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01321\Documents\RMBL\2016\LICOR data\"/>
    </mc:Choice>
  </mc:AlternateContent>
  <bookViews>
    <workbookView xWindow="0" yWindow="0" windowWidth="24750" windowHeight="15480"/>
  </bookViews>
  <sheets>
    <sheet name="062816-stm-shrub4_" sheetId="1" r:id="rId1"/>
  </sheets>
  <calcPr calcId="152511"/>
</workbook>
</file>

<file path=xl/calcChain.xml><?xml version="1.0" encoding="utf-8"?>
<calcChain xmlns="http://schemas.openxmlformats.org/spreadsheetml/2006/main">
  <c r="DD207" i="1" l="1"/>
  <c r="DC207" i="1"/>
  <c r="DB207" i="1"/>
  <c r="DA207" i="1"/>
  <c r="CZ207" i="1"/>
  <c r="CY207" i="1"/>
  <c r="CX207" i="1"/>
  <c r="CW207" i="1"/>
  <c r="CV207" i="1"/>
  <c r="CU207" i="1"/>
  <c r="CT207" i="1"/>
  <c r="CS207" i="1"/>
  <c r="CR207" i="1"/>
  <c r="CQ207" i="1"/>
  <c r="CP207" i="1"/>
  <c r="CO207" i="1"/>
  <c r="CN207" i="1"/>
  <c r="CM207" i="1"/>
  <c r="CL207" i="1"/>
  <c r="CK207" i="1"/>
  <c r="CJ207" i="1"/>
  <c r="CI207" i="1"/>
  <c r="CH207" i="1"/>
  <c r="CG207" i="1"/>
  <c r="CF207" i="1"/>
  <c r="CE207" i="1"/>
  <c r="CD207" i="1"/>
  <c r="CC207" i="1"/>
  <c r="CB207" i="1"/>
  <c r="CA207" i="1"/>
  <c r="BZ207" i="1"/>
  <c r="BY207" i="1"/>
  <c r="BX207" i="1"/>
  <c r="BW207" i="1"/>
  <c r="BV207" i="1"/>
  <c r="BU207" i="1"/>
  <c r="BT207" i="1"/>
  <c r="BS207" i="1"/>
  <c r="BR207" i="1"/>
  <c r="BQ207" i="1"/>
  <c r="BP207" i="1"/>
  <c r="BO207" i="1"/>
  <c r="BN207" i="1"/>
  <c r="BM207" i="1"/>
  <c r="BL207" i="1"/>
  <c r="BK207" i="1"/>
  <c r="BJ207" i="1"/>
  <c r="BI207" i="1"/>
  <c r="BH207" i="1"/>
  <c r="BG207" i="1"/>
  <c r="BF207" i="1"/>
  <c r="BE207" i="1"/>
  <c r="DD190" i="1"/>
  <c r="DC190" i="1"/>
  <c r="DB190" i="1"/>
  <c r="DA190" i="1"/>
  <c r="CZ190" i="1"/>
  <c r="CY190" i="1"/>
  <c r="CX190" i="1"/>
  <c r="CW190" i="1"/>
  <c r="CV190" i="1"/>
  <c r="CU190" i="1"/>
  <c r="CT190" i="1"/>
  <c r="CS190" i="1"/>
  <c r="CR190" i="1"/>
  <c r="CQ190" i="1"/>
  <c r="CP190" i="1"/>
  <c r="CO190" i="1"/>
  <c r="CN190" i="1"/>
  <c r="CM190" i="1"/>
  <c r="CL190" i="1"/>
  <c r="CK190" i="1"/>
  <c r="CJ190" i="1"/>
  <c r="CI190" i="1"/>
  <c r="CH190" i="1"/>
  <c r="CG190" i="1"/>
  <c r="CF190" i="1"/>
  <c r="CE190" i="1"/>
  <c r="CD190" i="1"/>
  <c r="CC190" i="1"/>
  <c r="CB190" i="1"/>
  <c r="CA190" i="1"/>
  <c r="BZ190" i="1"/>
  <c r="BY190" i="1"/>
  <c r="BX190" i="1"/>
  <c r="BW190" i="1"/>
  <c r="BV190" i="1"/>
  <c r="BU190" i="1"/>
  <c r="BT190" i="1"/>
  <c r="BS190" i="1"/>
  <c r="BR190" i="1"/>
  <c r="BQ190" i="1"/>
  <c r="BP190" i="1"/>
  <c r="BO190" i="1"/>
  <c r="BN190" i="1"/>
  <c r="BM190" i="1"/>
  <c r="BL190" i="1"/>
  <c r="BK190" i="1"/>
  <c r="BJ190" i="1"/>
  <c r="BI190" i="1"/>
  <c r="BH190" i="1"/>
  <c r="BG190" i="1"/>
  <c r="BF190" i="1"/>
  <c r="BE190" i="1"/>
  <c r="DD173" i="1"/>
  <c r="DC173" i="1"/>
  <c r="DB173" i="1"/>
  <c r="DA173" i="1"/>
  <c r="CZ173" i="1"/>
  <c r="CY173" i="1"/>
  <c r="CX173" i="1"/>
  <c r="CW173" i="1"/>
  <c r="CV173" i="1"/>
  <c r="CU173" i="1"/>
  <c r="CT173" i="1"/>
  <c r="CS173" i="1"/>
  <c r="CR173" i="1"/>
  <c r="CQ173" i="1"/>
  <c r="CP173" i="1"/>
  <c r="CO173" i="1"/>
  <c r="CN173" i="1"/>
  <c r="CM173" i="1"/>
  <c r="CL173" i="1"/>
  <c r="CK173" i="1"/>
  <c r="CJ173" i="1"/>
  <c r="CI173" i="1"/>
  <c r="CH173" i="1"/>
  <c r="CG173" i="1"/>
  <c r="CF173" i="1"/>
  <c r="CE173" i="1"/>
  <c r="CD173" i="1"/>
  <c r="CC173" i="1"/>
  <c r="CB173" i="1"/>
  <c r="CA173" i="1"/>
  <c r="BZ173" i="1"/>
  <c r="BY173" i="1"/>
  <c r="BX173" i="1"/>
  <c r="BW173" i="1"/>
  <c r="BV173" i="1"/>
  <c r="BU173" i="1"/>
  <c r="BT173" i="1"/>
  <c r="BS173" i="1"/>
  <c r="BR173" i="1"/>
  <c r="BQ173" i="1"/>
  <c r="BP173" i="1"/>
  <c r="BO173" i="1"/>
  <c r="BN173" i="1"/>
  <c r="BM173" i="1"/>
  <c r="BL173" i="1"/>
  <c r="BK173" i="1"/>
  <c r="BJ173" i="1"/>
  <c r="BI173" i="1"/>
  <c r="BH173" i="1"/>
  <c r="BG173" i="1"/>
  <c r="BF173" i="1"/>
  <c r="BE173" i="1"/>
  <c r="DD156" i="1"/>
  <c r="DC156" i="1"/>
  <c r="DB156" i="1"/>
  <c r="DA156" i="1"/>
  <c r="CZ156" i="1"/>
  <c r="CY156" i="1"/>
  <c r="CX156" i="1"/>
  <c r="CW156" i="1"/>
  <c r="CV156" i="1"/>
  <c r="CU156" i="1"/>
  <c r="CT156" i="1"/>
  <c r="CS156" i="1"/>
  <c r="CR156" i="1"/>
  <c r="CQ156" i="1"/>
  <c r="CP156" i="1"/>
  <c r="CO156" i="1"/>
  <c r="CN156" i="1"/>
  <c r="CM156" i="1"/>
  <c r="CL156" i="1"/>
  <c r="CK156" i="1"/>
  <c r="CJ156" i="1"/>
  <c r="CI156" i="1"/>
  <c r="CH156" i="1"/>
  <c r="CG156" i="1"/>
  <c r="CF156" i="1"/>
  <c r="CE156" i="1"/>
  <c r="CD156" i="1"/>
  <c r="CC156" i="1"/>
  <c r="CB156" i="1"/>
  <c r="CA156" i="1"/>
  <c r="BZ156" i="1"/>
  <c r="BY156" i="1"/>
  <c r="BX156" i="1"/>
  <c r="BW156" i="1"/>
  <c r="BV156" i="1"/>
  <c r="BU156" i="1"/>
  <c r="BT156" i="1"/>
  <c r="BS156" i="1"/>
  <c r="BR156" i="1"/>
  <c r="BQ156" i="1"/>
  <c r="BP156" i="1"/>
  <c r="BO156" i="1"/>
  <c r="BN156" i="1"/>
  <c r="BM156" i="1"/>
  <c r="BL156" i="1"/>
  <c r="BK156" i="1"/>
  <c r="BJ156" i="1"/>
  <c r="BI156" i="1"/>
  <c r="BH156" i="1"/>
  <c r="BG156" i="1"/>
  <c r="BF156" i="1"/>
  <c r="BE156" i="1"/>
  <c r="DD135" i="1"/>
  <c r="DC135" i="1"/>
  <c r="DB135" i="1"/>
  <c r="DA135" i="1"/>
  <c r="CZ135" i="1"/>
  <c r="CY135" i="1"/>
  <c r="CX135" i="1"/>
  <c r="CW135" i="1"/>
  <c r="CV135" i="1"/>
  <c r="CU135" i="1"/>
  <c r="CT135" i="1"/>
  <c r="CS135" i="1"/>
  <c r="CR135" i="1"/>
  <c r="CQ135" i="1"/>
  <c r="CP135" i="1"/>
  <c r="CO135" i="1"/>
  <c r="CN135" i="1"/>
  <c r="CM135" i="1"/>
  <c r="CL135" i="1"/>
  <c r="CK135" i="1"/>
  <c r="CJ135" i="1"/>
  <c r="CI135" i="1"/>
  <c r="CH135" i="1"/>
  <c r="CG135" i="1"/>
  <c r="CF135" i="1"/>
  <c r="CE135" i="1"/>
  <c r="CD135" i="1"/>
  <c r="CC135" i="1"/>
  <c r="CB135" i="1"/>
  <c r="CA135" i="1"/>
  <c r="BZ135" i="1"/>
  <c r="BY135" i="1"/>
  <c r="BX135" i="1"/>
  <c r="BW135" i="1"/>
  <c r="BV135" i="1"/>
  <c r="BU135" i="1"/>
  <c r="BT135" i="1"/>
  <c r="BS135" i="1"/>
  <c r="BR135" i="1"/>
  <c r="BQ135" i="1"/>
  <c r="BP135" i="1"/>
  <c r="BO135" i="1"/>
  <c r="BN135" i="1"/>
  <c r="BM135" i="1"/>
  <c r="BL135" i="1"/>
  <c r="BK135" i="1"/>
  <c r="BJ135" i="1"/>
  <c r="BI135" i="1"/>
  <c r="BH135" i="1"/>
  <c r="BG135" i="1"/>
  <c r="BF135" i="1"/>
  <c r="BE135" i="1"/>
  <c r="DD118" i="1"/>
  <c r="DC118" i="1"/>
  <c r="DB118" i="1"/>
  <c r="DA118" i="1"/>
  <c r="CZ118" i="1"/>
  <c r="CY118" i="1"/>
  <c r="CX118" i="1"/>
  <c r="CW118" i="1"/>
  <c r="CV118" i="1"/>
  <c r="CU118" i="1"/>
  <c r="CT118" i="1"/>
  <c r="CS118" i="1"/>
  <c r="CR118" i="1"/>
  <c r="CQ118" i="1"/>
  <c r="CP118" i="1"/>
  <c r="CO118" i="1"/>
  <c r="CN118" i="1"/>
  <c r="CM118" i="1"/>
  <c r="CL118" i="1"/>
  <c r="CK118" i="1"/>
  <c r="CJ118" i="1"/>
  <c r="CI118" i="1"/>
  <c r="CH118" i="1"/>
  <c r="CG118" i="1"/>
  <c r="CF118" i="1"/>
  <c r="CE118" i="1"/>
  <c r="CD118" i="1"/>
  <c r="CC118" i="1"/>
  <c r="CB118" i="1"/>
  <c r="CA118" i="1"/>
  <c r="BZ118" i="1"/>
  <c r="BY118" i="1"/>
  <c r="BX118" i="1"/>
  <c r="BW118" i="1"/>
  <c r="BV118" i="1"/>
  <c r="BU118" i="1"/>
  <c r="BT118" i="1"/>
  <c r="BS118" i="1"/>
  <c r="BR118" i="1"/>
  <c r="BQ118" i="1"/>
  <c r="BP118" i="1"/>
  <c r="BO118" i="1"/>
  <c r="BN118" i="1"/>
  <c r="BM118" i="1"/>
  <c r="BL118" i="1"/>
  <c r="BK118" i="1"/>
  <c r="BJ118" i="1"/>
  <c r="BI118" i="1"/>
  <c r="BH118" i="1"/>
  <c r="BG118" i="1"/>
  <c r="BF118" i="1"/>
  <c r="BE118" i="1"/>
  <c r="DD100" i="1"/>
  <c r="DC100" i="1"/>
  <c r="DB100" i="1"/>
  <c r="DA100" i="1"/>
  <c r="CZ100" i="1"/>
  <c r="CY100" i="1"/>
  <c r="CX100" i="1"/>
  <c r="CW100" i="1"/>
  <c r="CV100" i="1"/>
  <c r="CU100" i="1"/>
  <c r="CT100" i="1"/>
  <c r="CS100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DD81" i="1"/>
  <c r="DC81" i="1"/>
  <c r="DB81" i="1"/>
  <c r="DA81" i="1"/>
  <c r="CZ81" i="1"/>
  <c r="CY81" i="1"/>
  <c r="CX81" i="1"/>
  <c r="CW81" i="1"/>
  <c r="CV81" i="1"/>
  <c r="CU81" i="1"/>
  <c r="CT81" i="1"/>
  <c r="CS81" i="1"/>
  <c r="CR81" i="1"/>
  <c r="CQ81" i="1"/>
  <c r="CP81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DD64" i="1"/>
  <c r="DC64" i="1"/>
  <c r="DB64" i="1"/>
  <c r="DA64" i="1"/>
  <c r="CZ64" i="1"/>
  <c r="CY64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L15" i="1"/>
  <c r="N15" i="1"/>
  <c r="AK15" i="1"/>
  <c r="E15" i="1" s="1"/>
  <c r="BC15" i="1" s="1"/>
  <c r="AM15" i="1"/>
  <c r="AN15" i="1"/>
  <c r="AO15" i="1"/>
  <c r="AT15" i="1"/>
  <c r="AU15" i="1"/>
  <c r="AX15" i="1" s="1"/>
  <c r="AW15" i="1"/>
  <c r="E16" i="1"/>
  <c r="H16" i="1"/>
  <c r="L16" i="1"/>
  <c r="N16" i="1"/>
  <c r="AK16" i="1"/>
  <c r="AL16" i="1"/>
  <c r="AM16" i="1"/>
  <c r="AN16" i="1"/>
  <c r="AO16" i="1"/>
  <c r="AT16" i="1"/>
  <c r="AU16" i="1" s="1"/>
  <c r="AW16" i="1"/>
  <c r="AX16" i="1"/>
  <c r="H17" i="1"/>
  <c r="L17" i="1"/>
  <c r="N17" i="1" s="1"/>
  <c r="AK17" i="1"/>
  <c r="E17" i="1" s="1"/>
  <c r="AL17" i="1"/>
  <c r="AM17" i="1"/>
  <c r="AN17" i="1"/>
  <c r="AO17" i="1"/>
  <c r="AP17" i="1"/>
  <c r="J17" i="1" s="1"/>
  <c r="AQ17" i="1" s="1"/>
  <c r="AT17" i="1"/>
  <c r="AU17" i="1"/>
  <c r="AW17" i="1"/>
  <c r="AX17" i="1"/>
  <c r="E18" i="1"/>
  <c r="L18" i="1"/>
  <c r="N18" i="1" s="1"/>
  <c r="BC18" i="1" s="1"/>
  <c r="AK18" i="1"/>
  <c r="AL18" i="1"/>
  <c r="H18" i="1" s="1"/>
  <c r="AM18" i="1"/>
  <c r="AN18" i="1"/>
  <c r="AP18" i="1" s="1"/>
  <c r="J18" i="1" s="1"/>
  <c r="AQ18" i="1" s="1"/>
  <c r="AO18" i="1"/>
  <c r="AT18" i="1"/>
  <c r="AU18" i="1"/>
  <c r="AX18" i="1" s="1"/>
  <c r="AW18" i="1"/>
  <c r="E19" i="1"/>
  <c r="H19" i="1"/>
  <c r="L19" i="1"/>
  <c r="N19" i="1" s="1"/>
  <c r="BC19" i="1" s="1"/>
  <c r="AK19" i="1"/>
  <c r="AL19" i="1" s="1"/>
  <c r="AM19" i="1"/>
  <c r="AN19" i="1"/>
  <c r="AO19" i="1"/>
  <c r="AT19" i="1"/>
  <c r="AU19" i="1"/>
  <c r="AW19" i="1"/>
  <c r="AX19" i="1"/>
  <c r="L20" i="1"/>
  <c r="N20" i="1"/>
  <c r="AK20" i="1"/>
  <c r="E20" i="1" s="1"/>
  <c r="BC20" i="1" s="1"/>
  <c r="AM20" i="1"/>
  <c r="AN20" i="1"/>
  <c r="AO20" i="1"/>
  <c r="AT20" i="1"/>
  <c r="AU20" i="1" s="1"/>
  <c r="AX20" i="1" s="1"/>
  <c r="AW20" i="1"/>
  <c r="E21" i="1"/>
  <c r="BC21" i="1" s="1"/>
  <c r="H21" i="1"/>
  <c r="L21" i="1"/>
  <c r="N21" i="1"/>
  <c r="AK21" i="1"/>
  <c r="AL21" i="1"/>
  <c r="AM21" i="1"/>
  <c r="AN21" i="1"/>
  <c r="AO21" i="1"/>
  <c r="AT21" i="1"/>
  <c r="AU21" i="1" s="1"/>
  <c r="AW21" i="1"/>
  <c r="AX21" i="1"/>
  <c r="H22" i="1"/>
  <c r="L22" i="1"/>
  <c r="N22" i="1" s="1"/>
  <c r="AK22" i="1"/>
  <c r="E22" i="1" s="1"/>
  <c r="AL22" i="1"/>
  <c r="AM22" i="1"/>
  <c r="AN22" i="1"/>
  <c r="AO22" i="1"/>
  <c r="AP22" i="1"/>
  <c r="J22" i="1" s="1"/>
  <c r="AQ22" i="1" s="1"/>
  <c r="AT22" i="1"/>
  <c r="AU22" i="1"/>
  <c r="AW22" i="1"/>
  <c r="AX22" i="1"/>
  <c r="E23" i="1"/>
  <c r="L23" i="1"/>
  <c r="N23" i="1" s="1"/>
  <c r="BC23" i="1" s="1"/>
  <c r="AK23" i="1"/>
  <c r="AL23" i="1"/>
  <c r="H23" i="1" s="1"/>
  <c r="AM23" i="1"/>
  <c r="AN23" i="1"/>
  <c r="AO23" i="1"/>
  <c r="AT23" i="1"/>
  <c r="AU23" i="1"/>
  <c r="AX23" i="1" s="1"/>
  <c r="AW23" i="1"/>
  <c r="H24" i="1"/>
  <c r="L24" i="1"/>
  <c r="N24" i="1"/>
  <c r="AK24" i="1"/>
  <c r="AL24" i="1" s="1"/>
  <c r="AM24" i="1"/>
  <c r="AN24" i="1"/>
  <c r="AO24" i="1"/>
  <c r="AT24" i="1"/>
  <c r="AU24" i="1"/>
  <c r="AW24" i="1"/>
  <c r="AX24" i="1"/>
  <c r="L25" i="1"/>
  <c r="N25" i="1"/>
  <c r="AK25" i="1"/>
  <c r="E25" i="1" s="1"/>
  <c r="BC25" i="1" s="1"/>
  <c r="AL25" i="1"/>
  <c r="AM25" i="1"/>
  <c r="AN25" i="1"/>
  <c r="AP25" i="1" s="1"/>
  <c r="J25" i="1" s="1"/>
  <c r="AQ25" i="1" s="1"/>
  <c r="AO25" i="1"/>
  <c r="AT25" i="1"/>
  <c r="AU25" i="1"/>
  <c r="AX25" i="1" s="1"/>
  <c r="AW25" i="1"/>
  <c r="E26" i="1"/>
  <c r="H26" i="1"/>
  <c r="L26" i="1"/>
  <c r="N26" i="1" s="1"/>
  <c r="AK26" i="1"/>
  <c r="AL26" i="1"/>
  <c r="AM26" i="1"/>
  <c r="AN26" i="1"/>
  <c r="AO26" i="1"/>
  <c r="AT26" i="1"/>
  <c r="AU26" i="1" s="1"/>
  <c r="AW26" i="1"/>
  <c r="AX26" i="1"/>
  <c r="BC26" i="1"/>
  <c r="H27" i="1"/>
  <c r="L27" i="1"/>
  <c r="N27" i="1" s="1"/>
  <c r="AK27" i="1"/>
  <c r="E27" i="1" s="1"/>
  <c r="AL27" i="1"/>
  <c r="AM27" i="1"/>
  <c r="AN27" i="1"/>
  <c r="AP27" i="1" s="1"/>
  <c r="J27" i="1" s="1"/>
  <c r="AQ27" i="1" s="1"/>
  <c r="AO27" i="1"/>
  <c r="AT27" i="1"/>
  <c r="AU27" i="1" s="1"/>
  <c r="AW27" i="1"/>
  <c r="AX27" i="1"/>
  <c r="E28" i="1"/>
  <c r="H28" i="1"/>
  <c r="L28" i="1"/>
  <c r="AP28" i="1" s="1"/>
  <c r="J28" i="1" s="1"/>
  <c r="AQ28" i="1" s="1"/>
  <c r="AK28" i="1"/>
  <c r="AL28" i="1"/>
  <c r="AM28" i="1"/>
  <c r="AN28" i="1"/>
  <c r="AO28" i="1"/>
  <c r="AT28" i="1"/>
  <c r="AU28" i="1"/>
  <c r="AW28" i="1"/>
  <c r="AX28" i="1" s="1"/>
  <c r="H29" i="1"/>
  <c r="J29" i="1"/>
  <c r="AQ29" i="1" s="1"/>
  <c r="L29" i="1"/>
  <c r="N29" i="1"/>
  <c r="AK29" i="1"/>
  <c r="AL29" i="1" s="1"/>
  <c r="AM29" i="1"/>
  <c r="AN29" i="1"/>
  <c r="AO29" i="1"/>
  <c r="AP29" i="1" s="1"/>
  <c r="AT29" i="1"/>
  <c r="AU29" i="1"/>
  <c r="AW29" i="1"/>
  <c r="AX29" i="1"/>
  <c r="L33" i="1"/>
  <c r="N33" i="1"/>
  <c r="AK33" i="1"/>
  <c r="E33" i="1" s="1"/>
  <c r="AL33" i="1"/>
  <c r="AM33" i="1"/>
  <c r="AN33" i="1"/>
  <c r="AO33" i="1"/>
  <c r="AP33" i="1"/>
  <c r="J33" i="1" s="1"/>
  <c r="AQ33" i="1" s="1"/>
  <c r="AT33" i="1"/>
  <c r="AU33" i="1"/>
  <c r="AX33" i="1" s="1"/>
  <c r="AW33" i="1"/>
  <c r="E34" i="1"/>
  <c r="L34" i="1"/>
  <c r="N34" i="1"/>
  <c r="AK34" i="1"/>
  <c r="AL34" i="1"/>
  <c r="H34" i="1" s="1"/>
  <c r="AM34" i="1"/>
  <c r="AN34" i="1"/>
  <c r="AO34" i="1"/>
  <c r="AT34" i="1"/>
  <c r="AU34" i="1" s="1"/>
  <c r="AX34" i="1" s="1"/>
  <c r="AW34" i="1"/>
  <c r="BC34" i="1"/>
  <c r="L35" i="1"/>
  <c r="N35" i="1" s="1"/>
  <c r="AK35" i="1"/>
  <c r="AL35" i="1" s="1"/>
  <c r="AM35" i="1"/>
  <c r="AN35" i="1"/>
  <c r="AO35" i="1"/>
  <c r="AT35" i="1"/>
  <c r="AU35" i="1" s="1"/>
  <c r="AX35" i="1" s="1"/>
  <c r="AW35" i="1"/>
  <c r="E36" i="1"/>
  <c r="J36" i="1"/>
  <c r="AQ36" i="1" s="1"/>
  <c r="L36" i="1"/>
  <c r="N36" i="1"/>
  <c r="BC36" i="1" s="1"/>
  <c r="AK36" i="1"/>
  <c r="AL36" i="1"/>
  <c r="AM36" i="1"/>
  <c r="AN36" i="1"/>
  <c r="AP36" i="1" s="1"/>
  <c r="AO36" i="1"/>
  <c r="AT36" i="1"/>
  <c r="AU36" i="1"/>
  <c r="AX36" i="1" s="1"/>
  <c r="AW36" i="1"/>
  <c r="L37" i="1"/>
  <c r="N37" i="1"/>
  <c r="AK37" i="1"/>
  <c r="AL37" i="1" s="1"/>
  <c r="H37" i="1" s="1"/>
  <c r="AM37" i="1"/>
  <c r="AN37" i="1"/>
  <c r="AO37" i="1"/>
  <c r="AT37" i="1"/>
  <c r="AU37" i="1" s="1"/>
  <c r="AX37" i="1" s="1"/>
  <c r="AW37" i="1"/>
  <c r="L38" i="1"/>
  <c r="N38" i="1"/>
  <c r="AK38" i="1"/>
  <c r="E38" i="1" s="1"/>
  <c r="BC38" i="1" s="1"/>
  <c r="AM38" i="1"/>
  <c r="AN38" i="1"/>
  <c r="AO38" i="1"/>
  <c r="AT38" i="1"/>
  <c r="AU38" i="1" s="1"/>
  <c r="AX38" i="1" s="1"/>
  <c r="AW38" i="1"/>
  <c r="E39" i="1"/>
  <c r="H39" i="1"/>
  <c r="L39" i="1"/>
  <c r="N39" i="1"/>
  <c r="AK39" i="1"/>
  <c r="AL39" i="1"/>
  <c r="AM39" i="1"/>
  <c r="AN39" i="1"/>
  <c r="AO39" i="1"/>
  <c r="AT39" i="1"/>
  <c r="AU39" i="1" s="1"/>
  <c r="AW39" i="1"/>
  <c r="AX39" i="1" s="1"/>
  <c r="H40" i="1"/>
  <c r="L40" i="1"/>
  <c r="N40" i="1" s="1"/>
  <c r="AK40" i="1"/>
  <c r="AL40" i="1" s="1"/>
  <c r="AM40" i="1"/>
  <c r="AN40" i="1"/>
  <c r="AO40" i="1"/>
  <c r="AT40" i="1"/>
  <c r="AU40" i="1"/>
  <c r="AX40" i="1" s="1"/>
  <c r="AW40" i="1"/>
  <c r="E41" i="1"/>
  <c r="L41" i="1"/>
  <c r="N41" i="1" s="1"/>
  <c r="AK41" i="1"/>
  <c r="AL41" i="1"/>
  <c r="H41" i="1" s="1"/>
  <c r="AM41" i="1"/>
  <c r="AN41" i="1"/>
  <c r="AP41" i="1" s="1"/>
  <c r="J41" i="1" s="1"/>
  <c r="AQ41" i="1" s="1"/>
  <c r="AO41" i="1"/>
  <c r="AT41" i="1"/>
  <c r="AU41" i="1"/>
  <c r="AW41" i="1"/>
  <c r="AX41" i="1" s="1"/>
  <c r="BC41" i="1"/>
  <c r="L42" i="1"/>
  <c r="N42" i="1"/>
  <c r="AK42" i="1"/>
  <c r="AL42" i="1" s="1"/>
  <c r="H42" i="1" s="1"/>
  <c r="AM42" i="1"/>
  <c r="AP42" i="1" s="1"/>
  <c r="J42" i="1" s="1"/>
  <c r="AQ42" i="1" s="1"/>
  <c r="AN42" i="1"/>
  <c r="AO42" i="1"/>
  <c r="AT42" i="1"/>
  <c r="AU42" i="1" s="1"/>
  <c r="AW42" i="1"/>
  <c r="AX42" i="1"/>
  <c r="L43" i="1"/>
  <c r="N43" i="1"/>
  <c r="AK43" i="1"/>
  <c r="E43" i="1" s="1"/>
  <c r="AM43" i="1"/>
  <c r="AN43" i="1"/>
  <c r="AO43" i="1"/>
  <c r="AT43" i="1"/>
  <c r="AU43" i="1"/>
  <c r="AX43" i="1" s="1"/>
  <c r="AW43" i="1"/>
  <c r="E44" i="1"/>
  <c r="H44" i="1"/>
  <c r="L44" i="1"/>
  <c r="N44" i="1"/>
  <c r="AK44" i="1"/>
  <c r="AL44" i="1"/>
  <c r="AM44" i="1"/>
  <c r="AN44" i="1"/>
  <c r="AO44" i="1"/>
  <c r="AP44" i="1" s="1"/>
  <c r="J44" i="1" s="1"/>
  <c r="AQ44" i="1"/>
  <c r="AT44" i="1"/>
  <c r="AU44" i="1" s="1"/>
  <c r="AW44" i="1"/>
  <c r="AX44" i="1"/>
  <c r="BC44" i="1"/>
  <c r="L45" i="1"/>
  <c r="N45" i="1" s="1"/>
  <c r="AK45" i="1"/>
  <c r="E45" i="1" s="1"/>
  <c r="AM45" i="1"/>
  <c r="AN45" i="1"/>
  <c r="AO45" i="1"/>
  <c r="AT45" i="1"/>
  <c r="AU45" i="1" s="1"/>
  <c r="AX45" i="1" s="1"/>
  <c r="AW45" i="1"/>
  <c r="E46" i="1"/>
  <c r="L46" i="1"/>
  <c r="N46" i="1" s="1"/>
  <c r="AK46" i="1"/>
  <c r="AL46" i="1"/>
  <c r="AM46" i="1"/>
  <c r="AN46" i="1"/>
  <c r="AO46" i="1"/>
  <c r="AP46" i="1"/>
  <c r="J46" i="1" s="1"/>
  <c r="AQ46" i="1" s="1"/>
  <c r="I46" i="1" s="1"/>
  <c r="AR46" i="1"/>
  <c r="AS46" i="1" s="1"/>
  <c r="AV46" i="1" s="1"/>
  <c r="F46" i="1" s="1"/>
  <c r="AY46" i="1" s="1"/>
  <c r="G46" i="1" s="1"/>
  <c r="AT46" i="1"/>
  <c r="AU46" i="1"/>
  <c r="AX46" i="1" s="1"/>
  <c r="AW46" i="1"/>
  <c r="L47" i="1"/>
  <c r="N47" i="1"/>
  <c r="AK47" i="1"/>
  <c r="AL47" i="1" s="1"/>
  <c r="AM47" i="1"/>
  <c r="AN47" i="1"/>
  <c r="AO47" i="1"/>
  <c r="AP47" i="1"/>
  <c r="J47" i="1" s="1"/>
  <c r="AQ47" i="1" s="1"/>
  <c r="AT47" i="1"/>
  <c r="AU47" i="1"/>
  <c r="AX47" i="1" s="1"/>
  <c r="AW47" i="1"/>
  <c r="L50" i="1"/>
  <c r="N50" i="1"/>
  <c r="AK50" i="1"/>
  <c r="E50" i="1" s="1"/>
  <c r="AL50" i="1"/>
  <c r="AM50" i="1"/>
  <c r="AN50" i="1"/>
  <c r="AO50" i="1"/>
  <c r="AT50" i="1"/>
  <c r="AU50" i="1" s="1"/>
  <c r="AX50" i="1" s="1"/>
  <c r="AW50" i="1"/>
  <c r="E51" i="1"/>
  <c r="BC51" i="1" s="1"/>
  <c r="H51" i="1"/>
  <c r="L51" i="1"/>
  <c r="N51" i="1"/>
  <c r="AK51" i="1"/>
  <c r="AL51" i="1"/>
  <c r="AM51" i="1"/>
  <c r="AN51" i="1"/>
  <c r="AO51" i="1"/>
  <c r="AT51" i="1"/>
  <c r="AU51" i="1" s="1"/>
  <c r="AW51" i="1"/>
  <c r="AX51" i="1" s="1"/>
  <c r="L52" i="1"/>
  <c r="N52" i="1" s="1"/>
  <c r="AK52" i="1"/>
  <c r="E52" i="1" s="1"/>
  <c r="AL52" i="1"/>
  <c r="AM52" i="1"/>
  <c r="AN52" i="1"/>
  <c r="AP52" i="1" s="1"/>
  <c r="J52" i="1" s="1"/>
  <c r="AQ52" i="1" s="1"/>
  <c r="AO52" i="1"/>
  <c r="AT52" i="1"/>
  <c r="AU52" i="1"/>
  <c r="AX52" i="1" s="1"/>
  <c r="AW52" i="1"/>
  <c r="BC52" i="1"/>
  <c r="E53" i="1"/>
  <c r="BC53" i="1" s="1"/>
  <c r="F53" i="1"/>
  <c r="AY53" i="1" s="1"/>
  <c r="G53" i="1" s="1"/>
  <c r="H53" i="1"/>
  <c r="L53" i="1"/>
  <c r="N53" i="1"/>
  <c r="AK53" i="1"/>
  <c r="AL53" i="1"/>
  <c r="AM53" i="1"/>
  <c r="AN53" i="1"/>
  <c r="AP53" i="1" s="1"/>
  <c r="J53" i="1" s="1"/>
  <c r="AQ53" i="1" s="1"/>
  <c r="AR53" i="1" s="1"/>
  <c r="AS53" i="1" s="1"/>
  <c r="AV53" i="1" s="1"/>
  <c r="AO53" i="1"/>
  <c r="AT53" i="1"/>
  <c r="AU53" i="1"/>
  <c r="AW53" i="1"/>
  <c r="AX53" i="1" s="1"/>
  <c r="AZ53" i="1"/>
  <c r="BA53" i="1"/>
  <c r="BB53" i="1"/>
  <c r="BD53" i="1"/>
  <c r="H54" i="1"/>
  <c r="L54" i="1"/>
  <c r="N54" i="1"/>
  <c r="AK54" i="1"/>
  <c r="AL54" i="1" s="1"/>
  <c r="AM54" i="1"/>
  <c r="AN54" i="1"/>
  <c r="AO54" i="1"/>
  <c r="AP54" i="1" s="1"/>
  <c r="J54" i="1" s="1"/>
  <c r="AQ54" i="1" s="1"/>
  <c r="AT54" i="1"/>
  <c r="AU54" i="1"/>
  <c r="AW54" i="1"/>
  <c r="AX54" i="1"/>
  <c r="L55" i="1"/>
  <c r="N55" i="1"/>
  <c r="AK55" i="1"/>
  <c r="AM55" i="1"/>
  <c r="AN55" i="1"/>
  <c r="AO55" i="1"/>
  <c r="AT55" i="1"/>
  <c r="AU55" i="1"/>
  <c r="AX55" i="1" s="1"/>
  <c r="AW55" i="1"/>
  <c r="E56" i="1"/>
  <c r="L56" i="1"/>
  <c r="N56" i="1" s="1"/>
  <c r="AK56" i="1"/>
  <c r="AL56" i="1"/>
  <c r="AM56" i="1"/>
  <c r="AN56" i="1"/>
  <c r="AO56" i="1"/>
  <c r="AT56" i="1"/>
  <c r="AU56" i="1" s="1"/>
  <c r="AX56" i="1" s="1"/>
  <c r="AW56" i="1"/>
  <c r="L57" i="1"/>
  <c r="N57" i="1"/>
  <c r="AK57" i="1"/>
  <c r="AM57" i="1"/>
  <c r="AN57" i="1"/>
  <c r="AO57" i="1"/>
  <c r="AT57" i="1"/>
  <c r="AU57" i="1"/>
  <c r="AX57" i="1" s="1"/>
  <c r="AW57" i="1"/>
  <c r="E58" i="1"/>
  <c r="BC58" i="1" s="1"/>
  <c r="L58" i="1"/>
  <c r="N58" i="1" s="1"/>
  <c r="AK58" i="1"/>
  <c r="AL58" i="1"/>
  <c r="AM58" i="1"/>
  <c r="AN58" i="1"/>
  <c r="AO58" i="1"/>
  <c r="AT58" i="1"/>
  <c r="AU58" i="1"/>
  <c r="AW58" i="1"/>
  <c r="AX58" i="1" s="1"/>
  <c r="L59" i="1"/>
  <c r="N59" i="1"/>
  <c r="AK59" i="1"/>
  <c r="AM59" i="1"/>
  <c r="AN59" i="1"/>
  <c r="AO59" i="1"/>
  <c r="AT59" i="1"/>
  <c r="AU59" i="1"/>
  <c r="AX59" i="1" s="1"/>
  <c r="AW59" i="1"/>
  <c r="E60" i="1"/>
  <c r="L60" i="1"/>
  <c r="N60" i="1"/>
  <c r="AK60" i="1"/>
  <c r="AL60" i="1" s="1"/>
  <c r="AM60" i="1"/>
  <c r="AN60" i="1"/>
  <c r="AO60" i="1"/>
  <c r="AP60" i="1"/>
  <c r="J60" i="1" s="1"/>
  <c r="AQ60" i="1" s="1"/>
  <c r="AT60" i="1"/>
  <c r="AU60" i="1" s="1"/>
  <c r="AX60" i="1" s="1"/>
  <c r="AW60" i="1"/>
  <c r="E61" i="1"/>
  <c r="L61" i="1"/>
  <c r="N61" i="1"/>
  <c r="AK61" i="1"/>
  <c r="AL61" i="1"/>
  <c r="AM61" i="1"/>
  <c r="AN61" i="1"/>
  <c r="AO61" i="1"/>
  <c r="AT61" i="1"/>
  <c r="AU61" i="1" s="1"/>
  <c r="AX61" i="1" s="1"/>
  <c r="AW61" i="1"/>
  <c r="BC61" i="1"/>
  <c r="L62" i="1"/>
  <c r="N62" i="1"/>
  <c r="AK62" i="1"/>
  <c r="E62" i="1" s="1"/>
  <c r="AL62" i="1"/>
  <c r="AM62" i="1"/>
  <c r="AN62" i="1"/>
  <c r="AO62" i="1"/>
  <c r="AP62" i="1" s="1"/>
  <c r="J62" i="1" s="1"/>
  <c r="AQ62" i="1" s="1"/>
  <c r="AT62" i="1"/>
  <c r="AU62" i="1" s="1"/>
  <c r="AX62" i="1" s="1"/>
  <c r="AW62" i="1"/>
  <c r="E63" i="1"/>
  <c r="H63" i="1"/>
  <c r="J63" i="1"/>
  <c r="AQ63" i="1" s="1"/>
  <c r="AR63" i="1" s="1"/>
  <c r="AS63" i="1" s="1"/>
  <c r="AV63" i="1" s="1"/>
  <c r="F63" i="1" s="1"/>
  <c r="AY63" i="1" s="1"/>
  <c r="G63" i="1" s="1"/>
  <c r="L63" i="1"/>
  <c r="N63" i="1"/>
  <c r="BC63" i="1" s="1"/>
  <c r="AK63" i="1"/>
  <c r="AL63" i="1"/>
  <c r="AM63" i="1"/>
  <c r="AN63" i="1"/>
  <c r="AO63" i="1"/>
  <c r="AP63" i="1" s="1"/>
  <c r="AT63" i="1"/>
  <c r="AU63" i="1"/>
  <c r="AW63" i="1"/>
  <c r="AX63" i="1" s="1"/>
  <c r="L64" i="1"/>
  <c r="N64" i="1" s="1"/>
  <c r="AK64" i="1"/>
  <c r="AM64" i="1"/>
  <c r="AN64" i="1"/>
  <c r="AO64" i="1"/>
  <c r="AT64" i="1"/>
  <c r="AU64" i="1" s="1"/>
  <c r="AX64" i="1" s="1"/>
  <c r="AW64" i="1"/>
  <c r="L67" i="1"/>
  <c r="N67" i="1"/>
  <c r="AK67" i="1"/>
  <c r="E67" i="1" s="1"/>
  <c r="AL67" i="1"/>
  <c r="AM67" i="1"/>
  <c r="AN67" i="1"/>
  <c r="AO67" i="1"/>
  <c r="AT67" i="1"/>
  <c r="AU67" i="1" s="1"/>
  <c r="AX67" i="1" s="1"/>
  <c r="AW67" i="1"/>
  <c r="L68" i="1"/>
  <c r="N68" i="1"/>
  <c r="AK68" i="1"/>
  <c r="AM68" i="1"/>
  <c r="AN68" i="1"/>
  <c r="AO68" i="1"/>
  <c r="AT68" i="1"/>
  <c r="AU68" i="1" s="1"/>
  <c r="AW68" i="1"/>
  <c r="AX68" i="1" s="1"/>
  <c r="E69" i="1"/>
  <c r="L69" i="1"/>
  <c r="N69" i="1" s="1"/>
  <c r="AK69" i="1"/>
  <c r="AL69" i="1"/>
  <c r="AM69" i="1"/>
  <c r="AN69" i="1"/>
  <c r="AO69" i="1"/>
  <c r="AP69" i="1"/>
  <c r="J69" i="1" s="1"/>
  <c r="AQ69" i="1" s="1"/>
  <c r="AT69" i="1"/>
  <c r="AU69" i="1"/>
  <c r="AX69" i="1" s="1"/>
  <c r="AW69" i="1"/>
  <c r="BC69" i="1"/>
  <c r="E70" i="1"/>
  <c r="L70" i="1"/>
  <c r="N70" i="1"/>
  <c r="AK70" i="1"/>
  <c r="AL70" i="1" s="1"/>
  <c r="H70" i="1" s="1"/>
  <c r="AM70" i="1"/>
  <c r="AN70" i="1"/>
  <c r="AO70" i="1"/>
  <c r="AP70" i="1"/>
  <c r="J70" i="1" s="1"/>
  <c r="AQ70" i="1"/>
  <c r="I70" i="1" s="1"/>
  <c r="AT70" i="1"/>
  <c r="AU70" i="1"/>
  <c r="AW70" i="1"/>
  <c r="AX70" i="1"/>
  <c r="L71" i="1"/>
  <c r="N71" i="1"/>
  <c r="AK71" i="1"/>
  <c r="AL71" i="1" s="1"/>
  <c r="AM71" i="1"/>
  <c r="AN71" i="1"/>
  <c r="AO71" i="1"/>
  <c r="AP71" i="1"/>
  <c r="J71" i="1" s="1"/>
  <c r="AQ71" i="1" s="1"/>
  <c r="I71" i="1" s="1"/>
  <c r="AR71" i="1"/>
  <c r="AS71" i="1"/>
  <c r="AV71" i="1" s="1"/>
  <c r="F71" i="1" s="1"/>
  <c r="AY71" i="1" s="1"/>
  <c r="AT71" i="1"/>
  <c r="AU71" i="1"/>
  <c r="AX71" i="1" s="1"/>
  <c r="AW71" i="1"/>
  <c r="E72" i="1"/>
  <c r="L72" i="1"/>
  <c r="N72" i="1"/>
  <c r="AK72" i="1"/>
  <c r="AL72" i="1"/>
  <c r="H72" i="1" s="1"/>
  <c r="AM72" i="1"/>
  <c r="AN72" i="1"/>
  <c r="AO72" i="1"/>
  <c r="AP72" i="1" s="1"/>
  <c r="J72" i="1" s="1"/>
  <c r="AQ72" i="1" s="1"/>
  <c r="AT72" i="1"/>
  <c r="AU72" i="1" s="1"/>
  <c r="AW72" i="1"/>
  <c r="L73" i="1"/>
  <c r="N73" i="1"/>
  <c r="AK73" i="1"/>
  <c r="AL73" i="1" s="1"/>
  <c r="H73" i="1" s="1"/>
  <c r="AM73" i="1"/>
  <c r="AN73" i="1"/>
  <c r="AO73" i="1"/>
  <c r="AP73" i="1" s="1"/>
  <c r="J73" i="1" s="1"/>
  <c r="AQ73" i="1" s="1"/>
  <c r="I73" i="1" s="1"/>
  <c r="AT73" i="1"/>
  <c r="AU73" i="1" s="1"/>
  <c r="AX73" i="1" s="1"/>
  <c r="AW73" i="1"/>
  <c r="L74" i="1"/>
  <c r="N74" i="1"/>
  <c r="AK74" i="1"/>
  <c r="E74" i="1" s="1"/>
  <c r="AL74" i="1"/>
  <c r="AM74" i="1"/>
  <c r="AN74" i="1"/>
  <c r="AO74" i="1"/>
  <c r="AP74" i="1" s="1"/>
  <c r="J74" i="1" s="1"/>
  <c r="AQ74" i="1" s="1"/>
  <c r="AT74" i="1"/>
  <c r="AU74" i="1"/>
  <c r="AX74" i="1" s="1"/>
  <c r="AW74" i="1"/>
  <c r="L75" i="1"/>
  <c r="N75" i="1"/>
  <c r="AK75" i="1"/>
  <c r="E75" i="1" s="1"/>
  <c r="AM75" i="1"/>
  <c r="AN75" i="1"/>
  <c r="AO75" i="1"/>
  <c r="AT75" i="1"/>
  <c r="AU75" i="1"/>
  <c r="AW75" i="1"/>
  <c r="AX75" i="1"/>
  <c r="E76" i="1"/>
  <c r="H76" i="1"/>
  <c r="L76" i="1"/>
  <c r="N76" i="1" s="1"/>
  <c r="AK76" i="1"/>
  <c r="AL76" i="1" s="1"/>
  <c r="AM76" i="1"/>
  <c r="AN76" i="1"/>
  <c r="AO76" i="1"/>
  <c r="AP76" i="1" s="1"/>
  <c r="J76" i="1" s="1"/>
  <c r="AQ76" i="1" s="1"/>
  <c r="AT76" i="1"/>
  <c r="AU76" i="1" s="1"/>
  <c r="AX76" i="1" s="1"/>
  <c r="AW76" i="1"/>
  <c r="E77" i="1"/>
  <c r="L77" i="1"/>
  <c r="N77" i="1" s="1"/>
  <c r="AK77" i="1"/>
  <c r="AL77" i="1"/>
  <c r="AM77" i="1"/>
  <c r="AN77" i="1"/>
  <c r="AO77" i="1"/>
  <c r="AT77" i="1"/>
  <c r="AU77" i="1"/>
  <c r="AW77" i="1"/>
  <c r="BC77" i="1"/>
  <c r="E78" i="1"/>
  <c r="BC78" i="1" s="1"/>
  <c r="L78" i="1"/>
  <c r="N78" i="1"/>
  <c r="AK78" i="1"/>
  <c r="AL78" i="1" s="1"/>
  <c r="H78" i="1" s="1"/>
  <c r="AM78" i="1"/>
  <c r="AN78" i="1"/>
  <c r="AO78" i="1"/>
  <c r="AT78" i="1"/>
  <c r="AU78" i="1"/>
  <c r="AW78" i="1"/>
  <c r="AX78" i="1" s="1"/>
  <c r="E79" i="1"/>
  <c r="H79" i="1"/>
  <c r="L79" i="1"/>
  <c r="N79" i="1"/>
  <c r="AK79" i="1"/>
  <c r="AL79" i="1" s="1"/>
  <c r="AM79" i="1"/>
  <c r="AN79" i="1"/>
  <c r="AO79" i="1"/>
  <c r="AP79" i="1"/>
  <c r="J79" i="1" s="1"/>
  <c r="AQ79" i="1"/>
  <c r="I79" i="1" s="1"/>
  <c r="AR79" i="1"/>
  <c r="AS79" i="1" s="1"/>
  <c r="AV79" i="1" s="1"/>
  <c r="F79" i="1" s="1"/>
  <c r="AY79" i="1" s="1"/>
  <c r="G79" i="1" s="1"/>
  <c r="AT79" i="1"/>
  <c r="AU79" i="1"/>
  <c r="AX79" i="1" s="1"/>
  <c r="AW79" i="1"/>
  <c r="BC79" i="1"/>
  <c r="E80" i="1"/>
  <c r="L80" i="1"/>
  <c r="N80" i="1"/>
  <c r="AK80" i="1"/>
  <c r="AL80" i="1" s="1"/>
  <c r="H80" i="1" s="1"/>
  <c r="AM80" i="1"/>
  <c r="AN80" i="1"/>
  <c r="AO80" i="1"/>
  <c r="AT80" i="1"/>
  <c r="AU80" i="1"/>
  <c r="AX80" i="1" s="1"/>
  <c r="AW80" i="1"/>
  <c r="L81" i="1"/>
  <c r="N81" i="1" s="1"/>
  <c r="AK81" i="1"/>
  <c r="AL81" i="1" s="1"/>
  <c r="AM81" i="1"/>
  <c r="AN81" i="1"/>
  <c r="AP81" i="1" s="1"/>
  <c r="J81" i="1" s="1"/>
  <c r="AQ81" i="1" s="1"/>
  <c r="AO81" i="1"/>
  <c r="AT81" i="1"/>
  <c r="AU81" i="1"/>
  <c r="AW81" i="1"/>
  <c r="AX81" i="1"/>
  <c r="E86" i="1"/>
  <c r="L86" i="1"/>
  <c r="N86" i="1"/>
  <c r="AK86" i="1"/>
  <c r="AL86" i="1" s="1"/>
  <c r="AM86" i="1"/>
  <c r="AN86" i="1"/>
  <c r="AO86" i="1"/>
  <c r="AT86" i="1"/>
  <c r="AU86" i="1" s="1"/>
  <c r="AW86" i="1"/>
  <c r="L87" i="1"/>
  <c r="N87" i="1"/>
  <c r="AK87" i="1"/>
  <c r="E87" i="1" s="1"/>
  <c r="AM87" i="1"/>
  <c r="AN87" i="1"/>
  <c r="AO87" i="1"/>
  <c r="AT87" i="1"/>
  <c r="AU87" i="1" s="1"/>
  <c r="AX87" i="1" s="1"/>
  <c r="AW87" i="1"/>
  <c r="L88" i="1"/>
  <c r="N88" i="1" s="1"/>
  <c r="AK88" i="1"/>
  <c r="E88" i="1" s="1"/>
  <c r="AL88" i="1"/>
  <c r="AM88" i="1"/>
  <c r="AN88" i="1"/>
  <c r="AO88" i="1"/>
  <c r="AT88" i="1"/>
  <c r="AU88" i="1"/>
  <c r="AX88" i="1" s="1"/>
  <c r="AW88" i="1"/>
  <c r="E89" i="1"/>
  <c r="L89" i="1"/>
  <c r="N89" i="1"/>
  <c r="BC89" i="1" s="1"/>
  <c r="AK89" i="1"/>
  <c r="AL89" i="1" s="1"/>
  <c r="AM89" i="1"/>
  <c r="AN89" i="1"/>
  <c r="AO89" i="1"/>
  <c r="AP89" i="1" s="1"/>
  <c r="J89" i="1" s="1"/>
  <c r="AQ89" i="1" s="1"/>
  <c r="AT89" i="1"/>
  <c r="AU89" i="1"/>
  <c r="AW89" i="1"/>
  <c r="AX89" i="1" s="1"/>
  <c r="L90" i="1"/>
  <c r="N90" i="1" s="1"/>
  <c r="AK90" i="1"/>
  <c r="AM90" i="1"/>
  <c r="AN90" i="1"/>
  <c r="AO90" i="1"/>
  <c r="AT90" i="1"/>
  <c r="AU90" i="1" s="1"/>
  <c r="AW90" i="1"/>
  <c r="E91" i="1"/>
  <c r="BC91" i="1" s="1"/>
  <c r="H91" i="1"/>
  <c r="L91" i="1"/>
  <c r="N91" i="1"/>
  <c r="AK91" i="1"/>
  <c r="AL91" i="1"/>
  <c r="AM91" i="1"/>
  <c r="AN91" i="1"/>
  <c r="AO91" i="1"/>
  <c r="AT91" i="1"/>
  <c r="AU91" i="1" s="1"/>
  <c r="AX91" i="1" s="1"/>
  <c r="AW91" i="1"/>
  <c r="E92" i="1"/>
  <c r="H92" i="1"/>
  <c r="L92" i="1"/>
  <c r="N92" i="1" s="1"/>
  <c r="BC92" i="1" s="1"/>
  <c r="AK92" i="1"/>
  <c r="AL92" i="1"/>
  <c r="AM92" i="1"/>
  <c r="AN92" i="1"/>
  <c r="AO92" i="1"/>
  <c r="AT92" i="1"/>
  <c r="AU92" i="1" s="1"/>
  <c r="AW92" i="1"/>
  <c r="AX92" i="1"/>
  <c r="L93" i="1"/>
  <c r="N93" i="1"/>
  <c r="BC93" i="1" s="1"/>
  <c r="AK93" i="1"/>
  <c r="E93" i="1" s="1"/>
  <c r="AM93" i="1"/>
  <c r="AN93" i="1"/>
  <c r="AO93" i="1"/>
  <c r="AT93" i="1"/>
  <c r="AU93" i="1" s="1"/>
  <c r="AW93" i="1"/>
  <c r="E94" i="1"/>
  <c r="H94" i="1"/>
  <c r="J94" i="1"/>
  <c r="AQ94" i="1" s="1"/>
  <c r="L94" i="1"/>
  <c r="N94" i="1" s="1"/>
  <c r="AK94" i="1"/>
  <c r="AL94" i="1"/>
  <c r="AM94" i="1"/>
  <c r="AN94" i="1"/>
  <c r="AO94" i="1"/>
  <c r="AP94" i="1"/>
  <c r="AT94" i="1"/>
  <c r="AU94" i="1"/>
  <c r="AX94" i="1" s="1"/>
  <c r="AW94" i="1"/>
  <c r="E95" i="1"/>
  <c r="H95" i="1"/>
  <c r="L95" i="1"/>
  <c r="N95" i="1" s="1"/>
  <c r="AK95" i="1"/>
  <c r="AL95" i="1" s="1"/>
  <c r="AM95" i="1"/>
  <c r="AN95" i="1"/>
  <c r="AO95" i="1"/>
  <c r="AP95" i="1"/>
  <c r="J95" i="1" s="1"/>
  <c r="AQ95" i="1"/>
  <c r="AT95" i="1"/>
  <c r="AU95" i="1"/>
  <c r="AX95" i="1" s="1"/>
  <c r="AW95" i="1"/>
  <c r="L96" i="1"/>
  <c r="N96" i="1" s="1"/>
  <c r="AK96" i="1"/>
  <c r="E96" i="1" s="1"/>
  <c r="AL96" i="1"/>
  <c r="H96" i="1" s="1"/>
  <c r="AM96" i="1"/>
  <c r="AN96" i="1"/>
  <c r="AO96" i="1"/>
  <c r="AP96" i="1" s="1"/>
  <c r="J96" i="1" s="1"/>
  <c r="AQ96" i="1" s="1"/>
  <c r="AT96" i="1"/>
  <c r="AU96" i="1"/>
  <c r="AX96" i="1" s="1"/>
  <c r="AW96" i="1"/>
  <c r="L97" i="1"/>
  <c r="N97" i="1" s="1"/>
  <c r="AK97" i="1"/>
  <c r="AM97" i="1"/>
  <c r="AN97" i="1"/>
  <c r="AO97" i="1"/>
  <c r="AT97" i="1"/>
  <c r="AU97" i="1" s="1"/>
  <c r="AX97" i="1" s="1"/>
  <c r="AW97" i="1"/>
  <c r="H98" i="1"/>
  <c r="L98" i="1"/>
  <c r="N98" i="1"/>
  <c r="AK98" i="1"/>
  <c r="E98" i="1" s="1"/>
  <c r="AL98" i="1"/>
  <c r="AM98" i="1"/>
  <c r="AN98" i="1"/>
  <c r="AO98" i="1"/>
  <c r="AP98" i="1"/>
  <c r="J98" i="1" s="1"/>
  <c r="AQ98" i="1" s="1"/>
  <c r="AT98" i="1"/>
  <c r="AU98" i="1"/>
  <c r="AW98" i="1"/>
  <c r="E99" i="1"/>
  <c r="L99" i="1"/>
  <c r="N99" i="1"/>
  <c r="AK99" i="1"/>
  <c r="AL99" i="1"/>
  <c r="AM99" i="1"/>
  <c r="AN99" i="1"/>
  <c r="AO99" i="1"/>
  <c r="AT99" i="1"/>
  <c r="AU99" i="1"/>
  <c r="AW99" i="1"/>
  <c r="AX99" i="1"/>
  <c r="E100" i="1"/>
  <c r="H100" i="1"/>
  <c r="L100" i="1"/>
  <c r="N100" i="1"/>
  <c r="AK100" i="1"/>
  <c r="AL100" i="1" s="1"/>
  <c r="AM100" i="1"/>
  <c r="AN100" i="1"/>
  <c r="AO100" i="1"/>
  <c r="AT100" i="1"/>
  <c r="AU100" i="1" s="1"/>
  <c r="AW100" i="1"/>
  <c r="AX100" i="1"/>
  <c r="H104" i="1"/>
  <c r="I104" i="1"/>
  <c r="J104" i="1"/>
  <c r="AQ104" i="1" s="1"/>
  <c r="L104" i="1"/>
  <c r="N104" i="1" s="1"/>
  <c r="BC104" i="1" s="1"/>
  <c r="AK104" i="1"/>
  <c r="E104" i="1" s="1"/>
  <c r="AL104" i="1"/>
  <c r="AM104" i="1"/>
  <c r="AN104" i="1"/>
  <c r="AO104" i="1"/>
  <c r="AP104" i="1"/>
  <c r="AR104" i="1"/>
  <c r="AS104" i="1"/>
  <c r="AV104" i="1" s="1"/>
  <c r="F104" i="1" s="1"/>
  <c r="AT104" i="1"/>
  <c r="AU104" i="1"/>
  <c r="AX104" i="1" s="1"/>
  <c r="AW104" i="1"/>
  <c r="L105" i="1"/>
  <c r="N105" i="1" s="1"/>
  <c r="AK105" i="1"/>
  <c r="AL105" i="1" s="1"/>
  <c r="AM105" i="1"/>
  <c r="AN105" i="1"/>
  <c r="AO105" i="1"/>
  <c r="AT105" i="1"/>
  <c r="AU105" i="1" s="1"/>
  <c r="AX105" i="1" s="1"/>
  <c r="AW105" i="1"/>
  <c r="L106" i="1"/>
  <c r="N106" i="1"/>
  <c r="AK106" i="1"/>
  <c r="E106" i="1" s="1"/>
  <c r="AL106" i="1"/>
  <c r="AM106" i="1"/>
  <c r="AN106" i="1"/>
  <c r="AO106" i="1"/>
  <c r="AP106" i="1"/>
  <c r="J106" i="1" s="1"/>
  <c r="AQ106" i="1" s="1"/>
  <c r="AR106" i="1" s="1"/>
  <c r="AS106" i="1" s="1"/>
  <c r="AT106" i="1"/>
  <c r="AU106" i="1"/>
  <c r="AX106" i="1" s="1"/>
  <c r="AV106" i="1"/>
  <c r="F106" i="1" s="1"/>
  <c r="AY106" i="1" s="1"/>
  <c r="G106" i="1" s="1"/>
  <c r="AW106" i="1"/>
  <c r="L107" i="1"/>
  <c r="N107" i="1"/>
  <c r="AK107" i="1"/>
  <c r="E107" i="1" s="1"/>
  <c r="AM107" i="1"/>
  <c r="AN107" i="1"/>
  <c r="AO107" i="1"/>
  <c r="AT107" i="1"/>
  <c r="AU107" i="1"/>
  <c r="AW107" i="1"/>
  <c r="AX107" i="1" s="1"/>
  <c r="E108" i="1"/>
  <c r="L108" i="1"/>
  <c r="N108" i="1"/>
  <c r="BC108" i="1" s="1"/>
  <c r="AK108" i="1"/>
  <c r="AL108" i="1" s="1"/>
  <c r="AM108" i="1"/>
  <c r="AN108" i="1"/>
  <c r="AO108" i="1"/>
  <c r="AT108" i="1"/>
  <c r="AU108" i="1"/>
  <c r="AW108" i="1"/>
  <c r="AX108" i="1"/>
  <c r="H109" i="1"/>
  <c r="J109" i="1"/>
  <c r="AQ109" i="1" s="1"/>
  <c r="I109" i="1" s="1"/>
  <c r="L109" i="1"/>
  <c r="N109" i="1" s="1"/>
  <c r="BC109" i="1" s="1"/>
  <c r="AK109" i="1"/>
  <c r="E109" i="1" s="1"/>
  <c r="AL109" i="1"/>
  <c r="AM109" i="1"/>
  <c r="AN109" i="1"/>
  <c r="AO109" i="1"/>
  <c r="AP109" i="1"/>
  <c r="AR109" i="1"/>
  <c r="AS109" i="1" s="1"/>
  <c r="AV109" i="1" s="1"/>
  <c r="F109" i="1" s="1"/>
  <c r="AY109" i="1" s="1"/>
  <c r="G109" i="1" s="1"/>
  <c r="AT109" i="1"/>
  <c r="AU109" i="1" s="1"/>
  <c r="AX109" i="1" s="1"/>
  <c r="AW109" i="1"/>
  <c r="L110" i="1"/>
  <c r="N110" i="1"/>
  <c r="AK110" i="1"/>
  <c r="E110" i="1" s="1"/>
  <c r="AL110" i="1"/>
  <c r="AM110" i="1"/>
  <c r="AN110" i="1"/>
  <c r="AO110" i="1"/>
  <c r="AT110" i="1"/>
  <c r="AU110" i="1" s="1"/>
  <c r="AW110" i="1"/>
  <c r="L111" i="1"/>
  <c r="N111" i="1"/>
  <c r="AK111" i="1"/>
  <c r="E111" i="1" s="1"/>
  <c r="AL111" i="1"/>
  <c r="AM111" i="1"/>
  <c r="AN111" i="1"/>
  <c r="AO111" i="1"/>
  <c r="AP111" i="1"/>
  <c r="J111" i="1" s="1"/>
  <c r="AQ111" i="1" s="1"/>
  <c r="AT111" i="1"/>
  <c r="AU111" i="1"/>
  <c r="AX111" i="1" s="1"/>
  <c r="AW111" i="1"/>
  <c r="E112" i="1"/>
  <c r="H112" i="1"/>
  <c r="I112" i="1"/>
  <c r="L112" i="1"/>
  <c r="N112" i="1" s="1"/>
  <c r="AK112" i="1"/>
  <c r="AL112" i="1"/>
  <c r="AM112" i="1"/>
  <c r="AP112" i="1" s="1"/>
  <c r="J112" i="1" s="1"/>
  <c r="AQ112" i="1" s="1"/>
  <c r="AN112" i="1"/>
  <c r="AO112" i="1"/>
  <c r="AT112" i="1"/>
  <c r="AU112" i="1"/>
  <c r="AW112" i="1"/>
  <c r="AX112" i="1"/>
  <c r="BC112" i="1"/>
  <c r="E113" i="1"/>
  <c r="BC113" i="1" s="1"/>
  <c r="H113" i="1"/>
  <c r="L113" i="1"/>
  <c r="N113" i="1"/>
  <c r="AK113" i="1"/>
  <c r="AL113" i="1" s="1"/>
  <c r="AM113" i="1"/>
  <c r="AN113" i="1"/>
  <c r="AO113" i="1"/>
  <c r="AP113" i="1" s="1"/>
  <c r="J113" i="1" s="1"/>
  <c r="AQ113" i="1"/>
  <c r="AR113" i="1" s="1"/>
  <c r="AS113" i="1" s="1"/>
  <c r="AV113" i="1" s="1"/>
  <c r="F113" i="1" s="1"/>
  <c r="AY113" i="1" s="1"/>
  <c r="G113" i="1" s="1"/>
  <c r="AT113" i="1"/>
  <c r="AU113" i="1"/>
  <c r="AX113" i="1" s="1"/>
  <c r="AW113" i="1"/>
  <c r="L114" i="1"/>
  <c r="N114" i="1"/>
  <c r="AK114" i="1"/>
  <c r="E114" i="1" s="1"/>
  <c r="AL114" i="1"/>
  <c r="AM114" i="1"/>
  <c r="AN114" i="1"/>
  <c r="AO114" i="1"/>
  <c r="AP114" i="1"/>
  <c r="J114" i="1" s="1"/>
  <c r="AQ114" i="1"/>
  <c r="I114" i="1" s="1"/>
  <c r="AT114" i="1"/>
  <c r="AU114" i="1" s="1"/>
  <c r="AX114" i="1" s="1"/>
  <c r="AW114" i="1"/>
  <c r="L115" i="1"/>
  <c r="N115" i="1" s="1"/>
  <c r="AK115" i="1"/>
  <c r="E115" i="1" s="1"/>
  <c r="AM115" i="1"/>
  <c r="AN115" i="1"/>
  <c r="AO115" i="1"/>
  <c r="AT115" i="1"/>
  <c r="AU115" i="1"/>
  <c r="AX115" i="1" s="1"/>
  <c r="AW115" i="1"/>
  <c r="BC115" i="1"/>
  <c r="E116" i="1"/>
  <c r="L116" i="1"/>
  <c r="N116" i="1"/>
  <c r="AK116" i="1"/>
  <c r="AL116" i="1" s="1"/>
  <c r="AM116" i="1"/>
  <c r="AN116" i="1"/>
  <c r="AO116" i="1"/>
  <c r="AT116" i="1"/>
  <c r="AU116" i="1"/>
  <c r="AW116" i="1"/>
  <c r="AX116" i="1"/>
  <c r="E117" i="1"/>
  <c r="L117" i="1"/>
  <c r="N117" i="1" s="1"/>
  <c r="AK117" i="1"/>
  <c r="AL117" i="1" s="1"/>
  <c r="AM117" i="1"/>
  <c r="AN117" i="1"/>
  <c r="AO117" i="1"/>
  <c r="AP117" i="1"/>
  <c r="J117" i="1" s="1"/>
  <c r="AQ117" i="1" s="1"/>
  <c r="AT117" i="1"/>
  <c r="AU117" i="1"/>
  <c r="AW117" i="1"/>
  <c r="AX117" i="1" s="1"/>
  <c r="L118" i="1"/>
  <c r="N118" i="1"/>
  <c r="AK118" i="1"/>
  <c r="AM118" i="1"/>
  <c r="AN118" i="1"/>
  <c r="AO118" i="1"/>
  <c r="AT118" i="1"/>
  <c r="AU118" i="1"/>
  <c r="AX118" i="1" s="1"/>
  <c r="AW118" i="1"/>
  <c r="L121" i="1"/>
  <c r="N121" i="1" s="1"/>
  <c r="AK121" i="1"/>
  <c r="AM121" i="1"/>
  <c r="AN121" i="1"/>
  <c r="AO121" i="1"/>
  <c r="AT121" i="1"/>
  <c r="AU121" i="1" s="1"/>
  <c r="AX121" i="1" s="1"/>
  <c r="AW121" i="1"/>
  <c r="E122" i="1"/>
  <c r="L122" i="1"/>
  <c r="N122" i="1" s="1"/>
  <c r="AK122" i="1"/>
  <c r="AL122" i="1"/>
  <c r="AM122" i="1"/>
  <c r="AN122" i="1"/>
  <c r="AO122" i="1"/>
  <c r="AP122" i="1" s="1"/>
  <c r="J122" i="1" s="1"/>
  <c r="AQ122" i="1" s="1"/>
  <c r="AT122" i="1"/>
  <c r="AU122" i="1" s="1"/>
  <c r="AX122" i="1" s="1"/>
  <c r="AW122" i="1"/>
  <c r="L123" i="1"/>
  <c r="N123" i="1"/>
  <c r="AK123" i="1"/>
  <c r="E123" i="1" s="1"/>
  <c r="AM123" i="1"/>
  <c r="AN123" i="1"/>
  <c r="AO123" i="1"/>
  <c r="AT123" i="1"/>
  <c r="AU123" i="1"/>
  <c r="AX123" i="1" s="1"/>
  <c r="AW123" i="1"/>
  <c r="E124" i="1"/>
  <c r="H124" i="1"/>
  <c r="L124" i="1"/>
  <c r="N124" i="1"/>
  <c r="BC124" i="1" s="1"/>
  <c r="AK124" i="1"/>
  <c r="AL124" i="1" s="1"/>
  <c r="AM124" i="1"/>
  <c r="AN124" i="1"/>
  <c r="AO124" i="1"/>
  <c r="AT124" i="1"/>
  <c r="AU124" i="1" s="1"/>
  <c r="AX124" i="1" s="1"/>
  <c r="AW124" i="1"/>
  <c r="L125" i="1"/>
  <c r="N125" i="1"/>
  <c r="AK125" i="1"/>
  <c r="E125" i="1" s="1"/>
  <c r="AL125" i="1"/>
  <c r="AM125" i="1"/>
  <c r="AN125" i="1"/>
  <c r="AO125" i="1"/>
  <c r="AP125" i="1"/>
  <c r="J125" i="1" s="1"/>
  <c r="AQ125" i="1"/>
  <c r="AT125" i="1"/>
  <c r="AU125" i="1" s="1"/>
  <c r="AX125" i="1" s="1"/>
  <c r="AW125" i="1"/>
  <c r="L126" i="1"/>
  <c r="N126" i="1" s="1"/>
  <c r="AK126" i="1"/>
  <c r="E126" i="1" s="1"/>
  <c r="AM126" i="1"/>
  <c r="AN126" i="1"/>
  <c r="AO126" i="1"/>
  <c r="AT126" i="1"/>
  <c r="AU126" i="1" s="1"/>
  <c r="AX126" i="1" s="1"/>
  <c r="AW126" i="1"/>
  <c r="E127" i="1"/>
  <c r="L127" i="1"/>
  <c r="N127" i="1"/>
  <c r="AK127" i="1"/>
  <c r="AL127" i="1" s="1"/>
  <c r="AM127" i="1"/>
  <c r="AN127" i="1"/>
  <c r="AO127" i="1"/>
  <c r="AP127" i="1"/>
  <c r="J127" i="1" s="1"/>
  <c r="AQ127" i="1" s="1"/>
  <c r="AT127" i="1"/>
  <c r="AU127" i="1"/>
  <c r="AW127" i="1"/>
  <c r="AX127" i="1"/>
  <c r="L128" i="1"/>
  <c r="N128" i="1"/>
  <c r="AK128" i="1"/>
  <c r="AM128" i="1"/>
  <c r="AN128" i="1"/>
  <c r="AO128" i="1"/>
  <c r="AT128" i="1"/>
  <c r="AU128" i="1"/>
  <c r="AX128" i="1" s="1"/>
  <c r="AW128" i="1"/>
  <c r="E129" i="1"/>
  <c r="BC129" i="1" s="1"/>
  <c r="L129" i="1"/>
  <c r="N129" i="1" s="1"/>
  <c r="AK129" i="1"/>
  <c r="AL129" i="1" s="1"/>
  <c r="H129" i="1" s="1"/>
  <c r="AM129" i="1"/>
  <c r="AN129" i="1"/>
  <c r="AO129" i="1"/>
  <c r="AT129" i="1"/>
  <c r="AU129" i="1"/>
  <c r="AW129" i="1"/>
  <c r="AX129" i="1"/>
  <c r="L130" i="1"/>
  <c r="N130" i="1"/>
  <c r="AK130" i="1"/>
  <c r="E130" i="1" s="1"/>
  <c r="AM130" i="1"/>
  <c r="AN130" i="1"/>
  <c r="AO130" i="1"/>
  <c r="AT130" i="1"/>
  <c r="AU130" i="1" s="1"/>
  <c r="AX130" i="1" s="1"/>
  <c r="AW130" i="1"/>
  <c r="E131" i="1"/>
  <c r="L131" i="1"/>
  <c r="N131" i="1" s="1"/>
  <c r="AK131" i="1"/>
  <c r="AL131" i="1" s="1"/>
  <c r="AM131" i="1"/>
  <c r="AN131" i="1"/>
  <c r="AO131" i="1"/>
  <c r="AT131" i="1"/>
  <c r="AU131" i="1" s="1"/>
  <c r="AX131" i="1" s="1"/>
  <c r="AW131" i="1"/>
  <c r="BC131" i="1"/>
  <c r="E132" i="1"/>
  <c r="BC132" i="1" s="1"/>
  <c r="H132" i="1"/>
  <c r="L132" i="1"/>
  <c r="N132" i="1"/>
  <c r="AK132" i="1"/>
  <c r="AL132" i="1" s="1"/>
  <c r="AM132" i="1"/>
  <c r="AN132" i="1"/>
  <c r="AO132" i="1"/>
  <c r="AP132" i="1" s="1"/>
  <c r="J132" i="1" s="1"/>
  <c r="AQ132" i="1" s="1"/>
  <c r="AT132" i="1"/>
  <c r="AU132" i="1"/>
  <c r="AW132" i="1"/>
  <c r="AX132" i="1"/>
  <c r="L133" i="1"/>
  <c r="N133" i="1"/>
  <c r="AK133" i="1"/>
  <c r="E133" i="1" s="1"/>
  <c r="AM133" i="1"/>
  <c r="AN133" i="1"/>
  <c r="AO133" i="1"/>
  <c r="AT133" i="1"/>
  <c r="AU133" i="1"/>
  <c r="AX133" i="1" s="1"/>
  <c r="AW133" i="1"/>
  <c r="E134" i="1"/>
  <c r="L134" i="1"/>
  <c r="N134" i="1"/>
  <c r="BC134" i="1" s="1"/>
  <c r="AK134" i="1"/>
  <c r="AL134" i="1" s="1"/>
  <c r="AM134" i="1"/>
  <c r="AN134" i="1"/>
  <c r="AO134" i="1"/>
  <c r="AT134" i="1"/>
  <c r="AU134" i="1"/>
  <c r="AW134" i="1"/>
  <c r="AX134" i="1"/>
  <c r="L135" i="1"/>
  <c r="N135" i="1"/>
  <c r="AK135" i="1"/>
  <c r="E135" i="1" s="1"/>
  <c r="AM135" i="1"/>
  <c r="AN135" i="1"/>
  <c r="AO135" i="1"/>
  <c r="AT135" i="1"/>
  <c r="AU135" i="1" s="1"/>
  <c r="AX135" i="1" s="1"/>
  <c r="AW135" i="1"/>
  <c r="E142" i="1"/>
  <c r="L142" i="1"/>
  <c r="N142" i="1"/>
  <c r="AK142" i="1"/>
  <c r="AL142" i="1"/>
  <c r="H142" i="1" s="1"/>
  <c r="AM142" i="1"/>
  <c r="AN142" i="1"/>
  <c r="AO142" i="1"/>
  <c r="AP142" i="1" s="1"/>
  <c r="J142" i="1" s="1"/>
  <c r="AQ142" i="1"/>
  <c r="I142" i="1" s="1"/>
  <c r="AT142" i="1"/>
  <c r="AU142" i="1" s="1"/>
  <c r="AW142" i="1"/>
  <c r="AX142" i="1"/>
  <c r="L143" i="1"/>
  <c r="N143" i="1"/>
  <c r="AK143" i="1"/>
  <c r="E143" i="1" s="1"/>
  <c r="AM143" i="1"/>
  <c r="AN143" i="1"/>
  <c r="AO143" i="1"/>
  <c r="AT143" i="1"/>
  <c r="AU143" i="1" s="1"/>
  <c r="AX143" i="1" s="1"/>
  <c r="AW143" i="1"/>
  <c r="L144" i="1"/>
  <c r="N144" i="1" s="1"/>
  <c r="AK144" i="1"/>
  <c r="E144" i="1" s="1"/>
  <c r="AM144" i="1"/>
  <c r="AN144" i="1"/>
  <c r="AO144" i="1"/>
  <c r="AT144" i="1"/>
  <c r="AU144" i="1"/>
  <c r="AX144" i="1" s="1"/>
  <c r="AW144" i="1"/>
  <c r="E145" i="1"/>
  <c r="H145" i="1"/>
  <c r="L145" i="1"/>
  <c r="AK145" i="1"/>
  <c r="AL145" i="1" s="1"/>
  <c r="AM145" i="1"/>
  <c r="AN145" i="1"/>
  <c r="AO145" i="1"/>
  <c r="AT145" i="1"/>
  <c r="AU145" i="1"/>
  <c r="AX145" i="1" s="1"/>
  <c r="AW145" i="1"/>
  <c r="L146" i="1"/>
  <c r="N146" i="1"/>
  <c r="AK146" i="1"/>
  <c r="E146" i="1" s="1"/>
  <c r="BC146" i="1" s="1"/>
  <c r="AM146" i="1"/>
  <c r="AN146" i="1"/>
  <c r="AO146" i="1"/>
  <c r="AT146" i="1"/>
  <c r="AU146" i="1"/>
  <c r="AX146" i="1" s="1"/>
  <c r="AW146" i="1"/>
  <c r="L147" i="1"/>
  <c r="N147" i="1"/>
  <c r="AK147" i="1"/>
  <c r="E147" i="1" s="1"/>
  <c r="AL147" i="1"/>
  <c r="AM147" i="1"/>
  <c r="AN147" i="1"/>
  <c r="AO147" i="1"/>
  <c r="AP147" i="1" s="1"/>
  <c r="J147" i="1" s="1"/>
  <c r="AQ147" i="1" s="1"/>
  <c r="AT147" i="1"/>
  <c r="AU147" i="1" s="1"/>
  <c r="AX147" i="1" s="1"/>
  <c r="AW147" i="1"/>
  <c r="E148" i="1"/>
  <c r="L148" i="1"/>
  <c r="N148" i="1"/>
  <c r="AK148" i="1"/>
  <c r="AL148" i="1" s="1"/>
  <c r="AM148" i="1"/>
  <c r="AN148" i="1"/>
  <c r="AO148" i="1"/>
  <c r="AT148" i="1"/>
  <c r="AU148" i="1" s="1"/>
  <c r="AX148" i="1" s="1"/>
  <c r="AW148" i="1"/>
  <c r="E149" i="1"/>
  <c r="H149" i="1"/>
  <c r="I149" i="1"/>
  <c r="J149" i="1"/>
  <c r="AQ149" i="1" s="1"/>
  <c r="AR149" i="1" s="1"/>
  <c r="AS149" i="1" s="1"/>
  <c r="L149" i="1"/>
  <c r="N149" i="1" s="1"/>
  <c r="AK149" i="1"/>
  <c r="AL149" i="1" s="1"/>
  <c r="AM149" i="1"/>
  <c r="AN149" i="1"/>
  <c r="AP149" i="1" s="1"/>
  <c r="AO149" i="1"/>
  <c r="AT149" i="1"/>
  <c r="AU149" i="1"/>
  <c r="AX149" i="1" s="1"/>
  <c r="AV149" i="1"/>
  <c r="F149" i="1" s="1"/>
  <c r="AW149" i="1"/>
  <c r="BC149" i="1"/>
  <c r="L150" i="1"/>
  <c r="N150" i="1" s="1"/>
  <c r="AK150" i="1"/>
  <c r="AM150" i="1"/>
  <c r="AN150" i="1"/>
  <c r="AO150" i="1"/>
  <c r="AT150" i="1"/>
  <c r="AU150" i="1" s="1"/>
  <c r="AX150" i="1" s="1"/>
  <c r="AW150" i="1"/>
  <c r="L151" i="1"/>
  <c r="N151" i="1"/>
  <c r="AK151" i="1"/>
  <c r="E151" i="1" s="1"/>
  <c r="AL151" i="1"/>
  <c r="AM151" i="1"/>
  <c r="AN151" i="1"/>
  <c r="AO151" i="1"/>
  <c r="AP151" i="1" s="1"/>
  <c r="J151" i="1" s="1"/>
  <c r="AQ151" i="1" s="1"/>
  <c r="AT151" i="1"/>
  <c r="AU151" i="1"/>
  <c r="AX151" i="1" s="1"/>
  <c r="AW151" i="1"/>
  <c r="E152" i="1"/>
  <c r="L152" i="1"/>
  <c r="N152" i="1"/>
  <c r="BC152" i="1" s="1"/>
  <c r="AK152" i="1"/>
  <c r="AL152" i="1" s="1"/>
  <c r="AM152" i="1"/>
  <c r="AN152" i="1"/>
  <c r="AO152" i="1"/>
  <c r="AT152" i="1"/>
  <c r="AU152" i="1" s="1"/>
  <c r="AW152" i="1"/>
  <c r="AX152" i="1" s="1"/>
  <c r="E153" i="1"/>
  <c r="L153" i="1"/>
  <c r="N153" i="1"/>
  <c r="AK153" i="1"/>
  <c r="AL153" i="1" s="1"/>
  <c r="AM153" i="1"/>
  <c r="AN153" i="1"/>
  <c r="AO153" i="1"/>
  <c r="AT153" i="1"/>
  <c r="AU153" i="1"/>
  <c r="AX153" i="1" s="1"/>
  <c r="AW153" i="1"/>
  <c r="L154" i="1"/>
  <c r="N154" i="1" s="1"/>
  <c r="AK154" i="1"/>
  <c r="E154" i="1" s="1"/>
  <c r="AL154" i="1"/>
  <c r="AM154" i="1"/>
  <c r="AN154" i="1"/>
  <c r="AO154" i="1"/>
  <c r="AP154" i="1"/>
  <c r="J154" i="1" s="1"/>
  <c r="AQ154" i="1"/>
  <c r="I154" i="1" s="1"/>
  <c r="AR154" i="1"/>
  <c r="AS154" i="1" s="1"/>
  <c r="AV154" i="1" s="1"/>
  <c r="F154" i="1" s="1"/>
  <c r="AY154" i="1" s="1"/>
  <c r="G154" i="1" s="1"/>
  <c r="AT154" i="1"/>
  <c r="AU154" i="1"/>
  <c r="AW154" i="1"/>
  <c r="AX154" i="1"/>
  <c r="E155" i="1"/>
  <c r="H155" i="1"/>
  <c r="L155" i="1"/>
  <c r="N155" i="1" s="1"/>
  <c r="AK155" i="1"/>
  <c r="AL155" i="1" s="1"/>
  <c r="AM155" i="1"/>
  <c r="AN155" i="1"/>
  <c r="AP155" i="1" s="1"/>
  <c r="J155" i="1" s="1"/>
  <c r="AQ155" i="1" s="1"/>
  <c r="AO155" i="1"/>
  <c r="AT155" i="1"/>
  <c r="AU155" i="1" s="1"/>
  <c r="AW155" i="1"/>
  <c r="AX155" i="1"/>
  <c r="E156" i="1"/>
  <c r="H156" i="1"/>
  <c r="L156" i="1"/>
  <c r="N156" i="1"/>
  <c r="AK156" i="1"/>
  <c r="AL156" i="1"/>
  <c r="AM156" i="1"/>
  <c r="AN156" i="1"/>
  <c r="AO156" i="1"/>
  <c r="AP156" i="1" s="1"/>
  <c r="J156" i="1" s="1"/>
  <c r="AQ156" i="1"/>
  <c r="I156" i="1" s="1"/>
  <c r="AT156" i="1"/>
  <c r="AU156" i="1" s="1"/>
  <c r="AX156" i="1" s="1"/>
  <c r="AW156" i="1"/>
  <c r="L159" i="1"/>
  <c r="N159" i="1" s="1"/>
  <c r="AK159" i="1"/>
  <c r="E159" i="1" s="1"/>
  <c r="AM159" i="1"/>
  <c r="AN159" i="1"/>
  <c r="AO159" i="1"/>
  <c r="AT159" i="1"/>
  <c r="AU159" i="1" s="1"/>
  <c r="AW159" i="1"/>
  <c r="L160" i="1"/>
  <c r="N160" i="1" s="1"/>
  <c r="AK160" i="1"/>
  <c r="E160" i="1" s="1"/>
  <c r="AM160" i="1"/>
  <c r="AN160" i="1"/>
  <c r="AO160" i="1"/>
  <c r="AT160" i="1"/>
  <c r="AU160" i="1" s="1"/>
  <c r="AX160" i="1" s="1"/>
  <c r="AW160" i="1"/>
  <c r="E161" i="1"/>
  <c r="H161" i="1"/>
  <c r="L161" i="1"/>
  <c r="N161" i="1" s="1"/>
  <c r="BC161" i="1" s="1"/>
  <c r="AK161" i="1"/>
  <c r="AL161" i="1" s="1"/>
  <c r="AM161" i="1"/>
  <c r="AN161" i="1"/>
  <c r="AP161" i="1" s="1"/>
  <c r="J161" i="1" s="1"/>
  <c r="AQ161" i="1" s="1"/>
  <c r="AO161" i="1"/>
  <c r="AT161" i="1"/>
  <c r="AU161" i="1" s="1"/>
  <c r="AX161" i="1" s="1"/>
  <c r="AW161" i="1"/>
  <c r="L162" i="1"/>
  <c r="N162" i="1" s="1"/>
  <c r="AK162" i="1"/>
  <c r="E162" i="1" s="1"/>
  <c r="AL162" i="1"/>
  <c r="AM162" i="1"/>
  <c r="AN162" i="1"/>
  <c r="AO162" i="1"/>
  <c r="AT162" i="1"/>
  <c r="AU162" i="1" s="1"/>
  <c r="AX162" i="1" s="1"/>
  <c r="AW162" i="1"/>
  <c r="L163" i="1"/>
  <c r="N163" i="1"/>
  <c r="AK163" i="1"/>
  <c r="E163" i="1" s="1"/>
  <c r="AL163" i="1"/>
  <c r="H163" i="1" s="1"/>
  <c r="AM163" i="1"/>
  <c r="AN163" i="1"/>
  <c r="AO163" i="1"/>
  <c r="AT163" i="1"/>
  <c r="AU163" i="1" s="1"/>
  <c r="AW163" i="1"/>
  <c r="AX163" i="1"/>
  <c r="E164" i="1"/>
  <c r="H164" i="1"/>
  <c r="L164" i="1"/>
  <c r="N164" i="1"/>
  <c r="AK164" i="1"/>
  <c r="AL164" i="1"/>
  <c r="AM164" i="1"/>
  <c r="AN164" i="1"/>
  <c r="AO164" i="1"/>
  <c r="AP164" i="1" s="1"/>
  <c r="J164" i="1" s="1"/>
  <c r="AQ164" i="1"/>
  <c r="AR164" i="1"/>
  <c r="AS164" i="1" s="1"/>
  <c r="AV164" i="1" s="1"/>
  <c r="F164" i="1" s="1"/>
  <c r="AY164" i="1" s="1"/>
  <c r="G164" i="1" s="1"/>
  <c r="AT164" i="1"/>
  <c r="AU164" i="1" s="1"/>
  <c r="AX164" i="1" s="1"/>
  <c r="AW164" i="1"/>
  <c r="L165" i="1"/>
  <c r="N165" i="1"/>
  <c r="AK165" i="1"/>
  <c r="E165" i="1" s="1"/>
  <c r="AM165" i="1"/>
  <c r="AN165" i="1"/>
  <c r="AO165" i="1"/>
  <c r="AT165" i="1"/>
  <c r="AU165" i="1" s="1"/>
  <c r="AX165" i="1" s="1"/>
  <c r="AW165" i="1"/>
  <c r="E166" i="1"/>
  <c r="BC166" i="1" s="1"/>
  <c r="H166" i="1"/>
  <c r="L166" i="1"/>
  <c r="N166" i="1" s="1"/>
  <c r="AK166" i="1"/>
  <c r="AL166" i="1"/>
  <c r="AM166" i="1"/>
  <c r="AN166" i="1"/>
  <c r="AO166" i="1"/>
  <c r="AT166" i="1"/>
  <c r="AU166" i="1"/>
  <c r="AW166" i="1"/>
  <c r="AX166" i="1"/>
  <c r="E167" i="1"/>
  <c r="H167" i="1"/>
  <c r="L167" i="1"/>
  <c r="N167" i="1" s="1"/>
  <c r="AK167" i="1"/>
  <c r="AL167" i="1" s="1"/>
  <c r="AP167" i="1" s="1"/>
  <c r="J167" i="1" s="1"/>
  <c r="AQ167" i="1" s="1"/>
  <c r="AM167" i="1"/>
  <c r="AN167" i="1"/>
  <c r="AO167" i="1"/>
  <c r="AT167" i="1"/>
  <c r="AU167" i="1" s="1"/>
  <c r="AW167" i="1"/>
  <c r="AX167" i="1"/>
  <c r="L168" i="1"/>
  <c r="N168" i="1"/>
  <c r="AK168" i="1"/>
  <c r="E168" i="1" s="1"/>
  <c r="AM168" i="1"/>
  <c r="AN168" i="1"/>
  <c r="AO168" i="1"/>
  <c r="AT168" i="1"/>
  <c r="AU168" i="1"/>
  <c r="AW168" i="1"/>
  <c r="AX168" i="1" s="1"/>
  <c r="BC168" i="1"/>
  <c r="E169" i="1"/>
  <c r="L169" i="1"/>
  <c r="N169" i="1"/>
  <c r="AK169" i="1"/>
  <c r="AL169" i="1" s="1"/>
  <c r="H169" i="1" s="1"/>
  <c r="AM169" i="1"/>
  <c r="AN169" i="1"/>
  <c r="AO169" i="1"/>
  <c r="AT169" i="1"/>
  <c r="AU169" i="1"/>
  <c r="AX169" i="1" s="1"/>
  <c r="AW169" i="1"/>
  <c r="BC169" i="1"/>
  <c r="E170" i="1"/>
  <c r="BC170" i="1" s="1"/>
  <c r="L170" i="1"/>
  <c r="N170" i="1"/>
  <c r="AK170" i="1"/>
  <c r="AL170" i="1"/>
  <c r="AM170" i="1"/>
  <c r="AN170" i="1"/>
  <c r="AO170" i="1"/>
  <c r="AP170" i="1" s="1"/>
  <c r="J170" i="1" s="1"/>
  <c r="AQ170" i="1" s="1"/>
  <c r="AT170" i="1"/>
  <c r="AU170" i="1" s="1"/>
  <c r="AX170" i="1" s="1"/>
  <c r="AW170" i="1"/>
  <c r="L171" i="1"/>
  <c r="N171" i="1"/>
  <c r="AK171" i="1"/>
  <c r="E171" i="1" s="1"/>
  <c r="AM171" i="1"/>
  <c r="AN171" i="1"/>
  <c r="AO171" i="1"/>
  <c r="AT171" i="1"/>
  <c r="AU171" i="1" s="1"/>
  <c r="AX171" i="1" s="1"/>
  <c r="AW171" i="1"/>
  <c r="E172" i="1"/>
  <c r="H172" i="1"/>
  <c r="L172" i="1"/>
  <c r="N172" i="1" s="1"/>
  <c r="AK172" i="1"/>
  <c r="AL172" i="1"/>
  <c r="AM172" i="1"/>
  <c r="AN172" i="1"/>
  <c r="AO172" i="1"/>
  <c r="AP172" i="1"/>
  <c r="J172" i="1" s="1"/>
  <c r="AQ172" i="1" s="1"/>
  <c r="AT172" i="1"/>
  <c r="AU172" i="1" s="1"/>
  <c r="AX172" i="1" s="1"/>
  <c r="AW172" i="1"/>
  <c r="E173" i="1"/>
  <c r="L173" i="1"/>
  <c r="N173" i="1"/>
  <c r="AK173" i="1"/>
  <c r="AL173" i="1"/>
  <c r="AM173" i="1"/>
  <c r="AN173" i="1"/>
  <c r="AP173" i="1" s="1"/>
  <c r="J173" i="1" s="1"/>
  <c r="AQ173" i="1" s="1"/>
  <c r="AO173" i="1"/>
  <c r="AT173" i="1"/>
  <c r="AU173" i="1"/>
  <c r="AW173" i="1"/>
  <c r="AX173" i="1" s="1"/>
  <c r="E176" i="1"/>
  <c r="L176" i="1"/>
  <c r="N176" i="1"/>
  <c r="BC176" i="1" s="1"/>
  <c r="AK176" i="1"/>
  <c r="AL176" i="1" s="1"/>
  <c r="AM176" i="1"/>
  <c r="AN176" i="1"/>
  <c r="AO176" i="1"/>
  <c r="AP176" i="1" s="1"/>
  <c r="J176" i="1" s="1"/>
  <c r="AQ176" i="1" s="1"/>
  <c r="AT176" i="1"/>
  <c r="AU176" i="1" s="1"/>
  <c r="AX176" i="1" s="1"/>
  <c r="AW176" i="1"/>
  <c r="E177" i="1"/>
  <c r="BC177" i="1" s="1"/>
  <c r="J177" i="1"/>
  <c r="AQ177" i="1" s="1"/>
  <c r="AR177" i="1" s="1"/>
  <c r="AS177" i="1" s="1"/>
  <c r="AV177" i="1" s="1"/>
  <c r="F177" i="1" s="1"/>
  <c r="AY177" i="1" s="1"/>
  <c r="G177" i="1" s="1"/>
  <c r="L177" i="1"/>
  <c r="N177" i="1"/>
  <c r="AK177" i="1"/>
  <c r="AL177" i="1"/>
  <c r="AM177" i="1"/>
  <c r="AN177" i="1"/>
  <c r="AO177" i="1"/>
  <c r="AP177" i="1" s="1"/>
  <c r="AT177" i="1"/>
  <c r="AU177" i="1" s="1"/>
  <c r="AX177" i="1" s="1"/>
  <c r="AW177" i="1"/>
  <c r="L178" i="1"/>
  <c r="N178" i="1"/>
  <c r="AK178" i="1"/>
  <c r="E178" i="1" s="1"/>
  <c r="BC178" i="1" s="1"/>
  <c r="AL178" i="1"/>
  <c r="AM178" i="1"/>
  <c r="AN178" i="1"/>
  <c r="AO178" i="1"/>
  <c r="AT178" i="1"/>
  <c r="AU178" i="1" s="1"/>
  <c r="AW178" i="1"/>
  <c r="AX178" i="1"/>
  <c r="L179" i="1"/>
  <c r="N179" i="1" s="1"/>
  <c r="AK179" i="1"/>
  <c r="E179" i="1" s="1"/>
  <c r="AM179" i="1"/>
  <c r="AN179" i="1"/>
  <c r="AO179" i="1"/>
  <c r="AT179" i="1"/>
  <c r="AU179" i="1" s="1"/>
  <c r="AW179" i="1"/>
  <c r="AX179" i="1"/>
  <c r="E180" i="1"/>
  <c r="BC180" i="1" s="1"/>
  <c r="L180" i="1"/>
  <c r="N180" i="1"/>
  <c r="AK180" i="1"/>
  <c r="AL180" i="1" s="1"/>
  <c r="AM180" i="1"/>
  <c r="AN180" i="1"/>
  <c r="AO180" i="1"/>
  <c r="AT180" i="1"/>
  <c r="AU180" i="1"/>
  <c r="AW180" i="1"/>
  <c r="AX180" i="1"/>
  <c r="E181" i="1"/>
  <c r="BC181" i="1" s="1"/>
  <c r="H181" i="1"/>
  <c r="L181" i="1"/>
  <c r="N181" i="1"/>
  <c r="AK181" i="1"/>
  <c r="AL181" i="1" s="1"/>
  <c r="AM181" i="1"/>
  <c r="AN181" i="1"/>
  <c r="AO181" i="1"/>
  <c r="AT181" i="1"/>
  <c r="AU181" i="1"/>
  <c r="AX181" i="1" s="1"/>
  <c r="AW181" i="1"/>
  <c r="E182" i="1"/>
  <c r="BC182" i="1" s="1"/>
  <c r="L182" i="1"/>
  <c r="N182" i="1"/>
  <c r="AK182" i="1"/>
  <c r="AL182" i="1"/>
  <c r="H182" i="1" s="1"/>
  <c r="AM182" i="1"/>
  <c r="AN182" i="1"/>
  <c r="AO182" i="1"/>
  <c r="AP182" i="1" s="1"/>
  <c r="J182" i="1" s="1"/>
  <c r="AQ182" i="1" s="1"/>
  <c r="AT182" i="1"/>
  <c r="AU182" i="1"/>
  <c r="AX182" i="1" s="1"/>
  <c r="AW182" i="1"/>
  <c r="L183" i="1"/>
  <c r="N183" i="1"/>
  <c r="AK183" i="1"/>
  <c r="AM183" i="1"/>
  <c r="AN183" i="1"/>
  <c r="AO183" i="1"/>
  <c r="AT183" i="1"/>
  <c r="AU183" i="1" s="1"/>
  <c r="AX183" i="1" s="1"/>
  <c r="AW183" i="1"/>
  <c r="E184" i="1"/>
  <c r="L184" i="1"/>
  <c r="N184" i="1" s="1"/>
  <c r="AK184" i="1"/>
  <c r="AL184" i="1" s="1"/>
  <c r="AM184" i="1"/>
  <c r="AN184" i="1"/>
  <c r="AO184" i="1"/>
  <c r="AT184" i="1"/>
  <c r="AU184" i="1" s="1"/>
  <c r="AW184" i="1"/>
  <c r="AX184" i="1"/>
  <c r="L185" i="1"/>
  <c r="N185" i="1"/>
  <c r="AK185" i="1"/>
  <c r="E185" i="1" s="1"/>
  <c r="AL185" i="1"/>
  <c r="H185" i="1" s="1"/>
  <c r="AM185" i="1"/>
  <c r="AN185" i="1"/>
  <c r="AO185" i="1"/>
  <c r="AT185" i="1"/>
  <c r="AU185" i="1"/>
  <c r="AW185" i="1"/>
  <c r="AX185" i="1"/>
  <c r="E186" i="1"/>
  <c r="H186" i="1"/>
  <c r="L186" i="1"/>
  <c r="N186" i="1" s="1"/>
  <c r="BC186" i="1" s="1"/>
  <c r="AK186" i="1"/>
  <c r="AL186" i="1" s="1"/>
  <c r="AM186" i="1"/>
  <c r="AN186" i="1"/>
  <c r="AO186" i="1"/>
  <c r="AP186" i="1" s="1"/>
  <c r="J186" i="1" s="1"/>
  <c r="AQ186" i="1" s="1"/>
  <c r="AT186" i="1"/>
  <c r="AU186" i="1"/>
  <c r="AW186" i="1"/>
  <c r="AX186" i="1"/>
  <c r="E187" i="1"/>
  <c r="BC187" i="1" s="1"/>
  <c r="L187" i="1"/>
  <c r="N187" i="1"/>
  <c r="AK187" i="1"/>
  <c r="AL187" i="1"/>
  <c r="H187" i="1" s="1"/>
  <c r="AM187" i="1"/>
  <c r="AN187" i="1"/>
  <c r="AP187" i="1" s="1"/>
  <c r="J187" i="1" s="1"/>
  <c r="AQ187" i="1" s="1"/>
  <c r="AO187" i="1"/>
  <c r="AT187" i="1"/>
  <c r="AU187" i="1"/>
  <c r="AX187" i="1" s="1"/>
  <c r="AW187" i="1"/>
  <c r="L188" i="1"/>
  <c r="N188" i="1" s="1"/>
  <c r="AK188" i="1"/>
  <c r="E188" i="1" s="1"/>
  <c r="AM188" i="1"/>
  <c r="AN188" i="1"/>
  <c r="AO188" i="1"/>
  <c r="AT188" i="1"/>
  <c r="AU188" i="1" s="1"/>
  <c r="AW188" i="1"/>
  <c r="AX188" i="1"/>
  <c r="BC188" i="1"/>
  <c r="E189" i="1"/>
  <c r="BC189" i="1" s="1"/>
  <c r="H189" i="1"/>
  <c r="L189" i="1"/>
  <c r="N189" i="1" s="1"/>
  <c r="AK189" i="1"/>
  <c r="AL189" i="1"/>
  <c r="AM189" i="1"/>
  <c r="AN189" i="1"/>
  <c r="AO189" i="1"/>
  <c r="AP189" i="1"/>
  <c r="J189" i="1" s="1"/>
  <c r="AQ189" i="1" s="1"/>
  <c r="AT189" i="1"/>
  <c r="AU189" i="1"/>
  <c r="AW189" i="1"/>
  <c r="AX189" i="1"/>
  <c r="L190" i="1"/>
  <c r="N190" i="1"/>
  <c r="AK190" i="1"/>
  <c r="E190" i="1" s="1"/>
  <c r="AM190" i="1"/>
  <c r="AN190" i="1"/>
  <c r="AO190" i="1"/>
  <c r="AT190" i="1"/>
  <c r="AU190" i="1"/>
  <c r="AX190" i="1" s="1"/>
  <c r="AW190" i="1"/>
  <c r="L193" i="1"/>
  <c r="N193" i="1" s="1"/>
  <c r="AK193" i="1"/>
  <c r="AM193" i="1"/>
  <c r="AN193" i="1"/>
  <c r="AO193" i="1"/>
  <c r="AT193" i="1"/>
  <c r="AU193" i="1" s="1"/>
  <c r="AX193" i="1" s="1"/>
  <c r="AW193" i="1"/>
  <c r="E194" i="1"/>
  <c r="L194" i="1"/>
  <c r="N194" i="1"/>
  <c r="AK194" i="1"/>
  <c r="AL194" i="1"/>
  <c r="H194" i="1" s="1"/>
  <c r="AM194" i="1"/>
  <c r="AN194" i="1"/>
  <c r="AO194" i="1"/>
  <c r="AP194" i="1" s="1"/>
  <c r="J194" i="1" s="1"/>
  <c r="AQ194" i="1" s="1"/>
  <c r="AT194" i="1"/>
  <c r="AU194" i="1"/>
  <c r="AW194" i="1"/>
  <c r="L195" i="1"/>
  <c r="N195" i="1" s="1"/>
  <c r="AK195" i="1"/>
  <c r="E195" i="1" s="1"/>
  <c r="AM195" i="1"/>
  <c r="AN195" i="1"/>
  <c r="AO195" i="1"/>
  <c r="AT195" i="1"/>
  <c r="AU195" i="1" s="1"/>
  <c r="AW195" i="1"/>
  <c r="AX195" i="1"/>
  <c r="BC195" i="1"/>
  <c r="E196" i="1"/>
  <c r="L196" i="1"/>
  <c r="N196" i="1" s="1"/>
  <c r="AK196" i="1"/>
  <c r="AL196" i="1" s="1"/>
  <c r="AM196" i="1"/>
  <c r="AN196" i="1"/>
  <c r="AO196" i="1"/>
  <c r="AT196" i="1"/>
  <c r="AU196" i="1"/>
  <c r="AW196" i="1"/>
  <c r="AX196" i="1"/>
  <c r="L197" i="1"/>
  <c r="N197" i="1"/>
  <c r="AK197" i="1"/>
  <c r="E197" i="1" s="1"/>
  <c r="AL197" i="1"/>
  <c r="AM197" i="1"/>
  <c r="AN197" i="1"/>
  <c r="AO197" i="1"/>
  <c r="AT197" i="1"/>
  <c r="AU197" i="1"/>
  <c r="AX197" i="1" s="1"/>
  <c r="AW197" i="1"/>
  <c r="H198" i="1"/>
  <c r="L198" i="1"/>
  <c r="N198" i="1" s="1"/>
  <c r="AK198" i="1"/>
  <c r="AL198" i="1" s="1"/>
  <c r="AM198" i="1"/>
  <c r="AN198" i="1"/>
  <c r="AO198" i="1"/>
  <c r="AP198" i="1"/>
  <c r="J198" i="1" s="1"/>
  <c r="AQ198" i="1" s="1"/>
  <c r="AT198" i="1"/>
  <c r="AU198" i="1" s="1"/>
  <c r="AX198" i="1" s="1"/>
  <c r="AW198" i="1"/>
  <c r="E199" i="1"/>
  <c r="BC199" i="1" s="1"/>
  <c r="L199" i="1"/>
  <c r="N199" i="1"/>
  <c r="AK199" i="1"/>
  <c r="AL199" i="1"/>
  <c r="H199" i="1" s="1"/>
  <c r="AM199" i="1"/>
  <c r="AN199" i="1"/>
  <c r="AO199" i="1"/>
  <c r="AT199" i="1"/>
  <c r="AU199" i="1"/>
  <c r="AW199" i="1"/>
  <c r="L200" i="1"/>
  <c r="N200" i="1" s="1"/>
  <c r="BC200" i="1" s="1"/>
  <c r="AK200" i="1"/>
  <c r="E200" i="1" s="1"/>
  <c r="AM200" i="1"/>
  <c r="AN200" i="1"/>
  <c r="AO200" i="1"/>
  <c r="AT200" i="1"/>
  <c r="AU200" i="1" s="1"/>
  <c r="AX200" i="1" s="1"/>
  <c r="AW200" i="1"/>
  <c r="E201" i="1"/>
  <c r="BC201" i="1" s="1"/>
  <c r="L201" i="1"/>
  <c r="N201" i="1"/>
  <c r="AK201" i="1"/>
  <c r="AL201" i="1"/>
  <c r="H201" i="1" s="1"/>
  <c r="AM201" i="1"/>
  <c r="AN201" i="1"/>
  <c r="AP201" i="1" s="1"/>
  <c r="J201" i="1" s="1"/>
  <c r="AQ201" i="1" s="1"/>
  <c r="AO201" i="1"/>
  <c r="AT201" i="1"/>
  <c r="AU201" i="1"/>
  <c r="AX201" i="1" s="1"/>
  <c r="AW201" i="1"/>
  <c r="L202" i="1"/>
  <c r="N202" i="1"/>
  <c r="AK202" i="1"/>
  <c r="E202" i="1" s="1"/>
  <c r="BC202" i="1" s="1"/>
  <c r="AL202" i="1"/>
  <c r="AM202" i="1"/>
  <c r="AN202" i="1"/>
  <c r="AP202" i="1" s="1"/>
  <c r="J202" i="1" s="1"/>
  <c r="AQ202" i="1" s="1"/>
  <c r="AO202" i="1"/>
  <c r="AT202" i="1"/>
  <c r="AU202" i="1"/>
  <c r="AX202" i="1" s="1"/>
  <c r="AW202" i="1"/>
  <c r="E203" i="1"/>
  <c r="H203" i="1"/>
  <c r="L203" i="1"/>
  <c r="N203" i="1"/>
  <c r="BC203" i="1" s="1"/>
  <c r="AK203" i="1"/>
  <c r="AL203" i="1"/>
  <c r="AM203" i="1"/>
  <c r="AN203" i="1"/>
  <c r="AO203" i="1"/>
  <c r="AP203" i="1" s="1"/>
  <c r="J203" i="1" s="1"/>
  <c r="AQ203" i="1" s="1"/>
  <c r="AT203" i="1"/>
  <c r="AU203" i="1"/>
  <c r="AW203" i="1"/>
  <c r="AX203" i="1"/>
  <c r="E204" i="1"/>
  <c r="H204" i="1"/>
  <c r="L204" i="1"/>
  <c r="N204" i="1"/>
  <c r="AK204" i="1"/>
  <c r="AL204" i="1"/>
  <c r="AM204" i="1"/>
  <c r="AN204" i="1"/>
  <c r="AO204" i="1"/>
  <c r="AP204" i="1"/>
  <c r="J204" i="1" s="1"/>
  <c r="AQ204" i="1"/>
  <c r="AR204" i="1" s="1"/>
  <c r="AS204" i="1" s="1"/>
  <c r="AV204" i="1" s="1"/>
  <c r="F204" i="1" s="1"/>
  <c r="AY204" i="1" s="1"/>
  <c r="G204" i="1" s="1"/>
  <c r="AT204" i="1"/>
  <c r="AU204" i="1"/>
  <c r="AX204" i="1" s="1"/>
  <c r="AW204" i="1"/>
  <c r="L205" i="1"/>
  <c r="N205" i="1"/>
  <c r="AK205" i="1"/>
  <c r="AM205" i="1"/>
  <c r="AN205" i="1"/>
  <c r="AO205" i="1"/>
  <c r="AT205" i="1"/>
  <c r="AU205" i="1" s="1"/>
  <c r="AW205" i="1"/>
  <c r="AX205" i="1" s="1"/>
  <c r="E206" i="1"/>
  <c r="H206" i="1"/>
  <c r="J206" i="1"/>
  <c r="AQ206" i="1" s="1"/>
  <c r="AR206" i="1" s="1"/>
  <c r="AS206" i="1" s="1"/>
  <c r="AV206" i="1" s="1"/>
  <c r="F206" i="1" s="1"/>
  <c r="L206" i="1"/>
  <c r="N206" i="1"/>
  <c r="AK206" i="1"/>
  <c r="AL206" i="1"/>
  <c r="AM206" i="1"/>
  <c r="AN206" i="1"/>
  <c r="AO206" i="1"/>
  <c r="AP206" i="1" s="1"/>
  <c r="AT206" i="1"/>
  <c r="AU206" i="1"/>
  <c r="AW206" i="1"/>
  <c r="AX206" i="1"/>
  <c r="BC206" i="1"/>
  <c r="E207" i="1"/>
  <c r="L207" i="1"/>
  <c r="N207" i="1" s="1"/>
  <c r="AK207" i="1"/>
  <c r="AL207" i="1"/>
  <c r="H207" i="1" s="1"/>
  <c r="AM207" i="1"/>
  <c r="AN207" i="1"/>
  <c r="AO207" i="1"/>
  <c r="AP207" i="1"/>
  <c r="J207" i="1" s="1"/>
  <c r="AQ207" i="1" s="1"/>
  <c r="AT207" i="1"/>
  <c r="AU207" i="1" s="1"/>
  <c r="AX207" i="1" s="1"/>
  <c r="AW207" i="1"/>
  <c r="BC179" i="1" l="1"/>
  <c r="AZ204" i="1"/>
  <c r="BA204" i="1"/>
  <c r="BC185" i="1"/>
  <c r="AZ113" i="1"/>
  <c r="BA113" i="1"/>
  <c r="AZ79" i="1"/>
  <c r="BA79" i="1"/>
  <c r="AP190" i="1"/>
  <c r="J190" i="1" s="1"/>
  <c r="AQ190" i="1" s="1"/>
  <c r="AR182" i="1"/>
  <c r="AS182" i="1" s="1"/>
  <c r="AV182" i="1" s="1"/>
  <c r="F182" i="1" s="1"/>
  <c r="AY182" i="1" s="1"/>
  <c r="G182" i="1" s="1"/>
  <c r="I182" i="1"/>
  <c r="BB182" i="1"/>
  <c r="BD182" i="1" s="1"/>
  <c r="AR194" i="1"/>
  <c r="AS194" i="1" s="1"/>
  <c r="AV194" i="1" s="1"/>
  <c r="F194" i="1" s="1"/>
  <c r="AY194" i="1" s="1"/>
  <c r="G194" i="1" s="1"/>
  <c r="I194" i="1"/>
  <c r="AR176" i="1"/>
  <c r="AS176" i="1" s="1"/>
  <c r="AV176" i="1" s="1"/>
  <c r="F176" i="1" s="1"/>
  <c r="AY176" i="1" s="1"/>
  <c r="G176" i="1" s="1"/>
  <c r="I176" i="1"/>
  <c r="AZ164" i="1"/>
  <c r="BA164" i="1"/>
  <c r="I198" i="1"/>
  <c r="AR198" i="1"/>
  <c r="AS198" i="1" s="1"/>
  <c r="AV198" i="1" s="1"/>
  <c r="F198" i="1" s="1"/>
  <c r="AY198" i="1" s="1"/>
  <c r="AR186" i="1"/>
  <c r="AS186" i="1" s="1"/>
  <c r="AV186" i="1" s="1"/>
  <c r="F186" i="1" s="1"/>
  <c r="AY186" i="1" s="1"/>
  <c r="G186" i="1" s="1"/>
  <c r="I186" i="1"/>
  <c r="BA109" i="1"/>
  <c r="AZ109" i="1"/>
  <c r="I207" i="1"/>
  <c r="AR207" i="1"/>
  <c r="AS207" i="1" s="1"/>
  <c r="AV207" i="1" s="1"/>
  <c r="F207" i="1" s="1"/>
  <c r="AY207" i="1" s="1"/>
  <c r="G207" i="1" s="1"/>
  <c r="AY206" i="1"/>
  <c r="G206" i="1" s="1"/>
  <c r="BB206" i="1"/>
  <c r="I127" i="1"/>
  <c r="AR127" i="1"/>
  <c r="AS127" i="1" s="1"/>
  <c r="AV127" i="1" s="1"/>
  <c r="F127" i="1" s="1"/>
  <c r="AY127" i="1" s="1"/>
  <c r="G127" i="1" s="1"/>
  <c r="BD206" i="1"/>
  <c r="I202" i="1"/>
  <c r="AR202" i="1"/>
  <c r="AS202" i="1" s="1"/>
  <c r="AV202" i="1" s="1"/>
  <c r="F202" i="1" s="1"/>
  <c r="AY202" i="1" s="1"/>
  <c r="G202" i="1" s="1"/>
  <c r="AP184" i="1"/>
  <c r="J184" i="1" s="1"/>
  <c r="AQ184" i="1" s="1"/>
  <c r="H184" i="1"/>
  <c r="H180" i="1"/>
  <c r="AY149" i="1"/>
  <c r="G149" i="1" s="1"/>
  <c r="BB149" i="1"/>
  <c r="I189" i="1"/>
  <c r="AR189" i="1"/>
  <c r="AS189" i="1" s="1"/>
  <c r="AV189" i="1" s="1"/>
  <c r="F189" i="1" s="1"/>
  <c r="AY189" i="1" s="1"/>
  <c r="G189" i="1" s="1"/>
  <c r="I147" i="1"/>
  <c r="AR147" i="1"/>
  <c r="AS147" i="1" s="1"/>
  <c r="AV147" i="1" s="1"/>
  <c r="F147" i="1" s="1"/>
  <c r="AY147" i="1" s="1"/>
  <c r="G147" i="1" s="1"/>
  <c r="AR151" i="1"/>
  <c r="AS151" i="1" s="1"/>
  <c r="AV151" i="1" s="1"/>
  <c r="F151" i="1" s="1"/>
  <c r="AY151" i="1" s="1"/>
  <c r="G151" i="1" s="1"/>
  <c r="I151" i="1"/>
  <c r="AR187" i="1"/>
  <c r="AS187" i="1" s="1"/>
  <c r="AV187" i="1" s="1"/>
  <c r="F187" i="1" s="1"/>
  <c r="AY187" i="1" s="1"/>
  <c r="G187" i="1" s="1"/>
  <c r="I187" i="1"/>
  <c r="BB187" i="1"/>
  <c r="BD187" i="1" s="1"/>
  <c r="AR203" i="1"/>
  <c r="AS203" i="1" s="1"/>
  <c r="AV203" i="1" s="1"/>
  <c r="F203" i="1" s="1"/>
  <c r="AY203" i="1" s="1"/>
  <c r="G203" i="1" s="1"/>
  <c r="BB203" i="1"/>
  <c r="BD203" i="1" s="1"/>
  <c r="I203" i="1"/>
  <c r="I173" i="1"/>
  <c r="AR173" i="1"/>
  <c r="AS173" i="1" s="1"/>
  <c r="AV173" i="1" s="1"/>
  <c r="F173" i="1" s="1"/>
  <c r="AY173" i="1" s="1"/>
  <c r="G173" i="1" s="1"/>
  <c r="I161" i="1"/>
  <c r="AR161" i="1"/>
  <c r="AS161" i="1" s="1"/>
  <c r="AV161" i="1" s="1"/>
  <c r="F161" i="1" s="1"/>
  <c r="AY161" i="1" s="1"/>
  <c r="G161" i="1" s="1"/>
  <c r="AY104" i="1"/>
  <c r="G104" i="1" s="1"/>
  <c r="BB104" i="1"/>
  <c r="BD104" i="1" s="1"/>
  <c r="I201" i="1"/>
  <c r="AR201" i="1"/>
  <c r="AS201" i="1" s="1"/>
  <c r="AV201" i="1" s="1"/>
  <c r="F201" i="1" s="1"/>
  <c r="AY201" i="1" s="1"/>
  <c r="G201" i="1" s="1"/>
  <c r="AP181" i="1"/>
  <c r="J181" i="1" s="1"/>
  <c r="AQ181" i="1" s="1"/>
  <c r="I170" i="1"/>
  <c r="AR170" i="1"/>
  <c r="AS170" i="1" s="1"/>
  <c r="AV170" i="1" s="1"/>
  <c r="F170" i="1" s="1"/>
  <c r="AY170" i="1" s="1"/>
  <c r="G170" i="1" s="1"/>
  <c r="BC160" i="1"/>
  <c r="AP143" i="1"/>
  <c r="J143" i="1" s="1"/>
  <c r="AQ143" i="1" s="1"/>
  <c r="H134" i="1"/>
  <c r="H86" i="1"/>
  <c r="AR62" i="1"/>
  <c r="AS62" i="1" s="1"/>
  <c r="AV62" i="1" s="1"/>
  <c r="F62" i="1" s="1"/>
  <c r="AY62" i="1" s="1"/>
  <c r="G62" i="1" s="1"/>
  <c r="I62" i="1"/>
  <c r="I60" i="1"/>
  <c r="AR60" i="1"/>
  <c r="AS60" i="1" s="1"/>
  <c r="AV60" i="1" s="1"/>
  <c r="F60" i="1" s="1"/>
  <c r="AY60" i="1" s="1"/>
  <c r="G60" i="1" s="1"/>
  <c r="I206" i="1"/>
  <c r="I132" i="1"/>
  <c r="AR132" i="1"/>
  <c r="AS132" i="1" s="1"/>
  <c r="AV132" i="1" s="1"/>
  <c r="F132" i="1" s="1"/>
  <c r="AY132" i="1" s="1"/>
  <c r="G132" i="1" s="1"/>
  <c r="H88" i="1"/>
  <c r="BC207" i="1"/>
  <c r="AP197" i="1"/>
  <c r="J197" i="1" s="1"/>
  <c r="AQ197" i="1" s="1"/>
  <c r="H196" i="1"/>
  <c r="AP185" i="1"/>
  <c r="J185" i="1" s="1"/>
  <c r="AQ185" i="1" s="1"/>
  <c r="AZ177" i="1"/>
  <c r="BA177" i="1"/>
  <c r="AP153" i="1"/>
  <c r="J153" i="1" s="1"/>
  <c r="AQ153" i="1" s="1"/>
  <c r="BC116" i="1"/>
  <c r="BC88" i="1"/>
  <c r="AL190" i="1"/>
  <c r="I177" i="1"/>
  <c r="H170" i="1"/>
  <c r="AP163" i="1"/>
  <c r="J163" i="1" s="1"/>
  <c r="AQ163" i="1" s="1"/>
  <c r="AR94" i="1"/>
  <c r="AS94" i="1" s="1"/>
  <c r="AV94" i="1" s="1"/>
  <c r="F94" i="1" s="1"/>
  <c r="AY94" i="1" s="1"/>
  <c r="G94" i="1" s="1"/>
  <c r="I94" i="1"/>
  <c r="I204" i="1"/>
  <c r="BB204" i="1"/>
  <c r="BD204" i="1" s="1"/>
  <c r="BC196" i="1"/>
  <c r="BC190" i="1"/>
  <c r="BC184" i="1"/>
  <c r="I125" i="1"/>
  <c r="AR125" i="1"/>
  <c r="AS125" i="1" s="1"/>
  <c r="AV125" i="1" s="1"/>
  <c r="F125" i="1" s="1"/>
  <c r="AY125" i="1" s="1"/>
  <c r="G125" i="1" s="1"/>
  <c r="I117" i="1"/>
  <c r="AR117" i="1"/>
  <c r="AS117" i="1" s="1"/>
  <c r="AV117" i="1" s="1"/>
  <c r="F117" i="1" s="1"/>
  <c r="AY117" i="1" s="1"/>
  <c r="G117" i="1" s="1"/>
  <c r="I95" i="1"/>
  <c r="AR95" i="1"/>
  <c r="AS95" i="1" s="1"/>
  <c r="AV95" i="1" s="1"/>
  <c r="F95" i="1" s="1"/>
  <c r="AY95" i="1" s="1"/>
  <c r="G95" i="1" s="1"/>
  <c r="BC80" i="1"/>
  <c r="H197" i="1"/>
  <c r="I167" i="1"/>
  <c r="AR167" i="1"/>
  <c r="AS167" i="1" s="1"/>
  <c r="AV167" i="1" s="1"/>
  <c r="F167" i="1" s="1"/>
  <c r="AY167" i="1" s="1"/>
  <c r="G167" i="1" s="1"/>
  <c r="H153" i="1"/>
  <c r="H148" i="1"/>
  <c r="BC145" i="1"/>
  <c r="AR76" i="1"/>
  <c r="AS76" i="1" s="1"/>
  <c r="AV76" i="1" s="1"/>
  <c r="F76" i="1" s="1"/>
  <c r="AY76" i="1" s="1"/>
  <c r="G76" i="1" s="1"/>
  <c r="BB76" i="1"/>
  <c r="BD76" i="1" s="1"/>
  <c r="I76" i="1"/>
  <c r="I72" i="1"/>
  <c r="AR72" i="1"/>
  <c r="AS72" i="1" s="1"/>
  <c r="AV72" i="1" s="1"/>
  <c r="F72" i="1" s="1"/>
  <c r="AY72" i="1" s="1"/>
  <c r="G72" i="1" s="1"/>
  <c r="BB72" i="1"/>
  <c r="BD72" i="1" s="1"/>
  <c r="BB202" i="1"/>
  <c r="BD202" i="1" s="1"/>
  <c r="BC197" i="1"/>
  <c r="H173" i="1"/>
  <c r="BB164" i="1"/>
  <c r="I164" i="1"/>
  <c r="H99" i="1"/>
  <c r="AR41" i="1"/>
  <c r="AS41" i="1" s="1"/>
  <c r="AV41" i="1" s="1"/>
  <c r="F41" i="1" s="1"/>
  <c r="AY41" i="1" s="1"/>
  <c r="G41" i="1" s="1"/>
  <c r="I41" i="1"/>
  <c r="BB41" i="1"/>
  <c r="BD41" i="1" s="1"/>
  <c r="BB151" i="1"/>
  <c r="AP123" i="1"/>
  <c r="J123" i="1" s="1"/>
  <c r="AQ123" i="1" s="1"/>
  <c r="AL121" i="1"/>
  <c r="E121" i="1"/>
  <c r="AL193" i="1"/>
  <c r="E193" i="1"/>
  <c r="AP171" i="1"/>
  <c r="J171" i="1" s="1"/>
  <c r="AQ171" i="1" s="1"/>
  <c r="AZ154" i="1"/>
  <c r="BA154" i="1"/>
  <c r="H117" i="1"/>
  <c r="AR89" i="1"/>
  <c r="AS89" i="1" s="1"/>
  <c r="AV89" i="1" s="1"/>
  <c r="F89" i="1" s="1"/>
  <c r="AY89" i="1" s="1"/>
  <c r="G89" i="1" s="1"/>
  <c r="I89" i="1"/>
  <c r="I74" i="1"/>
  <c r="AR74" i="1"/>
  <c r="AS74" i="1" s="1"/>
  <c r="AV74" i="1" s="1"/>
  <c r="F74" i="1" s="1"/>
  <c r="AY74" i="1" s="1"/>
  <c r="G74" i="1" s="1"/>
  <c r="BC156" i="1"/>
  <c r="AX110" i="1"/>
  <c r="AP87" i="1"/>
  <c r="J87" i="1" s="1"/>
  <c r="AQ87" i="1" s="1"/>
  <c r="BB198" i="1"/>
  <c r="H178" i="1"/>
  <c r="BC167" i="1"/>
  <c r="BD167" i="1"/>
  <c r="BC16" i="1"/>
  <c r="H202" i="1"/>
  <c r="AL171" i="1"/>
  <c r="AR142" i="1"/>
  <c r="AS142" i="1" s="1"/>
  <c r="AV142" i="1" s="1"/>
  <c r="F142" i="1" s="1"/>
  <c r="AY142" i="1" s="1"/>
  <c r="G142" i="1" s="1"/>
  <c r="H127" i="1"/>
  <c r="BB89" i="1"/>
  <c r="BD89" i="1" s="1"/>
  <c r="H89" i="1"/>
  <c r="E55" i="1"/>
  <c r="AL55" i="1"/>
  <c r="I17" i="1"/>
  <c r="AR17" i="1"/>
  <c r="AS17" i="1" s="1"/>
  <c r="AV17" i="1" s="1"/>
  <c r="F17" i="1" s="1"/>
  <c r="AY17" i="1" s="1"/>
  <c r="G17" i="1" s="1"/>
  <c r="AP199" i="1"/>
  <c r="J199" i="1" s="1"/>
  <c r="AQ199" i="1" s="1"/>
  <c r="AL179" i="1"/>
  <c r="BC173" i="1"/>
  <c r="BC171" i="1"/>
  <c r="AL168" i="1"/>
  <c r="BB156" i="1"/>
  <c r="BD156" i="1" s="1"/>
  <c r="AL144" i="1"/>
  <c r="AP50" i="1"/>
  <c r="J50" i="1" s="1"/>
  <c r="AQ50" i="1" s="1"/>
  <c r="N28" i="1"/>
  <c r="BC28" i="1" s="1"/>
  <c r="E183" i="1"/>
  <c r="AL183" i="1"/>
  <c r="BC144" i="1"/>
  <c r="AL133" i="1"/>
  <c r="BA106" i="1"/>
  <c r="AZ106" i="1"/>
  <c r="H50" i="1"/>
  <c r="AR28" i="1"/>
  <c r="AS28" i="1" s="1"/>
  <c r="AV28" i="1" s="1"/>
  <c r="F28" i="1" s="1"/>
  <c r="AY28" i="1" s="1"/>
  <c r="G28" i="1" s="1"/>
  <c r="I28" i="1"/>
  <c r="BB28" i="1"/>
  <c r="BD28" i="1" s="1"/>
  <c r="E205" i="1"/>
  <c r="AL205" i="1"/>
  <c r="BC133" i="1"/>
  <c r="AZ63" i="1"/>
  <c r="BA63" i="1"/>
  <c r="BC50" i="1"/>
  <c r="BC204" i="1"/>
  <c r="AP180" i="1"/>
  <c r="J180" i="1" s="1"/>
  <c r="AQ180" i="1" s="1"/>
  <c r="I172" i="1"/>
  <c r="AR172" i="1"/>
  <c r="AS172" i="1" s="1"/>
  <c r="AV172" i="1" s="1"/>
  <c r="F172" i="1" s="1"/>
  <c r="AY172" i="1" s="1"/>
  <c r="G172" i="1" s="1"/>
  <c r="H152" i="1"/>
  <c r="AP150" i="1"/>
  <c r="J150" i="1" s="1"/>
  <c r="AQ150" i="1" s="1"/>
  <c r="I122" i="1"/>
  <c r="AR122" i="1"/>
  <c r="AS122" i="1" s="1"/>
  <c r="AV122" i="1" s="1"/>
  <c r="F122" i="1" s="1"/>
  <c r="AY122" i="1" s="1"/>
  <c r="G122" i="1" s="1"/>
  <c r="I96" i="1"/>
  <c r="AR96" i="1"/>
  <c r="AS96" i="1" s="1"/>
  <c r="AV96" i="1" s="1"/>
  <c r="F96" i="1" s="1"/>
  <c r="AY96" i="1" s="1"/>
  <c r="G96" i="1" s="1"/>
  <c r="I63" i="1"/>
  <c r="H176" i="1"/>
  <c r="BD149" i="1"/>
  <c r="H131" i="1"/>
  <c r="AR155" i="1"/>
  <c r="AS155" i="1" s="1"/>
  <c r="AV155" i="1" s="1"/>
  <c r="F155" i="1" s="1"/>
  <c r="I155" i="1"/>
  <c r="BC148" i="1"/>
  <c r="AP108" i="1"/>
  <c r="J108" i="1" s="1"/>
  <c r="AQ108" i="1" s="1"/>
  <c r="H108" i="1"/>
  <c r="AP86" i="1"/>
  <c r="J86" i="1" s="1"/>
  <c r="AQ86" i="1" s="1"/>
  <c r="AP68" i="1"/>
  <c r="J68" i="1" s="1"/>
  <c r="AQ68" i="1" s="1"/>
  <c r="AP196" i="1"/>
  <c r="J196" i="1" s="1"/>
  <c r="AQ196" i="1" s="1"/>
  <c r="H177" i="1"/>
  <c r="BB177" i="1"/>
  <c r="BD177" i="1" s="1"/>
  <c r="H162" i="1"/>
  <c r="AL150" i="1"/>
  <c r="E150" i="1"/>
  <c r="H122" i="1"/>
  <c r="BC194" i="1"/>
  <c r="BC162" i="1"/>
  <c r="AL160" i="1"/>
  <c r="AR156" i="1"/>
  <c r="AS156" i="1" s="1"/>
  <c r="AV156" i="1" s="1"/>
  <c r="F156" i="1" s="1"/>
  <c r="AY156" i="1" s="1"/>
  <c r="G156" i="1" s="1"/>
  <c r="H116" i="1"/>
  <c r="I111" i="1"/>
  <c r="AR111" i="1"/>
  <c r="AS111" i="1" s="1"/>
  <c r="AV111" i="1" s="1"/>
  <c r="F111" i="1" s="1"/>
  <c r="AY111" i="1" s="1"/>
  <c r="G111" i="1" s="1"/>
  <c r="AZ46" i="1"/>
  <c r="BA46" i="1"/>
  <c r="AR36" i="1"/>
  <c r="AS36" i="1" s="1"/>
  <c r="AV36" i="1" s="1"/>
  <c r="F36" i="1" s="1"/>
  <c r="AY36" i="1" s="1"/>
  <c r="G36" i="1" s="1"/>
  <c r="I36" i="1"/>
  <c r="AP162" i="1"/>
  <c r="J162" i="1" s="1"/>
  <c r="AQ162" i="1" s="1"/>
  <c r="BC151" i="1"/>
  <c r="N145" i="1"/>
  <c r="AP145" i="1"/>
  <c r="J145" i="1" s="1"/>
  <c r="AQ145" i="1" s="1"/>
  <c r="AP134" i="1"/>
  <c r="J134" i="1" s="1"/>
  <c r="AQ134" i="1" s="1"/>
  <c r="AR112" i="1"/>
  <c r="AS112" i="1" s="1"/>
  <c r="AV112" i="1" s="1"/>
  <c r="F112" i="1" s="1"/>
  <c r="AY112" i="1" s="1"/>
  <c r="G112" i="1" s="1"/>
  <c r="BB112" i="1"/>
  <c r="BD112" i="1" s="1"/>
  <c r="AP100" i="1"/>
  <c r="J100" i="1" s="1"/>
  <c r="AQ100" i="1" s="1"/>
  <c r="E57" i="1"/>
  <c r="AL57" i="1"/>
  <c r="I52" i="1"/>
  <c r="AR52" i="1"/>
  <c r="AS52" i="1" s="1"/>
  <c r="AV52" i="1" s="1"/>
  <c r="F52" i="1" s="1"/>
  <c r="AY52" i="1" s="1"/>
  <c r="G52" i="1" s="1"/>
  <c r="AX194" i="1"/>
  <c r="AP188" i="1"/>
  <c r="J188" i="1" s="1"/>
  <c r="AQ188" i="1" s="1"/>
  <c r="BC163" i="1"/>
  <c r="AX159" i="1"/>
  <c r="BC147" i="1"/>
  <c r="E128" i="1"/>
  <c r="AL128" i="1"/>
  <c r="H125" i="1"/>
  <c r="BC117" i="1"/>
  <c r="AR69" i="1"/>
  <c r="AS69" i="1" s="1"/>
  <c r="AV69" i="1" s="1"/>
  <c r="F69" i="1" s="1"/>
  <c r="AY69" i="1" s="1"/>
  <c r="G69" i="1" s="1"/>
  <c r="I69" i="1"/>
  <c r="H35" i="1"/>
  <c r="BD201" i="1"/>
  <c r="AX199" i="1"/>
  <c r="BB189" i="1"/>
  <c r="BD189" i="1" s="1"/>
  <c r="H154" i="1"/>
  <c r="BB154" i="1"/>
  <c r="BD154" i="1" s="1"/>
  <c r="BC125" i="1"/>
  <c r="AP77" i="1"/>
  <c r="J77" i="1" s="1"/>
  <c r="AQ77" i="1" s="1"/>
  <c r="BC172" i="1"/>
  <c r="H151" i="1"/>
  <c r="AP148" i="1"/>
  <c r="J148" i="1" s="1"/>
  <c r="AQ148" i="1" s="1"/>
  <c r="H147" i="1"/>
  <c r="BB147" i="1"/>
  <c r="BD147" i="1" s="1"/>
  <c r="BB109" i="1"/>
  <c r="BD109" i="1" s="1"/>
  <c r="I98" i="1"/>
  <c r="AR98" i="1"/>
  <c r="AS98" i="1" s="1"/>
  <c r="AV98" i="1" s="1"/>
  <c r="F98" i="1" s="1"/>
  <c r="AY98" i="1" s="1"/>
  <c r="G98" i="1" s="1"/>
  <c r="E198" i="1"/>
  <c r="AP195" i="1"/>
  <c r="J195" i="1" s="1"/>
  <c r="AQ195" i="1" s="1"/>
  <c r="AP166" i="1"/>
  <c r="J166" i="1" s="1"/>
  <c r="AQ166" i="1" s="1"/>
  <c r="AL165" i="1"/>
  <c r="BC154" i="1"/>
  <c r="BC153" i="1"/>
  <c r="BC122" i="1"/>
  <c r="BC114" i="1"/>
  <c r="AR81" i="1"/>
  <c r="AS81" i="1" s="1"/>
  <c r="AV81" i="1" s="1"/>
  <c r="F81" i="1" s="1"/>
  <c r="AY81" i="1" s="1"/>
  <c r="I81" i="1"/>
  <c r="BC72" i="1"/>
  <c r="H56" i="1"/>
  <c r="BB201" i="1"/>
  <c r="AL188" i="1"/>
  <c r="BC165" i="1"/>
  <c r="BD151" i="1"/>
  <c r="AL107" i="1"/>
  <c r="BB98" i="1"/>
  <c r="BD98" i="1" s="1"/>
  <c r="H77" i="1"/>
  <c r="BC39" i="1"/>
  <c r="H110" i="1"/>
  <c r="BC107" i="1"/>
  <c r="H58" i="1"/>
  <c r="AL195" i="1"/>
  <c r="AP183" i="1"/>
  <c r="J183" i="1" s="1"/>
  <c r="AQ183" i="1" s="1"/>
  <c r="AL115" i="1"/>
  <c r="BC110" i="1"/>
  <c r="AP90" i="1"/>
  <c r="J90" i="1" s="1"/>
  <c r="AQ90" i="1" s="1"/>
  <c r="AL200" i="1"/>
  <c r="AP169" i="1"/>
  <c r="J169" i="1" s="1"/>
  <c r="AQ169" i="1" s="1"/>
  <c r="AL159" i="1"/>
  <c r="AL143" i="1"/>
  <c r="AL123" i="1"/>
  <c r="AL75" i="1"/>
  <c r="AR73" i="1"/>
  <c r="AS73" i="1" s="1"/>
  <c r="AV73" i="1" s="1"/>
  <c r="F73" i="1" s="1"/>
  <c r="AY73" i="1" s="1"/>
  <c r="AP178" i="1"/>
  <c r="J178" i="1" s="1"/>
  <c r="AQ178" i="1" s="1"/>
  <c r="BB167" i="1"/>
  <c r="BC159" i="1"/>
  <c r="BC143" i="1"/>
  <c r="BC142" i="1"/>
  <c r="BD142" i="1"/>
  <c r="AL130" i="1"/>
  <c r="AL126" i="1"/>
  <c r="BC123" i="1"/>
  <c r="BC75" i="1"/>
  <c r="I42" i="1"/>
  <c r="AR42" i="1"/>
  <c r="AS42" i="1" s="1"/>
  <c r="AV42" i="1" s="1"/>
  <c r="F42" i="1" s="1"/>
  <c r="AY42" i="1" s="1"/>
  <c r="BC164" i="1"/>
  <c r="BD164" i="1"/>
  <c r="BC155" i="1"/>
  <c r="BC130" i="1"/>
  <c r="BC126" i="1"/>
  <c r="AP124" i="1"/>
  <c r="J124" i="1" s="1"/>
  <c r="AQ124" i="1" s="1"/>
  <c r="G71" i="1"/>
  <c r="AR18" i="1"/>
  <c r="AS18" i="1" s="1"/>
  <c r="AV18" i="1" s="1"/>
  <c r="F18" i="1" s="1"/>
  <c r="AY18" i="1" s="1"/>
  <c r="G18" i="1" s="1"/>
  <c r="BB18" i="1"/>
  <c r="BD18" i="1" s="1"/>
  <c r="I18" i="1"/>
  <c r="AL118" i="1"/>
  <c r="E118" i="1"/>
  <c r="AP110" i="1"/>
  <c r="J110" i="1" s="1"/>
  <c r="AQ110" i="1" s="1"/>
  <c r="BC98" i="1"/>
  <c r="E68" i="1"/>
  <c r="AL68" i="1"/>
  <c r="AP58" i="1"/>
  <c r="J58" i="1" s="1"/>
  <c r="AQ58" i="1" s="1"/>
  <c r="AP105" i="1"/>
  <c r="J105" i="1" s="1"/>
  <c r="AQ105" i="1" s="1"/>
  <c r="AL90" i="1"/>
  <c r="E90" i="1"/>
  <c r="BC76" i="1"/>
  <c r="AR70" i="1"/>
  <c r="AS70" i="1" s="1"/>
  <c r="AV70" i="1" s="1"/>
  <c r="F70" i="1" s="1"/>
  <c r="BC127" i="1"/>
  <c r="I113" i="1"/>
  <c r="BB62" i="1"/>
  <c r="BD62" i="1" s="1"/>
  <c r="AP59" i="1"/>
  <c r="J59" i="1" s="1"/>
  <c r="AQ59" i="1" s="1"/>
  <c r="BC56" i="1"/>
  <c r="I27" i="1"/>
  <c r="AR27" i="1"/>
  <c r="AS27" i="1" s="1"/>
  <c r="AV27" i="1" s="1"/>
  <c r="F27" i="1" s="1"/>
  <c r="AY27" i="1" s="1"/>
  <c r="G27" i="1" s="1"/>
  <c r="AL146" i="1"/>
  <c r="BB132" i="1"/>
  <c r="AP131" i="1"/>
  <c r="J131" i="1" s="1"/>
  <c r="AQ131" i="1" s="1"/>
  <c r="AR114" i="1"/>
  <c r="AS114" i="1" s="1"/>
  <c r="AV114" i="1" s="1"/>
  <c r="F114" i="1" s="1"/>
  <c r="AY114" i="1" s="1"/>
  <c r="G114" i="1" s="1"/>
  <c r="BC96" i="1"/>
  <c r="BC95" i="1"/>
  <c r="BC94" i="1"/>
  <c r="AL87" i="1"/>
  <c r="AP80" i="1"/>
  <c r="J80" i="1" s="1"/>
  <c r="AQ80" i="1" s="1"/>
  <c r="AP67" i="1"/>
  <c r="J67" i="1" s="1"/>
  <c r="AQ67" i="1" s="1"/>
  <c r="BC62" i="1"/>
  <c r="BB46" i="1"/>
  <c r="BD46" i="1" s="1"/>
  <c r="H46" i="1"/>
  <c r="I106" i="1"/>
  <c r="AP97" i="1"/>
  <c r="J97" i="1" s="1"/>
  <c r="AQ97" i="1" s="1"/>
  <c r="BC87" i="1"/>
  <c r="I54" i="1"/>
  <c r="AR54" i="1"/>
  <c r="AS54" i="1" s="1"/>
  <c r="AV54" i="1" s="1"/>
  <c r="F54" i="1" s="1"/>
  <c r="AY54" i="1" s="1"/>
  <c r="I33" i="1"/>
  <c r="AR33" i="1"/>
  <c r="AS33" i="1" s="1"/>
  <c r="AV33" i="1" s="1"/>
  <c r="F33" i="1" s="1"/>
  <c r="AY33" i="1" s="1"/>
  <c r="G33" i="1" s="1"/>
  <c r="AP152" i="1"/>
  <c r="J152" i="1" s="1"/>
  <c r="AQ152" i="1" s="1"/>
  <c r="BC111" i="1"/>
  <c r="AP91" i="1"/>
  <c r="J91" i="1" s="1"/>
  <c r="AQ91" i="1" s="1"/>
  <c r="BB74" i="1"/>
  <c r="BD74" i="1" s="1"/>
  <c r="H74" i="1"/>
  <c r="H67" i="1"/>
  <c r="BB113" i="1"/>
  <c r="BD113" i="1" s="1"/>
  <c r="BC100" i="1"/>
  <c r="BC74" i="1"/>
  <c r="BC67" i="1"/>
  <c r="H36" i="1"/>
  <c r="BD132" i="1"/>
  <c r="AL97" i="1"/>
  <c r="E97" i="1"/>
  <c r="H62" i="1"/>
  <c r="BB142" i="1"/>
  <c r="AL135" i="1"/>
  <c r="AP116" i="1"/>
  <c r="J116" i="1" s="1"/>
  <c r="AQ116" i="1" s="1"/>
  <c r="H111" i="1"/>
  <c r="BB106" i="1"/>
  <c r="BD106" i="1" s="1"/>
  <c r="H106" i="1"/>
  <c r="AX72" i="1"/>
  <c r="BB63" i="1"/>
  <c r="BD63" i="1" s="1"/>
  <c r="BC135" i="1"/>
  <c r="AP129" i="1"/>
  <c r="J129" i="1" s="1"/>
  <c r="AQ129" i="1" s="1"/>
  <c r="H114" i="1"/>
  <c r="BB114" i="1"/>
  <c r="BD114" i="1" s="1"/>
  <c r="BC106" i="1"/>
  <c r="AX93" i="1"/>
  <c r="AP88" i="1"/>
  <c r="J88" i="1" s="1"/>
  <c r="AQ88" i="1" s="1"/>
  <c r="AX86" i="1"/>
  <c r="AP75" i="1"/>
  <c r="J75" i="1" s="1"/>
  <c r="AQ75" i="1" s="1"/>
  <c r="AP40" i="1"/>
  <c r="J40" i="1" s="1"/>
  <c r="AQ40" i="1" s="1"/>
  <c r="BC27" i="1"/>
  <c r="AP23" i="1"/>
  <c r="J23" i="1" s="1"/>
  <c r="AQ23" i="1" s="1"/>
  <c r="BC99" i="1"/>
  <c r="BB52" i="1"/>
  <c r="I47" i="1"/>
  <c r="AR47" i="1"/>
  <c r="AS47" i="1" s="1"/>
  <c r="AV47" i="1" s="1"/>
  <c r="F47" i="1" s="1"/>
  <c r="AY47" i="1" s="1"/>
  <c r="G47" i="1" s="1"/>
  <c r="BC46" i="1"/>
  <c r="I25" i="1"/>
  <c r="AR25" i="1"/>
  <c r="AS25" i="1" s="1"/>
  <c r="AV25" i="1" s="1"/>
  <c r="F25" i="1" s="1"/>
  <c r="AY25" i="1" s="1"/>
  <c r="G25" i="1" s="1"/>
  <c r="BB81" i="1"/>
  <c r="AX77" i="1"/>
  <c r="H69" i="1"/>
  <c r="I29" i="1"/>
  <c r="AR29" i="1"/>
  <c r="AS29" i="1" s="1"/>
  <c r="AV29" i="1" s="1"/>
  <c r="F29" i="1" s="1"/>
  <c r="AY29" i="1" s="1"/>
  <c r="G29" i="1" s="1"/>
  <c r="AX90" i="1"/>
  <c r="H71" i="1"/>
  <c r="BB71" i="1"/>
  <c r="AP61" i="1"/>
  <c r="J61" i="1" s="1"/>
  <c r="AQ61" i="1" s="1"/>
  <c r="H60" i="1"/>
  <c r="BB60" i="1"/>
  <c r="BD60" i="1" s="1"/>
  <c r="H52" i="1"/>
  <c r="AL38" i="1"/>
  <c r="H47" i="1"/>
  <c r="AR44" i="1"/>
  <c r="AS44" i="1" s="1"/>
  <c r="AV44" i="1" s="1"/>
  <c r="F44" i="1" s="1"/>
  <c r="I44" i="1"/>
  <c r="AP92" i="1"/>
  <c r="J92" i="1" s="1"/>
  <c r="AQ92" i="1" s="1"/>
  <c r="BC86" i="1"/>
  <c r="H81" i="1"/>
  <c r="BB79" i="1"/>
  <c r="BD79" i="1" s="1"/>
  <c r="BB73" i="1"/>
  <c r="BB54" i="1"/>
  <c r="H105" i="1"/>
  <c r="AX98" i="1"/>
  <c r="H61" i="1"/>
  <c r="BC60" i="1"/>
  <c r="AL93" i="1"/>
  <c r="BC70" i="1"/>
  <c r="I53" i="1"/>
  <c r="I22" i="1"/>
  <c r="AR22" i="1"/>
  <c r="AS22" i="1" s="1"/>
  <c r="AV22" i="1" s="1"/>
  <c r="F22" i="1" s="1"/>
  <c r="AY22" i="1" s="1"/>
  <c r="G22" i="1" s="1"/>
  <c r="E105" i="1"/>
  <c r="AP99" i="1"/>
  <c r="J99" i="1" s="1"/>
  <c r="AQ99" i="1" s="1"/>
  <c r="E81" i="1"/>
  <c r="E73" i="1"/>
  <c r="E71" i="1"/>
  <c r="AP56" i="1"/>
  <c r="J56" i="1" s="1"/>
  <c r="AQ56" i="1" s="1"/>
  <c r="AP35" i="1"/>
  <c r="J35" i="1" s="1"/>
  <c r="AQ35" i="1" s="1"/>
  <c r="BD52" i="1"/>
  <c r="AP19" i="1"/>
  <c r="J19" i="1" s="1"/>
  <c r="AQ19" i="1" s="1"/>
  <c r="AL45" i="1"/>
  <c r="AP24" i="1"/>
  <c r="J24" i="1" s="1"/>
  <c r="AQ24" i="1" s="1"/>
  <c r="AP21" i="1"/>
  <c r="J21" i="1" s="1"/>
  <c r="AQ21" i="1" s="1"/>
  <c r="AP16" i="1"/>
  <c r="J16" i="1" s="1"/>
  <c r="AQ16" i="1" s="1"/>
  <c r="AP26" i="1"/>
  <c r="J26" i="1" s="1"/>
  <c r="AQ26" i="1" s="1"/>
  <c r="AL64" i="1"/>
  <c r="E64" i="1"/>
  <c r="AP34" i="1"/>
  <c r="J34" i="1" s="1"/>
  <c r="AQ34" i="1" s="1"/>
  <c r="AP78" i="1"/>
  <c r="J78" i="1" s="1"/>
  <c r="AQ78" i="1" s="1"/>
  <c r="AL43" i="1"/>
  <c r="AP37" i="1"/>
  <c r="J37" i="1" s="1"/>
  <c r="AQ37" i="1" s="1"/>
  <c r="AL20" i="1"/>
  <c r="AL15" i="1"/>
  <c r="AL59" i="1"/>
  <c r="E59" i="1"/>
  <c r="BC43" i="1"/>
  <c r="AP39" i="1"/>
  <c r="J39" i="1" s="1"/>
  <c r="AQ39" i="1" s="1"/>
  <c r="H25" i="1"/>
  <c r="H33" i="1"/>
  <c r="BB33" i="1"/>
  <c r="BD33" i="1" s="1"/>
  <c r="AP51" i="1"/>
  <c r="J51" i="1" s="1"/>
  <c r="AQ51" i="1" s="1"/>
  <c r="BC45" i="1"/>
  <c r="BC33" i="1"/>
  <c r="BC22" i="1"/>
  <c r="BC17" i="1"/>
  <c r="E40" i="1"/>
  <c r="E35" i="1"/>
  <c r="E54" i="1"/>
  <c r="E47" i="1"/>
  <c r="E42" i="1"/>
  <c r="E37" i="1"/>
  <c r="E29" i="1"/>
  <c r="E24" i="1"/>
  <c r="AZ194" i="1" l="1"/>
  <c r="BA194" i="1"/>
  <c r="AR21" i="1"/>
  <c r="AS21" i="1" s="1"/>
  <c r="AV21" i="1" s="1"/>
  <c r="F21" i="1" s="1"/>
  <c r="AY21" i="1" s="1"/>
  <c r="G21" i="1" s="1"/>
  <c r="I21" i="1"/>
  <c r="BB21" i="1"/>
  <c r="BD21" i="1" s="1"/>
  <c r="H93" i="1"/>
  <c r="H146" i="1"/>
  <c r="AP146" i="1"/>
  <c r="J146" i="1" s="1"/>
  <c r="AQ146" i="1" s="1"/>
  <c r="I110" i="1"/>
  <c r="AR110" i="1"/>
  <c r="AS110" i="1" s="1"/>
  <c r="AV110" i="1" s="1"/>
  <c r="F110" i="1" s="1"/>
  <c r="AY110" i="1" s="1"/>
  <c r="G110" i="1" s="1"/>
  <c r="H159" i="1"/>
  <c r="H144" i="1"/>
  <c r="BA95" i="1"/>
  <c r="AZ95" i="1"/>
  <c r="BA60" i="1"/>
  <c r="AZ60" i="1"/>
  <c r="AZ161" i="1"/>
  <c r="BA161" i="1"/>
  <c r="I24" i="1"/>
  <c r="AR24" i="1"/>
  <c r="AS24" i="1" s="1"/>
  <c r="AV24" i="1" s="1"/>
  <c r="F24" i="1" s="1"/>
  <c r="AY24" i="1" s="1"/>
  <c r="G24" i="1" s="1"/>
  <c r="BB24" i="1"/>
  <c r="BD24" i="1" s="1"/>
  <c r="BB47" i="1"/>
  <c r="AZ25" i="1"/>
  <c r="BA25" i="1"/>
  <c r="BA27" i="1"/>
  <c r="AZ27" i="1"/>
  <c r="BC118" i="1"/>
  <c r="AR169" i="1"/>
  <c r="AS169" i="1" s="1"/>
  <c r="AV169" i="1" s="1"/>
  <c r="F169" i="1" s="1"/>
  <c r="AY169" i="1" s="1"/>
  <c r="G169" i="1" s="1"/>
  <c r="BB169" i="1"/>
  <c r="BD169" i="1" s="1"/>
  <c r="I169" i="1"/>
  <c r="AZ36" i="1"/>
  <c r="BA36" i="1"/>
  <c r="I184" i="1"/>
  <c r="AR184" i="1"/>
  <c r="AS184" i="1" s="1"/>
  <c r="AV184" i="1" s="1"/>
  <c r="F184" i="1" s="1"/>
  <c r="AY184" i="1" s="1"/>
  <c r="G184" i="1" s="1"/>
  <c r="BC24" i="1"/>
  <c r="BB25" i="1"/>
  <c r="BD25" i="1" s="1"/>
  <c r="H45" i="1"/>
  <c r="AP45" i="1"/>
  <c r="J45" i="1" s="1"/>
  <c r="AQ45" i="1" s="1"/>
  <c r="AR129" i="1"/>
  <c r="AS129" i="1" s="1"/>
  <c r="AV129" i="1" s="1"/>
  <c r="F129" i="1" s="1"/>
  <c r="AY129" i="1" s="1"/>
  <c r="G129" i="1" s="1"/>
  <c r="I129" i="1"/>
  <c r="I97" i="1"/>
  <c r="AR97" i="1"/>
  <c r="AS97" i="1" s="1"/>
  <c r="AV97" i="1" s="1"/>
  <c r="F97" i="1" s="1"/>
  <c r="AY97" i="1" s="1"/>
  <c r="G97" i="1" s="1"/>
  <c r="H118" i="1"/>
  <c r="AP118" i="1"/>
  <c r="J118" i="1" s="1"/>
  <c r="AQ118" i="1" s="1"/>
  <c r="H200" i="1"/>
  <c r="AP200" i="1"/>
  <c r="J200" i="1" s="1"/>
  <c r="AQ200" i="1" s="1"/>
  <c r="H168" i="1"/>
  <c r="BB161" i="1"/>
  <c r="BD161" i="1" s="1"/>
  <c r="BB95" i="1"/>
  <c r="BD95" i="1" s="1"/>
  <c r="H190" i="1"/>
  <c r="AZ173" i="1"/>
  <c r="BA173" i="1"/>
  <c r="AZ176" i="1"/>
  <c r="BA176" i="1"/>
  <c r="BC29" i="1"/>
  <c r="I19" i="1"/>
  <c r="AR19" i="1"/>
  <c r="AS19" i="1" s="1"/>
  <c r="AV19" i="1" s="1"/>
  <c r="F19" i="1" s="1"/>
  <c r="AY19" i="1" s="1"/>
  <c r="G19" i="1" s="1"/>
  <c r="BB19" i="1"/>
  <c r="BD19" i="1" s="1"/>
  <c r="H38" i="1"/>
  <c r="H126" i="1"/>
  <c r="H205" i="1"/>
  <c r="AP205" i="1"/>
  <c r="J205" i="1" s="1"/>
  <c r="AQ205" i="1" s="1"/>
  <c r="AR171" i="1"/>
  <c r="AS171" i="1" s="1"/>
  <c r="AV171" i="1" s="1"/>
  <c r="F171" i="1" s="1"/>
  <c r="AY171" i="1" s="1"/>
  <c r="G171" i="1" s="1"/>
  <c r="I171" i="1"/>
  <c r="AZ72" i="1"/>
  <c r="BA72" i="1"/>
  <c r="AZ117" i="1"/>
  <c r="BA117" i="1"/>
  <c r="AZ62" i="1"/>
  <c r="BA62" i="1"/>
  <c r="BA202" i="1"/>
  <c r="AZ202" i="1"/>
  <c r="BB194" i="1"/>
  <c r="BD194" i="1" s="1"/>
  <c r="BC37" i="1"/>
  <c r="AR39" i="1"/>
  <c r="AS39" i="1" s="1"/>
  <c r="AV39" i="1" s="1"/>
  <c r="F39" i="1" s="1"/>
  <c r="AY39" i="1" s="1"/>
  <c r="G39" i="1" s="1"/>
  <c r="I39" i="1"/>
  <c r="BB39" i="1"/>
  <c r="BD39" i="1" s="1"/>
  <c r="BA47" i="1"/>
  <c r="AZ47" i="1"/>
  <c r="I59" i="1"/>
  <c r="AR59" i="1"/>
  <c r="AS59" i="1" s="1"/>
  <c r="AV59" i="1" s="1"/>
  <c r="F59" i="1" s="1"/>
  <c r="AY59" i="1" s="1"/>
  <c r="G59" i="1" s="1"/>
  <c r="H130" i="1"/>
  <c r="AR90" i="1"/>
  <c r="AS90" i="1" s="1"/>
  <c r="AV90" i="1" s="1"/>
  <c r="F90" i="1" s="1"/>
  <c r="AY90" i="1" s="1"/>
  <c r="G90" i="1" s="1"/>
  <c r="I90" i="1"/>
  <c r="H165" i="1"/>
  <c r="AP165" i="1"/>
  <c r="J165" i="1" s="1"/>
  <c r="AQ165" i="1" s="1"/>
  <c r="BA111" i="1"/>
  <c r="AZ111" i="1"/>
  <c r="AZ96" i="1"/>
  <c r="BA96" i="1"/>
  <c r="BC205" i="1"/>
  <c r="BC193" i="1"/>
  <c r="BC42" i="1"/>
  <c r="BD42" i="1" s="1"/>
  <c r="BA18" i="1"/>
  <c r="AZ18" i="1"/>
  <c r="AR166" i="1"/>
  <c r="AS166" i="1" s="1"/>
  <c r="AV166" i="1" s="1"/>
  <c r="F166" i="1" s="1"/>
  <c r="AY166" i="1" s="1"/>
  <c r="G166" i="1" s="1"/>
  <c r="I166" i="1"/>
  <c r="I196" i="1"/>
  <c r="AR196" i="1"/>
  <c r="AS196" i="1" s="1"/>
  <c r="AV196" i="1" s="1"/>
  <c r="F196" i="1" s="1"/>
  <c r="AY196" i="1" s="1"/>
  <c r="G196" i="1" s="1"/>
  <c r="H193" i="1"/>
  <c r="AP193" i="1"/>
  <c r="J193" i="1" s="1"/>
  <c r="AQ193" i="1" s="1"/>
  <c r="AZ125" i="1"/>
  <c r="BA125" i="1"/>
  <c r="BC47" i="1"/>
  <c r="BD47" i="1"/>
  <c r="BC59" i="1"/>
  <c r="I35" i="1"/>
  <c r="AR35" i="1"/>
  <c r="AS35" i="1" s="1"/>
  <c r="AV35" i="1" s="1"/>
  <c r="F35" i="1" s="1"/>
  <c r="AY35" i="1" s="1"/>
  <c r="G35" i="1" s="1"/>
  <c r="BB96" i="1"/>
  <c r="BD96" i="1" s="1"/>
  <c r="BB111" i="1"/>
  <c r="BD111" i="1" s="1"/>
  <c r="AZ71" i="1"/>
  <c r="BA71" i="1"/>
  <c r="AR195" i="1"/>
  <c r="AS195" i="1" s="1"/>
  <c r="AV195" i="1" s="1"/>
  <c r="F195" i="1" s="1"/>
  <c r="AY195" i="1" s="1"/>
  <c r="G195" i="1" s="1"/>
  <c r="I195" i="1"/>
  <c r="AR188" i="1"/>
  <c r="AS188" i="1" s="1"/>
  <c r="AV188" i="1" s="1"/>
  <c r="F188" i="1" s="1"/>
  <c r="AY188" i="1" s="1"/>
  <c r="G188" i="1" s="1"/>
  <c r="I188" i="1"/>
  <c r="AZ122" i="1"/>
  <c r="BA122" i="1"/>
  <c r="AP179" i="1"/>
  <c r="J179" i="1" s="1"/>
  <c r="AQ179" i="1" s="1"/>
  <c r="H179" i="1"/>
  <c r="BC121" i="1"/>
  <c r="BC54" i="1"/>
  <c r="BD54" i="1" s="1"/>
  <c r="BB59" i="1"/>
  <c r="BD59" i="1" s="1"/>
  <c r="H59" i="1"/>
  <c r="I56" i="1"/>
  <c r="AR56" i="1"/>
  <c r="AS56" i="1" s="1"/>
  <c r="AV56" i="1" s="1"/>
  <c r="F56" i="1" s="1"/>
  <c r="AY56" i="1" s="1"/>
  <c r="G56" i="1" s="1"/>
  <c r="I61" i="1"/>
  <c r="AR61" i="1"/>
  <c r="AS61" i="1" s="1"/>
  <c r="AV61" i="1" s="1"/>
  <c r="F61" i="1" s="1"/>
  <c r="I124" i="1"/>
  <c r="AR124" i="1"/>
  <c r="AS124" i="1" s="1"/>
  <c r="AV124" i="1" s="1"/>
  <c r="F124" i="1" s="1"/>
  <c r="AY124" i="1" s="1"/>
  <c r="G124" i="1" s="1"/>
  <c r="AP159" i="1"/>
  <c r="J159" i="1" s="1"/>
  <c r="AQ159" i="1" s="1"/>
  <c r="BC198" i="1"/>
  <c r="BD198" i="1"/>
  <c r="I68" i="1"/>
  <c r="AR68" i="1"/>
  <c r="AS68" i="1" s="1"/>
  <c r="AV68" i="1" s="1"/>
  <c r="F68" i="1" s="1"/>
  <c r="AY68" i="1" s="1"/>
  <c r="G68" i="1" s="1"/>
  <c r="AZ28" i="1"/>
  <c r="BA28" i="1"/>
  <c r="AR199" i="1"/>
  <c r="AS199" i="1" s="1"/>
  <c r="AV199" i="1" s="1"/>
  <c r="F199" i="1" s="1"/>
  <c r="AY199" i="1" s="1"/>
  <c r="G199" i="1" s="1"/>
  <c r="I199" i="1"/>
  <c r="I87" i="1"/>
  <c r="AR87" i="1"/>
  <c r="AS87" i="1" s="1"/>
  <c r="AV87" i="1" s="1"/>
  <c r="F87" i="1" s="1"/>
  <c r="AY87" i="1" s="1"/>
  <c r="G87" i="1" s="1"/>
  <c r="H121" i="1"/>
  <c r="AZ76" i="1"/>
  <c r="BA76" i="1"/>
  <c r="I153" i="1"/>
  <c r="AR153" i="1"/>
  <c r="AS153" i="1" s="1"/>
  <c r="AV153" i="1" s="1"/>
  <c r="F153" i="1" s="1"/>
  <c r="AY153" i="1" s="1"/>
  <c r="G153" i="1" s="1"/>
  <c r="BC35" i="1"/>
  <c r="H15" i="1"/>
  <c r="BC71" i="1"/>
  <c r="BD71" i="1"/>
  <c r="H115" i="1"/>
  <c r="BA52" i="1"/>
  <c r="AZ52" i="1"/>
  <c r="AZ156" i="1"/>
  <c r="BA156" i="1"/>
  <c r="I150" i="1"/>
  <c r="AR150" i="1"/>
  <c r="AS150" i="1" s="1"/>
  <c r="AV150" i="1" s="1"/>
  <c r="F150" i="1" s="1"/>
  <c r="AY150" i="1" s="1"/>
  <c r="G150" i="1" s="1"/>
  <c r="BA17" i="1"/>
  <c r="AZ17" i="1"/>
  <c r="I123" i="1"/>
  <c r="AR123" i="1"/>
  <c r="AS123" i="1" s="1"/>
  <c r="AV123" i="1" s="1"/>
  <c r="F123" i="1" s="1"/>
  <c r="AY123" i="1" s="1"/>
  <c r="G123" i="1" s="1"/>
  <c r="AZ182" i="1"/>
  <c r="BA182" i="1"/>
  <c r="BC40" i="1"/>
  <c r="H20" i="1"/>
  <c r="BC73" i="1"/>
  <c r="BD73" i="1" s="1"/>
  <c r="AR23" i="1"/>
  <c r="AS23" i="1" s="1"/>
  <c r="AV23" i="1" s="1"/>
  <c r="F23" i="1" s="1"/>
  <c r="AY23" i="1" s="1"/>
  <c r="G23" i="1" s="1"/>
  <c r="BB23" i="1"/>
  <c r="BD23" i="1" s="1"/>
  <c r="I23" i="1"/>
  <c r="AR116" i="1"/>
  <c r="AS116" i="1" s="1"/>
  <c r="AV116" i="1" s="1"/>
  <c r="F116" i="1" s="1"/>
  <c r="I116" i="1"/>
  <c r="AP144" i="1"/>
  <c r="J144" i="1" s="1"/>
  <c r="AQ144" i="1" s="1"/>
  <c r="AR183" i="1"/>
  <c r="AS183" i="1" s="1"/>
  <c r="AV183" i="1" s="1"/>
  <c r="F183" i="1" s="1"/>
  <c r="AY183" i="1" s="1"/>
  <c r="G183" i="1" s="1"/>
  <c r="I183" i="1"/>
  <c r="H188" i="1"/>
  <c r="BB188" i="1"/>
  <c r="BD188" i="1" s="1"/>
  <c r="BA98" i="1"/>
  <c r="AZ98" i="1"/>
  <c r="H160" i="1"/>
  <c r="AZ187" i="1"/>
  <c r="BA187" i="1"/>
  <c r="AZ206" i="1"/>
  <c r="BA206" i="1"/>
  <c r="I190" i="1"/>
  <c r="AR190" i="1"/>
  <c r="AS190" i="1" s="1"/>
  <c r="AV190" i="1" s="1"/>
  <c r="F190" i="1" s="1"/>
  <c r="AY190" i="1" s="1"/>
  <c r="G190" i="1" s="1"/>
  <c r="I37" i="1"/>
  <c r="AR37" i="1"/>
  <c r="AS37" i="1" s="1"/>
  <c r="AV37" i="1" s="1"/>
  <c r="F37" i="1" s="1"/>
  <c r="AY37" i="1" s="1"/>
  <c r="G37" i="1" s="1"/>
  <c r="BC81" i="1"/>
  <c r="BD81" i="1" s="1"/>
  <c r="AP135" i="1"/>
  <c r="J135" i="1" s="1"/>
  <c r="AQ135" i="1" s="1"/>
  <c r="H135" i="1"/>
  <c r="AR67" i="1"/>
  <c r="AS67" i="1" s="1"/>
  <c r="AV67" i="1" s="1"/>
  <c r="F67" i="1" s="1"/>
  <c r="I67" i="1"/>
  <c r="AY70" i="1"/>
  <c r="G70" i="1" s="1"/>
  <c r="BB70" i="1"/>
  <c r="BD70" i="1" s="1"/>
  <c r="H195" i="1"/>
  <c r="BA69" i="1"/>
  <c r="AZ69" i="1"/>
  <c r="H57" i="1"/>
  <c r="AP57" i="1"/>
  <c r="J57" i="1" s="1"/>
  <c r="AQ57" i="1" s="1"/>
  <c r="H55" i="1"/>
  <c r="AP55" i="1"/>
  <c r="J55" i="1" s="1"/>
  <c r="AQ55" i="1" s="1"/>
  <c r="H43" i="1"/>
  <c r="AR99" i="1"/>
  <c r="AS99" i="1" s="1"/>
  <c r="AV99" i="1" s="1"/>
  <c r="F99" i="1" s="1"/>
  <c r="AY99" i="1" s="1"/>
  <c r="G99" i="1" s="1"/>
  <c r="I99" i="1"/>
  <c r="AR91" i="1"/>
  <c r="AS91" i="1" s="1"/>
  <c r="AV91" i="1" s="1"/>
  <c r="F91" i="1" s="1"/>
  <c r="AY91" i="1" s="1"/>
  <c r="G91" i="1" s="1"/>
  <c r="I91" i="1"/>
  <c r="I80" i="1"/>
  <c r="AR80" i="1"/>
  <c r="AS80" i="1" s="1"/>
  <c r="AV80" i="1" s="1"/>
  <c r="F80" i="1" s="1"/>
  <c r="AY80" i="1" s="1"/>
  <c r="G80" i="1" s="1"/>
  <c r="BB80" i="1"/>
  <c r="BD80" i="1" s="1"/>
  <c r="BB207" i="1"/>
  <c r="BD207" i="1" s="1"/>
  <c r="AP93" i="1"/>
  <c r="J93" i="1" s="1"/>
  <c r="AQ93" i="1" s="1"/>
  <c r="BC57" i="1"/>
  <c r="AR108" i="1"/>
  <c r="AS108" i="1" s="1"/>
  <c r="AV108" i="1" s="1"/>
  <c r="F108" i="1" s="1"/>
  <c r="I108" i="1"/>
  <c r="BA172" i="1"/>
  <c r="AZ172" i="1"/>
  <c r="BC55" i="1"/>
  <c r="AZ170" i="1"/>
  <c r="BA170" i="1"/>
  <c r="AZ151" i="1"/>
  <c r="BA151" i="1"/>
  <c r="AZ207" i="1"/>
  <c r="BA207" i="1"/>
  <c r="AR78" i="1"/>
  <c r="AS78" i="1" s="1"/>
  <c r="AV78" i="1" s="1"/>
  <c r="F78" i="1" s="1"/>
  <c r="AY78" i="1" s="1"/>
  <c r="G78" i="1" s="1"/>
  <c r="I78" i="1"/>
  <c r="BB78" i="1"/>
  <c r="BD78" i="1" s="1"/>
  <c r="AP20" i="1"/>
  <c r="J20" i="1" s="1"/>
  <c r="AQ20" i="1" s="1"/>
  <c r="I40" i="1"/>
  <c r="AR40" i="1"/>
  <c r="AS40" i="1" s="1"/>
  <c r="AV40" i="1" s="1"/>
  <c r="F40" i="1" s="1"/>
  <c r="H87" i="1"/>
  <c r="BB87" i="1"/>
  <c r="BD87" i="1" s="1"/>
  <c r="BC90" i="1"/>
  <c r="AP160" i="1"/>
  <c r="J160" i="1" s="1"/>
  <c r="AQ160" i="1" s="1"/>
  <c r="AR100" i="1"/>
  <c r="AS100" i="1" s="1"/>
  <c r="AV100" i="1" s="1"/>
  <c r="F100" i="1" s="1"/>
  <c r="I100" i="1"/>
  <c r="BB172" i="1"/>
  <c r="BD172" i="1" s="1"/>
  <c r="H133" i="1"/>
  <c r="AP133" i="1"/>
  <c r="J133" i="1" s="1"/>
  <c r="AQ133" i="1" s="1"/>
  <c r="AP168" i="1"/>
  <c r="J168" i="1" s="1"/>
  <c r="AQ168" i="1" s="1"/>
  <c r="BA41" i="1"/>
  <c r="AZ41" i="1"/>
  <c r="BB153" i="1"/>
  <c r="BD153" i="1" s="1"/>
  <c r="BB196" i="1"/>
  <c r="BD196" i="1" s="1"/>
  <c r="AZ147" i="1"/>
  <c r="BA147" i="1"/>
  <c r="AR34" i="1"/>
  <c r="AS34" i="1" s="1"/>
  <c r="AV34" i="1" s="1"/>
  <c r="F34" i="1" s="1"/>
  <c r="AY34" i="1" s="1"/>
  <c r="G34" i="1" s="1"/>
  <c r="I34" i="1"/>
  <c r="BB34" i="1"/>
  <c r="BD34" i="1" s="1"/>
  <c r="BC105" i="1"/>
  <c r="BA29" i="1"/>
  <c r="AZ29" i="1"/>
  <c r="I75" i="1"/>
  <c r="AR75" i="1"/>
  <c r="AS75" i="1" s="1"/>
  <c r="AV75" i="1" s="1"/>
  <c r="F75" i="1" s="1"/>
  <c r="AY75" i="1" s="1"/>
  <c r="G75" i="1" s="1"/>
  <c r="BC97" i="1"/>
  <c r="H90" i="1"/>
  <c r="BB90" i="1"/>
  <c r="BD90" i="1" s="1"/>
  <c r="AR178" i="1"/>
  <c r="AS178" i="1" s="1"/>
  <c r="AV178" i="1" s="1"/>
  <c r="F178" i="1" s="1"/>
  <c r="AY178" i="1" s="1"/>
  <c r="G178" i="1" s="1"/>
  <c r="I178" i="1"/>
  <c r="I180" i="1"/>
  <c r="AR180" i="1"/>
  <c r="AS180" i="1" s="1"/>
  <c r="AV180" i="1" s="1"/>
  <c r="F180" i="1" s="1"/>
  <c r="AY180" i="1" s="1"/>
  <c r="G180" i="1" s="1"/>
  <c r="AZ74" i="1"/>
  <c r="BA74" i="1"/>
  <c r="BA167" i="1"/>
  <c r="AZ167" i="1"/>
  <c r="I197" i="1"/>
  <c r="AR197" i="1"/>
  <c r="AS197" i="1" s="1"/>
  <c r="AV197" i="1" s="1"/>
  <c r="F197" i="1" s="1"/>
  <c r="AY197" i="1" s="1"/>
  <c r="G197" i="1" s="1"/>
  <c r="AR181" i="1"/>
  <c r="AS181" i="1" s="1"/>
  <c r="AV181" i="1" s="1"/>
  <c r="F181" i="1" s="1"/>
  <c r="AY181" i="1" s="1"/>
  <c r="G181" i="1" s="1"/>
  <c r="I181" i="1"/>
  <c r="BB27" i="1"/>
  <c r="BD27" i="1" s="1"/>
  <c r="BA22" i="1"/>
  <c r="AZ22" i="1"/>
  <c r="H97" i="1"/>
  <c r="I105" i="1"/>
  <c r="AR105" i="1"/>
  <c r="AS105" i="1" s="1"/>
  <c r="AV105" i="1" s="1"/>
  <c r="F105" i="1" s="1"/>
  <c r="AR148" i="1"/>
  <c r="AS148" i="1" s="1"/>
  <c r="AV148" i="1" s="1"/>
  <c r="F148" i="1" s="1"/>
  <c r="I148" i="1"/>
  <c r="BB125" i="1"/>
  <c r="BD125" i="1" s="1"/>
  <c r="AZ112" i="1"/>
  <c r="BA112" i="1"/>
  <c r="AY155" i="1"/>
  <c r="G155" i="1" s="1"/>
  <c r="BB155" i="1"/>
  <c r="BD155" i="1" s="1"/>
  <c r="BB99" i="1"/>
  <c r="BD99" i="1" s="1"/>
  <c r="AZ201" i="1"/>
  <c r="BA201" i="1"/>
  <c r="AZ189" i="1"/>
  <c r="BA189" i="1"/>
  <c r="BA203" i="1"/>
  <c r="AZ203" i="1"/>
  <c r="BC64" i="1"/>
  <c r="I92" i="1"/>
  <c r="AR92" i="1"/>
  <c r="AS92" i="1" s="1"/>
  <c r="AV92" i="1" s="1"/>
  <c r="F92" i="1" s="1"/>
  <c r="AY92" i="1" s="1"/>
  <c r="G92" i="1" s="1"/>
  <c r="AP38" i="1"/>
  <c r="J38" i="1" s="1"/>
  <c r="AQ38" i="1" s="1"/>
  <c r="AP115" i="1"/>
  <c r="J115" i="1" s="1"/>
  <c r="AQ115" i="1" s="1"/>
  <c r="AR152" i="1"/>
  <c r="AS152" i="1" s="1"/>
  <c r="AV152" i="1" s="1"/>
  <c r="F152" i="1" s="1"/>
  <c r="I152" i="1"/>
  <c r="AR58" i="1"/>
  <c r="AS58" i="1" s="1"/>
  <c r="AV58" i="1" s="1"/>
  <c r="F58" i="1" s="1"/>
  <c r="I58" i="1"/>
  <c r="G73" i="1"/>
  <c r="AR134" i="1"/>
  <c r="AS134" i="1" s="1"/>
  <c r="AV134" i="1" s="1"/>
  <c r="F134" i="1" s="1"/>
  <c r="I134" i="1"/>
  <c r="BB122" i="1"/>
  <c r="BD122" i="1" s="1"/>
  <c r="H183" i="1"/>
  <c r="BB183" i="1"/>
  <c r="BD183" i="1" s="1"/>
  <c r="BA142" i="1"/>
  <c r="AZ142" i="1"/>
  <c r="BB94" i="1"/>
  <c r="BD94" i="1" s="1"/>
  <c r="BB186" i="1"/>
  <c r="BD186" i="1" s="1"/>
  <c r="I86" i="1"/>
  <c r="AR86" i="1"/>
  <c r="AS86" i="1" s="1"/>
  <c r="AV86" i="1" s="1"/>
  <c r="F86" i="1" s="1"/>
  <c r="I185" i="1"/>
  <c r="AR185" i="1"/>
  <c r="AS185" i="1" s="1"/>
  <c r="AV185" i="1" s="1"/>
  <c r="F185" i="1" s="1"/>
  <c r="H64" i="1"/>
  <c r="BB29" i="1"/>
  <c r="BD29" i="1" s="1"/>
  <c r="AP15" i="1"/>
  <c r="J15" i="1" s="1"/>
  <c r="AQ15" i="1" s="1"/>
  <c r="AR88" i="1"/>
  <c r="AS88" i="1" s="1"/>
  <c r="AV88" i="1" s="1"/>
  <c r="F88" i="1" s="1"/>
  <c r="AY88" i="1" s="1"/>
  <c r="G88" i="1" s="1"/>
  <c r="I88" i="1"/>
  <c r="AZ33" i="1"/>
  <c r="BA33" i="1"/>
  <c r="H68" i="1"/>
  <c r="BB68" i="1"/>
  <c r="BD68" i="1" s="1"/>
  <c r="BB42" i="1"/>
  <c r="H75" i="1"/>
  <c r="H128" i="1"/>
  <c r="AR145" i="1"/>
  <c r="AS145" i="1" s="1"/>
  <c r="AV145" i="1" s="1"/>
  <c r="F145" i="1" s="1"/>
  <c r="AY145" i="1" s="1"/>
  <c r="G145" i="1" s="1"/>
  <c r="I145" i="1"/>
  <c r="AP64" i="1"/>
  <c r="J64" i="1" s="1"/>
  <c r="AQ64" i="1" s="1"/>
  <c r="BC183" i="1"/>
  <c r="AZ89" i="1"/>
  <c r="BA89" i="1"/>
  <c r="BB88" i="1"/>
  <c r="BD88" i="1" s="1"/>
  <c r="AZ186" i="1"/>
  <c r="BA186" i="1"/>
  <c r="AR51" i="1"/>
  <c r="AS51" i="1" s="1"/>
  <c r="AV51" i="1" s="1"/>
  <c r="F51" i="1" s="1"/>
  <c r="I51" i="1"/>
  <c r="AR26" i="1"/>
  <c r="AS26" i="1" s="1"/>
  <c r="AV26" i="1" s="1"/>
  <c r="F26" i="1" s="1"/>
  <c r="AY26" i="1" s="1"/>
  <c r="G26" i="1" s="1"/>
  <c r="I26" i="1"/>
  <c r="AP43" i="1"/>
  <c r="J43" i="1" s="1"/>
  <c r="AQ43" i="1" s="1"/>
  <c r="AZ114" i="1"/>
  <c r="BA114" i="1"/>
  <c r="BC68" i="1"/>
  <c r="G42" i="1"/>
  <c r="AP121" i="1"/>
  <c r="J121" i="1" s="1"/>
  <c r="AQ121" i="1" s="1"/>
  <c r="G81" i="1"/>
  <c r="BC128" i="1"/>
  <c r="H171" i="1"/>
  <c r="BB117" i="1"/>
  <c r="BD117" i="1" s="1"/>
  <c r="BB173" i="1"/>
  <c r="BD173" i="1" s="1"/>
  <c r="BA94" i="1"/>
  <c r="AZ94" i="1"/>
  <c r="BA132" i="1"/>
  <c r="AZ132" i="1"/>
  <c r="BA104" i="1"/>
  <c r="AZ104" i="1"/>
  <c r="AZ149" i="1"/>
  <c r="BA149" i="1"/>
  <c r="G198" i="1"/>
  <c r="H107" i="1"/>
  <c r="BA127" i="1"/>
  <c r="AZ127" i="1"/>
  <c r="I143" i="1"/>
  <c r="AR143" i="1"/>
  <c r="AS143" i="1" s="1"/>
  <c r="AV143" i="1" s="1"/>
  <c r="F143" i="1" s="1"/>
  <c r="AY143" i="1" s="1"/>
  <c r="G143" i="1" s="1"/>
  <c r="BB17" i="1"/>
  <c r="BD17" i="1" s="1"/>
  <c r="BB69" i="1"/>
  <c r="BD69" i="1" s="1"/>
  <c r="G54" i="1"/>
  <c r="AR131" i="1"/>
  <c r="AS131" i="1" s="1"/>
  <c r="AV131" i="1" s="1"/>
  <c r="F131" i="1" s="1"/>
  <c r="AY131" i="1" s="1"/>
  <c r="G131" i="1" s="1"/>
  <c r="I131" i="1"/>
  <c r="H123" i="1"/>
  <c r="AP126" i="1"/>
  <c r="J126" i="1" s="1"/>
  <c r="AQ126" i="1" s="1"/>
  <c r="I77" i="1"/>
  <c r="AR77" i="1"/>
  <c r="AS77" i="1" s="1"/>
  <c r="AV77" i="1" s="1"/>
  <c r="F77" i="1" s="1"/>
  <c r="BC150" i="1"/>
  <c r="AR50" i="1"/>
  <c r="AS50" i="1" s="1"/>
  <c r="AV50" i="1" s="1"/>
  <c r="F50" i="1" s="1"/>
  <c r="I50" i="1"/>
  <c r="BB176" i="1"/>
  <c r="BD176" i="1" s="1"/>
  <c r="AR163" i="1"/>
  <c r="AS163" i="1" s="1"/>
  <c r="AV163" i="1" s="1"/>
  <c r="F163" i="1" s="1"/>
  <c r="AY163" i="1" s="1"/>
  <c r="G163" i="1" s="1"/>
  <c r="I163" i="1"/>
  <c r="BB163" i="1"/>
  <c r="BD163" i="1" s="1"/>
  <c r="BB181" i="1"/>
  <c r="BD181" i="1" s="1"/>
  <c r="BB22" i="1"/>
  <c r="BD22" i="1" s="1"/>
  <c r="AR16" i="1"/>
  <c r="AS16" i="1" s="1"/>
  <c r="AV16" i="1" s="1"/>
  <c r="F16" i="1" s="1"/>
  <c r="AY16" i="1" s="1"/>
  <c r="G16" i="1" s="1"/>
  <c r="I16" i="1"/>
  <c r="AY44" i="1"/>
  <c r="G44" i="1" s="1"/>
  <c r="BB44" i="1"/>
  <c r="BD44" i="1" s="1"/>
  <c r="BB36" i="1"/>
  <c r="BD36" i="1" s="1"/>
  <c r="H143" i="1"/>
  <c r="AP130" i="1"/>
  <c r="J130" i="1" s="1"/>
  <c r="AQ130" i="1" s="1"/>
  <c r="AP107" i="1"/>
  <c r="J107" i="1" s="1"/>
  <c r="AQ107" i="1" s="1"/>
  <c r="I162" i="1"/>
  <c r="AR162" i="1"/>
  <c r="AS162" i="1" s="1"/>
  <c r="AV162" i="1" s="1"/>
  <c r="F162" i="1" s="1"/>
  <c r="H150" i="1"/>
  <c r="BB127" i="1"/>
  <c r="BD127" i="1" s="1"/>
  <c r="BB170" i="1"/>
  <c r="BD170" i="1" s="1"/>
  <c r="AP128" i="1"/>
  <c r="J128" i="1" s="1"/>
  <c r="AQ128" i="1" s="1"/>
  <c r="AR126" i="1" l="1"/>
  <c r="AS126" i="1" s="1"/>
  <c r="AV126" i="1" s="1"/>
  <c r="F126" i="1" s="1"/>
  <c r="I126" i="1"/>
  <c r="BA197" i="1"/>
  <c r="AZ197" i="1"/>
  <c r="AY108" i="1"/>
  <c r="G108" i="1" s="1"/>
  <c r="BB108" i="1"/>
  <c r="BD108" i="1" s="1"/>
  <c r="I159" i="1"/>
  <c r="AR159" i="1"/>
  <c r="AS159" i="1" s="1"/>
  <c r="AV159" i="1" s="1"/>
  <c r="F159" i="1" s="1"/>
  <c r="AZ171" i="1"/>
  <c r="BA171" i="1"/>
  <c r="BA26" i="1"/>
  <c r="AZ26" i="1"/>
  <c r="BA124" i="1"/>
  <c r="AZ124" i="1"/>
  <c r="AZ195" i="1"/>
  <c r="BA195" i="1"/>
  <c r="AZ166" i="1"/>
  <c r="BA166" i="1"/>
  <c r="BA59" i="1"/>
  <c r="AZ59" i="1"/>
  <c r="AR205" i="1"/>
  <c r="AS205" i="1" s="1"/>
  <c r="AV205" i="1" s="1"/>
  <c r="F205" i="1" s="1"/>
  <c r="AY205" i="1" s="1"/>
  <c r="G205" i="1" s="1"/>
  <c r="I205" i="1"/>
  <c r="BA184" i="1"/>
  <c r="AZ184" i="1"/>
  <c r="BA44" i="1"/>
  <c r="AZ44" i="1"/>
  <c r="BB123" i="1"/>
  <c r="BD123" i="1" s="1"/>
  <c r="BB91" i="1"/>
  <c r="BD91" i="1" s="1"/>
  <c r="BB16" i="1"/>
  <c r="BD16" i="1" s="1"/>
  <c r="BB197" i="1"/>
  <c r="BD197" i="1" s="1"/>
  <c r="AY51" i="1"/>
  <c r="G51" i="1" s="1"/>
  <c r="BB51" i="1"/>
  <c r="BD51" i="1" s="1"/>
  <c r="BA34" i="1"/>
  <c r="AZ34" i="1"/>
  <c r="AY40" i="1"/>
  <c r="G40" i="1" s="1"/>
  <c r="BB40" i="1"/>
  <c r="BD40" i="1" s="1"/>
  <c r="AR93" i="1"/>
  <c r="AS93" i="1" s="1"/>
  <c r="AV93" i="1" s="1"/>
  <c r="F93" i="1" s="1"/>
  <c r="AY93" i="1" s="1"/>
  <c r="G93" i="1" s="1"/>
  <c r="I93" i="1"/>
  <c r="BB195" i="1"/>
  <c r="BD195" i="1" s="1"/>
  <c r="AZ153" i="1"/>
  <c r="BA153" i="1"/>
  <c r="AY61" i="1"/>
  <c r="G61" i="1" s="1"/>
  <c r="BB61" i="1"/>
  <c r="BD61" i="1" s="1"/>
  <c r="BB205" i="1"/>
  <c r="BD205" i="1" s="1"/>
  <c r="AZ131" i="1"/>
  <c r="BA131" i="1"/>
  <c r="AY134" i="1"/>
  <c r="G134" i="1" s="1"/>
  <c r="BB134" i="1"/>
  <c r="BD134" i="1" s="1"/>
  <c r="AZ123" i="1"/>
  <c r="BA123" i="1"/>
  <c r="BA16" i="1"/>
  <c r="AZ16" i="1"/>
  <c r="BA54" i="1"/>
  <c r="AZ54" i="1"/>
  <c r="AZ73" i="1"/>
  <c r="BA73" i="1"/>
  <c r="AZ155" i="1"/>
  <c r="BA155" i="1"/>
  <c r="I20" i="1"/>
  <c r="AR20" i="1"/>
  <c r="AS20" i="1" s="1"/>
  <c r="AV20" i="1" s="1"/>
  <c r="F20" i="1" s="1"/>
  <c r="AY20" i="1" s="1"/>
  <c r="G20" i="1" s="1"/>
  <c r="AZ70" i="1"/>
  <c r="BA70" i="1"/>
  <c r="AZ88" i="1"/>
  <c r="BA88" i="1"/>
  <c r="AZ180" i="1"/>
  <c r="BA180" i="1"/>
  <c r="AZ80" i="1"/>
  <c r="BA80" i="1"/>
  <c r="BA35" i="1"/>
  <c r="AZ35" i="1"/>
  <c r="BB180" i="1"/>
  <c r="BD180" i="1" s="1"/>
  <c r="BB171" i="1"/>
  <c r="BD171" i="1" s="1"/>
  <c r="I15" i="1"/>
  <c r="AR15" i="1"/>
  <c r="AS15" i="1" s="1"/>
  <c r="AV15" i="1" s="1"/>
  <c r="F15" i="1" s="1"/>
  <c r="AY15" i="1" s="1"/>
  <c r="G15" i="1" s="1"/>
  <c r="AY58" i="1"/>
  <c r="G58" i="1" s="1"/>
  <c r="BB58" i="1"/>
  <c r="BD58" i="1" s="1"/>
  <c r="AY67" i="1"/>
  <c r="G67" i="1" s="1"/>
  <c r="BB67" i="1"/>
  <c r="BD67" i="1" s="1"/>
  <c r="BA143" i="1"/>
  <c r="AZ143" i="1"/>
  <c r="BB124" i="1"/>
  <c r="BD124" i="1" s="1"/>
  <c r="BB56" i="1"/>
  <c r="BD56" i="1" s="1"/>
  <c r="AZ78" i="1"/>
  <c r="BA78" i="1"/>
  <c r="AZ150" i="1"/>
  <c r="BA150" i="1"/>
  <c r="AZ110" i="1"/>
  <c r="BA110" i="1"/>
  <c r="AR128" i="1"/>
  <c r="AS128" i="1" s="1"/>
  <c r="AV128" i="1" s="1"/>
  <c r="F128" i="1" s="1"/>
  <c r="AY128" i="1" s="1"/>
  <c r="G128" i="1" s="1"/>
  <c r="I128" i="1"/>
  <c r="AY152" i="1"/>
  <c r="G152" i="1" s="1"/>
  <c r="BB152" i="1"/>
  <c r="BD152" i="1" s="1"/>
  <c r="AZ91" i="1"/>
  <c r="BA91" i="1"/>
  <c r="AZ183" i="1"/>
  <c r="BA183" i="1"/>
  <c r="AZ87" i="1"/>
  <c r="BA87" i="1"/>
  <c r="BA19" i="1"/>
  <c r="AZ19" i="1"/>
  <c r="AY148" i="1"/>
  <c r="G148" i="1" s="1"/>
  <c r="BB148" i="1"/>
  <c r="BD148" i="1" s="1"/>
  <c r="AZ178" i="1"/>
  <c r="BA178" i="1"/>
  <c r="I168" i="1"/>
  <c r="AR168" i="1"/>
  <c r="AS168" i="1" s="1"/>
  <c r="AV168" i="1" s="1"/>
  <c r="F168" i="1" s="1"/>
  <c r="AR135" i="1"/>
  <c r="AS135" i="1" s="1"/>
  <c r="AV135" i="1" s="1"/>
  <c r="F135" i="1" s="1"/>
  <c r="I135" i="1"/>
  <c r="AR144" i="1"/>
  <c r="AS144" i="1" s="1"/>
  <c r="AV144" i="1" s="1"/>
  <c r="F144" i="1" s="1"/>
  <c r="I144" i="1"/>
  <c r="I146" i="1"/>
  <c r="AR146" i="1"/>
  <c r="AS146" i="1" s="1"/>
  <c r="AV146" i="1" s="1"/>
  <c r="F146" i="1" s="1"/>
  <c r="AY146" i="1" s="1"/>
  <c r="G146" i="1" s="1"/>
  <c r="AZ163" i="1"/>
  <c r="BA163" i="1"/>
  <c r="BA81" i="1"/>
  <c r="AZ81" i="1"/>
  <c r="I64" i="1"/>
  <c r="AR64" i="1"/>
  <c r="AS64" i="1" s="1"/>
  <c r="AV64" i="1" s="1"/>
  <c r="F64" i="1" s="1"/>
  <c r="AY185" i="1"/>
  <c r="G185" i="1" s="1"/>
  <c r="BB185" i="1"/>
  <c r="BD185" i="1" s="1"/>
  <c r="I38" i="1"/>
  <c r="AR38" i="1"/>
  <c r="AS38" i="1" s="1"/>
  <c r="AV38" i="1" s="1"/>
  <c r="F38" i="1" s="1"/>
  <c r="AY105" i="1"/>
  <c r="G105" i="1" s="1"/>
  <c r="BB105" i="1"/>
  <c r="BD105" i="1" s="1"/>
  <c r="I133" i="1"/>
  <c r="AR133" i="1"/>
  <c r="AS133" i="1" s="1"/>
  <c r="AV133" i="1" s="1"/>
  <c r="F133" i="1" s="1"/>
  <c r="AZ99" i="1"/>
  <c r="BA99" i="1"/>
  <c r="BB199" i="1"/>
  <c r="BD199" i="1" s="1"/>
  <c r="AZ97" i="1"/>
  <c r="BA97" i="1"/>
  <c r="BB150" i="1"/>
  <c r="BD150" i="1" s="1"/>
  <c r="AR121" i="1"/>
  <c r="AS121" i="1" s="1"/>
  <c r="AV121" i="1" s="1"/>
  <c r="F121" i="1" s="1"/>
  <c r="I121" i="1"/>
  <c r="AZ92" i="1"/>
  <c r="BA92" i="1"/>
  <c r="AY116" i="1"/>
  <c r="G116" i="1" s="1"/>
  <c r="BB116" i="1"/>
  <c r="BD116" i="1" s="1"/>
  <c r="BB129" i="1"/>
  <c r="BD129" i="1" s="1"/>
  <c r="AR118" i="1"/>
  <c r="AS118" i="1" s="1"/>
  <c r="AV118" i="1" s="1"/>
  <c r="F118" i="1" s="1"/>
  <c r="AY118" i="1" s="1"/>
  <c r="G118" i="1" s="1"/>
  <c r="I118" i="1"/>
  <c r="BA42" i="1"/>
  <c r="AZ42" i="1"/>
  <c r="BB145" i="1"/>
  <c r="BD145" i="1" s="1"/>
  <c r="AY86" i="1"/>
  <c r="G86" i="1" s="1"/>
  <c r="BB86" i="1"/>
  <c r="BD86" i="1" s="1"/>
  <c r="BB92" i="1"/>
  <c r="BD92" i="1" s="1"/>
  <c r="BB37" i="1"/>
  <c r="BD37" i="1" s="1"/>
  <c r="AZ199" i="1"/>
  <c r="BA199" i="1"/>
  <c r="BA169" i="1"/>
  <c r="AZ169" i="1"/>
  <c r="AR115" i="1"/>
  <c r="AS115" i="1" s="1"/>
  <c r="AV115" i="1" s="1"/>
  <c r="F115" i="1" s="1"/>
  <c r="AY115" i="1" s="1"/>
  <c r="G115" i="1" s="1"/>
  <c r="I115" i="1"/>
  <c r="AY162" i="1"/>
  <c r="G162" i="1" s="1"/>
  <c r="BB162" i="1"/>
  <c r="BD162" i="1" s="1"/>
  <c r="AY50" i="1"/>
  <c r="G50" i="1" s="1"/>
  <c r="BB50" i="1"/>
  <c r="BD50" i="1" s="1"/>
  <c r="AZ198" i="1"/>
  <c r="BA198" i="1"/>
  <c r="AZ145" i="1"/>
  <c r="BA145" i="1"/>
  <c r="BB97" i="1"/>
  <c r="BD97" i="1" s="1"/>
  <c r="I55" i="1"/>
  <c r="AR55" i="1"/>
  <c r="AS55" i="1" s="1"/>
  <c r="AV55" i="1" s="1"/>
  <c r="F55" i="1" s="1"/>
  <c r="AY55" i="1" s="1"/>
  <c r="G55" i="1" s="1"/>
  <c r="BA37" i="1"/>
  <c r="AZ37" i="1"/>
  <c r="BB35" i="1"/>
  <c r="BD35" i="1" s="1"/>
  <c r="I179" i="1"/>
  <c r="AR179" i="1"/>
  <c r="AS179" i="1" s="1"/>
  <c r="AV179" i="1" s="1"/>
  <c r="F179" i="1" s="1"/>
  <c r="AY179" i="1" s="1"/>
  <c r="G179" i="1" s="1"/>
  <c r="AR193" i="1"/>
  <c r="AS193" i="1" s="1"/>
  <c r="AV193" i="1" s="1"/>
  <c r="F193" i="1" s="1"/>
  <c r="AY193" i="1" s="1"/>
  <c r="G193" i="1" s="1"/>
  <c r="I193" i="1"/>
  <c r="I165" i="1"/>
  <c r="AR165" i="1"/>
  <c r="AS165" i="1" s="1"/>
  <c r="AV165" i="1" s="1"/>
  <c r="F165" i="1" s="1"/>
  <c r="AY165" i="1" s="1"/>
  <c r="G165" i="1" s="1"/>
  <c r="AZ129" i="1"/>
  <c r="BA129" i="1"/>
  <c r="BB93" i="1"/>
  <c r="BD93" i="1" s="1"/>
  <c r="BB131" i="1"/>
  <c r="BD131" i="1" s="1"/>
  <c r="AZ75" i="1"/>
  <c r="BA75" i="1"/>
  <c r="AZ23" i="1"/>
  <c r="BA23" i="1"/>
  <c r="BB184" i="1"/>
  <c r="BD184" i="1" s="1"/>
  <c r="I45" i="1"/>
  <c r="AR45" i="1"/>
  <c r="AS45" i="1" s="1"/>
  <c r="AV45" i="1" s="1"/>
  <c r="F45" i="1" s="1"/>
  <c r="AY45" i="1" s="1"/>
  <c r="G45" i="1" s="1"/>
  <c r="I107" i="1"/>
  <c r="AR107" i="1"/>
  <c r="AS107" i="1" s="1"/>
  <c r="AV107" i="1" s="1"/>
  <c r="F107" i="1" s="1"/>
  <c r="AY107" i="1" s="1"/>
  <c r="G107" i="1" s="1"/>
  <c r="AY100" i="1"/>
  <c r="G100" i="1" s="1"/>
  <c r="BB100" i="1"/>
  <c r="BD100" i="1" s="1"/>
  <c r="BA190" i="1"/>
  <c r="AZ190" i="1"/>
  <c r="AZ68" i="1"/>
  <c r="BA68" i="1"/>
  <c r="BA24" i="1"/>
  <c r="AZ24" i="1"/>
  <c r="AR130" i="1"/>
  <c r="AS130" i="1" s="1"/>
  <c r="AV130" i="1" s="1"/>
  <c r="F130" i="1" s="1"/>
  <c r="I130" i="1"/>
  <c r="BB110" i="1"/>
  <c r="BD110" i="1" s="1"/>
  <c r="BB178" i="1"/>
  <c r="BD178" i="1" s="1"/>
  <c r="AR160" i="1"/>
  <c r="AS160" i="1" s="1"/>
  <c r="AV160" i="1" s="1"/>
  <c r="F160" i="1" s="1"/>
  <c r="I160" i="1"/>
  <c r="I57" i="1"/>
  <c r="AR57" i="1"/>
  <c r="AS57" i="1" s="1"/>
  <c r="AV57" i="1" s="1"/>
  <c r="F57" i="1" s="1"/>
  <c r="AY57" i="1" s="1"/>
  <c r="G57" i="1" s="1"/>
  <c r="AZ196" i="1"/>
  <c r="BA196" i="1"/>
  <c r="BA21" i="1"/>
  <c r="AZ21" i="1"/>
  <c r="BA56" i="1"/>
  <c r="AZ56" i="1"/>
  <c r="AY77" i="1"/>
  <c r="G77" i="1" s="1"/>
  <c r="BB77" i="1"/>
  <c r="BD77" i="1" s="1"/>
  <c r="AR43" i="1"/>
  <c r="AS43" i="1" s="1"/>
  <c r="AV43" i="1" s="1"/>
  <c r="F43" i="1" s="1"/>
  <c r="AY43" i="1" s="1"/>
  <c r="G43" i="1" s="1"/>
  <c r="I43" i="1"/>
  <c r="BB75" i="1"/>
  <c r="BD75" i="1" s="1"/>
  <c r="BB20" i="1"/>
  <c r="BD20" i="1" s="1"/>
  <c r="AZ90" i="1"/>
  <c r="BA90" i="1"/>
  <c r="AR200" i="1"/>
  <c r="AS200" i="1" s="1"/>
  <c r="AV200" i="1" s="1"/>
  <c r="F200" i="1" s="1"/>
  <c r="AY200" i="1" s="1"/>
  <c r="G200" i="1" s="1"/>
  <c r="I200" i="1"/>
  <c r="BA39" i="1"/>
  <c r="AZ39" i="1"/>
  <c r="BB143" i="1"/>
  <c r="BD143" i="1" s="1"/>
  <c r="BB26" i="1"/>
  <c r="BD26" i="1" s="1"/>
  <c r="BA181" i="1"/>
  <c r="AZ181" i="1"/>
  <c r="BB15" i="1"/>
  <c r="BD15" i="1" s="1"/>
  <c r="AZ188" i="1"/>
  <c r="BA188" i="1"/>
  <c r="BB166" i="1"/>
  <c r="BD166" i="1" s="1"/>
  <c r="BB190" i="1"/>
  <c r="BD190" i="1" s="1"/>
  <c r="AZ162" i="1" l="1"/>
  <c r="BA162" i="1"/>
  <c r="AZ165" i="1"/>
  <c r="BA165" i="1"/>
  <c r="BA58" i="1"/>
  <c r="AZ58" i="1"/>
  <c r="BA40" i="1"/>
  <c r="AZ40" i="1"/>
  <c r="BB57" i="1"/>
  <c r="BD57" i="1" s="1"/>
  <c r="AZ100" i="1"/>
  <c r="BA100" i="1"/>
  <c r="AZ115" i="1"/>
  <c r="BA115" i="1"/>
  <c r="AY121" i="1"/>
  <c r="G121" i="1" s="1"/>
  <c r="BB121" i="1"/>
  <c r="BD121" i="1" s="1"/>
  <c r="AZ15" i="1"/>
  <c r="BA15" i="1"/>
  <c r="BB45" i="1"/>
  <c r="BD45" i="1" s="1"/>
  <c r="BB128" i="1"/>
  <c r="BD128" i="1" s="1"/>
  <c r="AY159" i="1"/>
  <c r="G159" i="1" s="1"/>
  <c r="BB159" i="1"/>
  <c r="BD159" i="1" s="1"/>
  <c r="AY160" i="1"/>
  <c r="G160" i="1" s="1"/>
  <c r="BB160" i="1"/>
  <c r="BD160" i="1" s="1"/>
  <c r="AY135" i="1"/>
  <c r="G135" i="1" s="1"/>
  <c r="BB135" i="1"/>
  <c r="BD135" i="1" s="1"/>
  <c r="AZ200" i="1"/>
  <c r="BA200" i="1"/>
  <c r="BB179" i="1"/>
  <c r="BD179" i="1" s="1"/>
  <c r="AZ55" i="1"/>
  <c r="BA55" i="1"/>
  <c r="AZ86" i="1"/>
  <c r="BA86" i="1"/>
  <c r="AY133" i="1"/>
  <c r="G133" i="1" s="1"/>
  <c r="BB133" i="1"/>
  <c r="BD133" i="1" s="1"/>
  <c r="AY168" i="1"/>
  <c r="G168" i="1" s="1"/>
  <c r="BB168" i="1"/>
  <c r="BD168" i="1" s="1"/>
  <c r="BB115" i="1"/>
  <c r="BD115" i="1" s="1"/>
  <c r="AZ108" i="1"/>
  <c r="BA108" i="1"/>
  <c r="BA146" i="1"/>
  <c r="AZ146" i="1"/>
  <c r="BA51" i="1"/>
  <c r="AZ51" i="1"/>
  <c r="AY130" i="1"/>
  <c r="G130" i="1" s="1"/>
  <c r="BB130" i="1"/>
  <c r="BD130" i="1" s="1"/>
  <c r="AZ105" i="1"/>
  <c r="BA105" i="1"/>
  <c r="AZ193" i="1"/>
  <c r="BA193" i="1"/>
  <c r="BA134" i="1"/>
  <c r="AZ134" i="1"/>
  <c r="BB55" i="1"/>
  <c r="BD55" i="1" s="1"/>
  <c r="AY38" i="1"/>
  <c r="G38" i="1" s="1"/>
  <c r="BB38" i="1"/>
  <c r="BD38" i="1" s="1"/>
  <c r="BA61" i="1"/>
  <c r="AZ61" i="1"/>
  <c r="BA152" i="1"/>
  <c r="AZ152" i="1"/>
  <c r="AZ57" i="1"/>
  <c r="BA57" i="1"/>
  <c r="AZ128" i="1"/>
  <c r="BA128" i="1"/>
  <c r="AZ118" i="1"/>
  <c r="BA118" i="1"/>
  <c r="AZ148" i="1"/>
  <c r="BA148" i="1"/>
  <c r="AZ205" i="1"/>
  <c r="BA205" i="1"/>
  <c r="AY126" i="1"/>
  <c r="G126" i="1" s="1"/>
  <c r="BB126" i="1"/>
  <c r="BD126" i="1" s="1"/>
  <c r="AZ107" i="1"/>
  <c r="BA107" i="1"/>
  <c r="BA179" i="1"/>
  <c r="AZ179" i="1"/>
  <c r="BB165" i="1"/>
  <c r="BD165" i="1" s="1"/>
  <c r="AZ43" i="1"/>
  <c r="BA43" i="1"/>
  <c r="BB193" i="1"/>
  <c r="BD193" i="1" s="1"/>
  <c r="AZ20" i="1"/>
  <c r="BA20" i="1"/>
  <c r="BB118" i="1"/>
  <c r="BD118" i="1" s="1"/>
  <c r="BA45" i="1"/>
  <c r="AZ45" i="1"/>
  <c r="BA185" i="1"/>
  <c r="AZ185" i="1"/>
  <c r="BB200" i="1"/>
  <c r="BD200" i="1" s="1"/>
  <c r="AY144" i="1"/>
  <c r="G144" i="1" s="1"/>
  <c r="BB144" i="1"/>
  <c r="BD144" i="1" s="1"/>
  <c r="AZ77" i="1"/>
  <c r="BA77" i="1"/>
  <c r="AZ50" i="1"/>
  <c r="BA50" i="1"/>
  <c r="AZ116" i="1"/>
  <c r="BA116" i="1"/>
  <c r="AY64" i="1"/>
  <c r="G64" i="1" s="1"/>
  <c r="BB64" i="1"/>
  <c r="BD64" i="1" s="1"/>
  <c r="BB107" i="1"/>
  <c r="BD107" i="1" s="1"/>
  <c r="BB146" i="1"/>
  <c r="BD146" i="1" s="1"/>
  <c r="AZ67" i="1"/>
  <c r="BA67" i="1"/>
  <c r="AZ93" i="1"/>
  <c r="BA93" i="1"/>
  <c r="BB43" i="1"/>
  <c r="BD43" i="1" s="1"/>
  <c r="AZ159" i="1" l="1"/>
  <c r="BA159" i="1"/>
  <c r="AZ121" i="1"/>
  <c r="BA121" i="1"/>
  <c r="AZ64" i="1"/>
  <c r="BA64" i="1"/>
  <c r="AZ168" i="1"/>
  <c r="BA168" i="1"/>
  <c r="AZ133" i="1"/>
  <c r="BA133" i="1"/>
  <c r="AZ38" i="1"/>
  <c r="BA38" i="1"/>
  <c r="AZ144" i="1"/>
  <c r="BA144" i="1"/>
  <c r="AZ126" i="1"/>
  <c r="BA126" i="1"/>
  <c r="BA130" i="1"/>
  <c r="AZ130" i="1"/>
  <c r="AZ135" i="1"/>
  <c r="BA135" i="1"/>
  <c r="AZ160" i="1"/>
  <c r="BA160" i="1"/>
</calcChain>
</file>

<file path=xl/sharedStrings.xml><?xml version="1.0" encoding="utf-8"?>
<sst xmlns="http://schemas.openxmlformats.org/spreadsheetml/2006/main" count="456" uniqueCount="189">
  <si>
    <t>OPEN 6.2.4</t>
  </si>
  <si>
    <t>Tue Jun 28 2016 16:41:30</t>
  </si>
  <si>
    <t>Unit=</t>
  </si>
  <si>
    <t>PSC-3840</t>
  </si>
  <si>
    <t>LightSource=</t>
  </si>
  <si>
    <t>6400-02 or -02B LED Source</t>
  </si>
  <si>
    <t>A/D AvgTime=</t>
  </si>
  <si>
    <t>Config=</t>
  </si>
  <si>
    <t>/User/Configs/UserPrefs/2x3 LED.xml</t>
  </si>
  <si>
    <t>Remark=</t>
  </si>
  <si>
    <t/>
  </si>
  <si>
    <t>Obs</t>
  </si>
  <si>
    <t>HHMMSS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</si>
  <si>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</si>
  <si>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</si>
  <si>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</si>
  <si>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</si>
  <si>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</si>
  <si>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</si>
  <si>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</si>
  <si>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</si>
  <si>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</si>
  <si>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</si>
  <si>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</si>
  <si>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</si>
  <si>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</si>
  <si>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</si>
  <si>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</si>
  <si>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</si>
  <si>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</si>
  <si>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</si>
  <si>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</si>
  <si>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</si>
  <si>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</si>
  <si>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</si>
  <si>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</si>
  <si>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</si>
  <si>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</si>
  <si>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</si>
  <si>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</si>
  <si>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</si>
  <si>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</si>
  <si>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</si>
  <si>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</si>
  <si>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</si>
  <si>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</si>
  <si>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</si>
  <si>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</si>
  <si>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</si>
  <si>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</si>
  <si>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</si>
  <si>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</si>
  <si>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</si>
  <si>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</si>
  <si>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</si>
  <si>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</si>
  <si>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</si>
  <si>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</si>
  <si>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</si>
  <si>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</si>
  <si>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</si>
  <si>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</si>
  <si>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</si>
  <si>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</si>
  <si>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</si>
  <si>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</si>
  <si>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</si>
  <si>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</si>
  <si>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</si>
  <si>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 xml:space="preserve">"17:10:20 Flow: Fixed -&gt; 500 umol/s"
</t>
  </si>
  <si>
    <t xml:space="preserve">"17:13:49 Flow: Fixed -&gt; 400 umol/s"
</t>
  </si>
  <si>
    <t xml:space="preserve">"17:14:08 Flow: Fixed -&gt; 300 umol/s"
</t>
  </si>
  <si>
    <t xml:space="preserve">"17:15:19 Flow: Fixed -&gt; 300 umol/s"
</t>
  </si>
  <si>
    <t>17:15:45</t>
  </si>
  <si>
    <t>17:15:46</t>
  </si>
  <si>
    <t>17:15:47</t>
  </si>
  <si>
    <t>17:15:48</t>
  </si>
  <si>
    <t>17:15:49</t>
  </si>
  <si>
    <t>17:15:50</t>
  </si>
  <si>
    <t>17:15:51</t>
  </si>
  <si>
    <t>17:15:52</t>
  </si>
  <si>
    <t xml:space="preserve">"17:16:08 Coolers: Tblock -&gt; 5.00 C"
</t>
  </si>
  <si>
    <t xml:space="preserve">"17:19:18 Flow: Fixed -&gt; 300 umol/s"
</t>
  </si>
  <si>
    <t xml:space="preserve">"17:19:38 Flow: Fixed -&gt; 300 umol/s"
</t>
  </si>
  <si>
    <t>17:20:06</t>
  </si>
  <si>
    <t>17:20:07</t>
  </si>
  <si>
    <t>17:20:08</t>
  </si>
  <si>
    <t>17:20:09</t>
  </si>
  <si>
    <t>17:20:10</t>
  </si>
  <si>
    <t>17:20:11</t>
  </si>
  <si>
    <t>17:20:12</t>
  </si>
  <si>
    <t>17:20:13</t>
  </si>
  <si>
    <t xml:space="preserve">"17:20:22 Coolers: Tblock -&gt; 10.00 C"
</t>
  </si>
  <si>
    <t xml:space="preserve">"17:23:43 Flow: Fixed -&gt; 300 umol/s"
</t>
  </si>
  <si>
    <t>17:24:24</t>
  </si>
  <si>
    <t>17:24:25</t>
  </si>
  <si>
    <t>17:24:26</t>
  </si>
  <si>
    <t>17:24:27</t>
  </si>
  <si>
    <t>17:24:28</t>
  </si>
  <si>
    <t>17:24:29</t>
  </si>
  <si>
    <t>17:24:30</t>
  </si>
  <si>
    <t>17:24:31</t>
  </si>
  <si>
    <t xml:space="preserve">"17:24:40 Coolers: Tblock -&gt; 15.00 C"
</t>
  </si>
  <si>
    <t xml:space="preserve">"17:31:25 Flow: Fixed -&gt; 300 umol/s"
</t>
  </si>
  <si>
    <t>17:31:57</t>
  </si>
  <si>
    <t>17:31:58</t>
  </si>
  <si>
    <t>17:31:59</t>
  </si>
  <si>
    <t>17:32:00</t>
  </si>
  <si>
    <t>17:32:01</t>
  </si>
  <si>
    <t>17:32:02</t>
  </si>
  <si>
    <t>17:32:03</t>
  </si>
  <si>
    <t>17:32:04</t>
  </si>
  <si>
    <t xml:space="preserve">"17:32:14 Coolers: Tblock -&gt; 20.00 C"
</t>
  </si>
  <si>
    <t xml:space="preserve">"17:34:29 Flow: Fixed -&gt; 300 umol/s"
</t>
  </si>
  <si>
    <t xml:space="preserve">"17:35:53 Flow: Fixed -&gt; 300 umol/s"
</t>
  </si>
  <si>
    <t xml:space="preserve">"17:36:08 Flow: Fixed -&gt; 300 umol/s"
</t>
  </si>
  <si>
    <t>17:37:05</t>
  </si>
  <si>
    <t>17:37:06</t>
  </si>
  <si>
    <t>17:37:07</t>
  </si>
  <si>
    <t>17:37:08</t>
  </si>
  <si>
    <t>17:37:09</t>
  </si>
  <si>
    <t>17:37:10</t>
  </si>
  <si>
    <t>17:37:11</t>
  </si>
  <si>
    <t>17:37:12</t>
  </si>
  <si>
    <t xml:space="preserve">"17:37:21 Coolers: Tblock -&gt; 25.00 C"
</t>
  </si>
  <si>
    <t xml:space="preserve">"17:40:00 Flow: Fixed -&gt; 300 umol/s"
</t>
  </si>
  <si>
    <t xml:space="preserve">"17:41:32 Flow: Fixed -&gt; 300 umol/s"
</t>
  </si>
  <si>
    <t>17:41:51</t>
  </si>
  <si>
    <t>17:41:52</t>
  </si>
  <si>
    <t>17:41:53</t>
  </si>
  <si>
    <t>17:41:54</t>
  </si>
  <si>
    <t>17:41:55</t>
  </si>
  <si>
    <t>17:41:56</t>
  </si>
  <si>
    <t>17:41:57</t>
  </si>
  <si>
    <t>17:41:58</t>
  </si>
  <si>
    <t xml:space="preserve">"17:42:07 Coolers: Tblock -&gt; 30.00 C"
</t>
  </si>
  <si>
    <t xml:space="preserve">"17:45:51 Flow: Fixed -&gt; 300 umol/s"
</t>
  </si>
  <si>
    <t>17:46:35</t>
  </si>
  <si>
    <t>17:46:36</t>
  </si>
  <si>
    <t>17:46:37</t>
  </si>
  <si>
    <t>17:46:38</t>
  </si>
  <si>
    <t>17:46:39</t>
  </si>
  <si>
    <t>17:46:40</t>
  </si>
  <si>
    <t>17:46:41</t>
  </si>
  <si>
    <t>17:46:42</t>
  </si>
  <si>
    <t xml:space="preserve">"17:46:50 Lamp: ParIn -&gt;  1700 uml"
</t>
  </si>
  <si>
    <t xml:space="preserve">"17:46:50 CO2 Mixer: CO2R -&gt; 400 uml"
</t>
  </si>
  <si>
    <t xml:space="preserve">"17:46:50 Coolers: Tblock -&gt; 30.00 C"
</t>
  </si>
  <si>
    <t xml:space="preserve">"17:46:50 Flow: Fixed -&gt; 300 umol/s"
</t>
  </si>
  <si>
    <t xml:space="preserve">"17:46:55 Coolers: Tblock -&gt; 35.00 C"
</t>
  </si>
  <si>
    <t xml:space="preserve">"17:51:23 Flow: Fixed -&gt; 300 umol/s"
</t>
  </si>
  <si>
    <t>17:52:15</t>
  </si>
  <si>
    <t>17:52:16</t>
  </si>
  <si>
    <t>17:52:17</t>
  </si>
  <si>
    <t>17:52:18</t>
  </si>
  <si>
    <t>17:52:19</t>
  </si>
  <si>
    <t>17:52:20</t>
  </si>
  <si>
    <t>17:52:21</t>
  </si>
  <si>
    <t>17:52:22</t>
  </si>
  <si>
    <t xml:space="preserve">"17:52:35 Coolers: Tblock -&gt; 40.00 C"
</t>
  </si>
  <si>
    <t xml:space="preserve">"17:58:00 Flow: Fixed -&gt; 300 umol/s"
</t>
  </si>
  <si>
    <t>17:58:41</t>
  </si>
  <si>
    <t>17:58:42</t>
  </si>
  <si>
    <t>17:58:43</t>
  </si>
  <si>
    <t>17:58:44</t>
  </si>
  <si>
    <t>17:58:45</t>
  </si>
  <si>
    <t>17:58:46</t>
  </si>
  <si>
    <t>17:58:47</t>
  </si>
  <si>
    <t>17:58:48</t>
  </si>
  <si>
    <t xml:space="preserve">"17:59:02 Coolers: Tblock -&gt; 45.00 C"
</t>
  </si>
  <si>
    <t xml:space="preserve">"18:03:13 Flow: Fixed -&gt; 300 umol/s"
</t>
  </si>
  <si>
    <t>18:03:51</t>
  </si>
  <si>
    <t>18:03:52</t>
  </si>
  <si>
    <t>18:03:53</t>
  </si>
  <si>
    <t>18:03:54</t>
  </si>
  <si>
    <t>18:03:55</t>
  </si>
  <si>
    <t>18:03:56</t>
  </si>
  <si>
    <t>18:03:57</t>
  </si>
  <si>
    <t>18:03:58</t>
  </si>
  <si>
    <t xml:space="preserve">"18:04:11 Coolers: Tblock -&gt; 50.00 C"
</t>
  </si>
  <si>
    <t xml:space="preserve">"18:08:29 Flow: Fixed -&gt; 300 umol/s"
</t>
  </si>
  <si>
    <t>18:09:32</t>
  </si>
  <si>
    <t>18:09:33</t>
  </si>
  <si>
    <t>18:09:34</t>
  </si>
  <si>
    <t>18:09:35</t>
  </si>
  <si>
    <t>18:09:36</t>
  </si>
  <si>
    <t>18:09:37</t>
  </si>
  <si>
    <t>18:09:38</t>
  </si>
  <si>
    <t>18:09:39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</si>
</sst>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207"/>
  <sheetViews>
    <sheetView tabSelected="1" topLeftCell="Z163" zoomScaleNormal="100" workbookViewId="0">
      <selection activeCell="BE207" sqref="BE207:DD207"/>
    </sheetView>
  </sheetViews>
  <sheetFormatPr defaultRowHeight="15" x14ac:dyDescent="0.25"/>
  <sheetData>
    <row r="1" spans="1:108" x14ac:dyDescent="0.25">
      <c r="A1" s="1" t="s">
        <v>0</v>
      </c>
    </row>
    <row r="2" spans="1:108" x14ac:dyDescent="0.25">
      <c r="A2" s="1" t="s">
        <v>1</v>
      </c>
    </row>
    <row r="3" spans="1:108" x14ac:dyDescent="0.25">
      <c r="A3" s="1" t="s">
        <v>2</v>
      </c>
      <c r="B3" s="1" t="s">
        <v>3</v>
      </c>
    </row>
    <row r="4" spans="1:108" x14ac:dyDescent="0.25">
      <c r="A4" s="1" t="s">
        <v>4</v>
      </c>
      <c r="B4" s="1" t="s">
        <v>5</v>
      </c>
      <c r="C4" s="1">
        <v>1</v>
      </c>
      <c r="D4" s="1">
        <v>0.15999999642372131</v>
      </c>
    </row>
    <row r="5" spans="1:108" x14ac:dyDescent="0.25">
      <c r="A5" s="1" t="s">
        <v>6</v>
      </c>
      <c r="B5" s="1">
        <v>4</v>
      </c>
    </row>
    <row r="6" spans="1:108" x14ac:dyDescent="0.25">
      <c r="A6" s="1" t="s">
        <v>7</v>
      </c>
      <c r="B6" s="1" t="s">
        <v>8</v>
      </c>
    </row>
    <row r="7" spans="1:108" x14ac:dyDescent="0.25">
      <c r="A7" s="1" t="s">
        <v>9</v>
      </c>
      <c r="B7" s="1" t="s">
        <v>10</v>
      </c>
    </row>
    <row r="9" spans="1:108" x14ac:dyDescent="0.25">
      <c r="A9" s="1" t="s">
        <v>11</v>
      </c>
      <c r="B9" s="1" t="s">
        <v>12</v>
      </c>
      <c r="C9" s="1" t="s">
        <v>13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J9" s="1" t="s">
        <v>20</v>
      </c>
      <c r="K9" s="1" t="s">
        <v>21</v>
      </c>
      <c r="L9" s="1" t="s">
        <v>22</v>
      </c>
      <c r="M9" s="1" t="s">
        <v>23</v>
      </c>
      <c r="N9" s="1" t="s">
        <v>24</v>
      </c>
      <c r="O9" s="1" t="s">
        <v>25</v>
      </c>
      <c r="P9" s="1" t="s">
        <v>26</v>
      </c>
      <c r="Q9" s="1" t="s">
        <v>27</v>
      </c>
      <c r="R9" s="1" t="s">
        <v>28</v>
      </c>
      <c r="S9" s="1" t="s">
        <v>29</v>
      </c>
      <c r="T9" s="1" t="s">
        <v>30</v>
      </c>
      <c r="U9" s="1" t="s">
        <v>31</v>
      </c>
      <c r="V9" s="1" t="s">
        <v>32</v>
      </c>
      <c r="W9" s="1" t="s">
        <v>33</v>
      </c>
      <c r="X9" s="1" t="s">
        <v>34</v>
      </c>
      <c r="Y9" s="1" t="s">
        <v>35</v>
      </c>
      <c r="Z9" s="1" t="s">
        <v>36</v>
      </c>
      <c r="AA9" s="1" t="s">
        <v>37</v>
      </c>
      <c r="AB9" s="1" t="s">
        <v>38</v>
      </c>
      <c r="AC9" s="1" t="s">
        <v>39</v>
      </c>
      <c r="AD9" s="1" t="s">
        <v>40</v>
      </c>
      <c r="AE9" s="1" t="s">
        <v>41</v>
      </c>
      <c r="AF9" s="1" t="s">
        <v>42</v>
      </c>
      <c r="AG9" s="1" t="s">
        <v>43</v>
      </c>
      <c r="AH9" s="1" t="s">
        <v>44</v>
      </c>
      <c r="AI9" s="1" t="s">
        <v>45</v>
      </c>
      <c r="AJ9" s="1" t="s">
        <v>46</v>
      </c>
      <c r="AK9" s="1" t="s">
        <v>47</v>
      </c>
      <c r="AL9" s="1" t="s">
        <v>48</v>
      </c>
      <c r="AM9" s="1" t="s">
        <v>49</v>
      </c>
      <c r="AN9" s="1" t="s">
        <v>50</v>
      </c>
      <c r="AO9" s="1" t="s">
        <v>51</v>
      </c>
      <c r="AP9" s="1" t="s">
        <v>52</v>
      </c>
      <c r="AQ9" s="1" t="s">
        <v>53</v>
      </c>
      <c r="AR9" s="1" t="s">
        <v>54</v>
      </c>
      <c r="AS9" s="1" t="s">
        <v>55</v>
      </c>
      <c r="AT9" s="1" t="s">
        <v>56</v>
      </c>
      <c r="AU9" s="1" t="s">
        <v>57</v>
      </c>
      <c r="AV9" s="1" t="s">
        <v>58</v>
      </c>
      <c r="AW9" s="1" t="s">
        <v>59</v>
      </c>
      <c r="AX9" s="1" t="s">
        <v>60</v>
      </c>
      <c r="AY9" s="1" t="s">
        <v>61</v>
      </c>
      <c r="AZ9" s="1" t="s">
        <v>62</v>
      </c>
      <c r="BA9" s="1" t="s">
        <v>63</v>
      </c>
      <c r="BB9" s="1" t="s">
        <v>64</v>
      </c>
      <c r="BC9" s="1" t="s">
        <v>65</v>
      </c>
      <c r="BD9" s="1" t="s">
        <v>66</v>
      </c>
      <c r="BE9" s="2" t="s">
        <v>15</v>
      </c>
      <c r="BF9" s="2" t="s">
        <v>16</v>
      </c>
      <c r="BG9" s="2" t="s">
        <v>17</v>
      </c>
      <c r="BH9" s="2" t="s">
        <v>18</v>
      </c>
      <c r="BI9" s="2" t="s">
        <v>19</v>
      </c>
      <c r="BJ9" s="2" t="s">
        <v>20</v>
      </c>
      <c r="BK9" s="2" t="s">
        <v>21</v>
      </c>
      <c r="BL9" s="2" t="s">
        <v>22</v>
      </c>
      <c r="BM9" s="2" t="s">
        <v>23</v>
      </c>
      <c r="BN9" s="2" t="s">
        <v>24</v>
      </c>
      <c r="BO9" s="2" t="s">
        <v>25</v>
      </c>
      <c r="BP9" s="2" t="s">
        <v>26</v>
      </c>
      <c r="BQ9" s="2" t="s">
        <v>27</v>
      </c>
      <c r="BR9" s="2" t="s">
        <v>28</v>
      </c>
      <c r="BS9" s="2" t="s">
        <v>29</v>
      </c>
      <c r="BT9" s="2" t="s">
        <v>30</v>
      </c>
      <c r="BU9" s="2" t="s">
        <v>31</v>
      </c>
      <c r="BV9" s="2" t="s">
        <v>32</v>
      </c>
      <c r="BW9" s="2" t="s">
        <v>33</v>
      </c>
      <c r="BX9" s="2" t="s">
        <v>34</v>
      </c>
      <c r="BY9" s="2" t="s">
        <v>35</v>
      </c>
      <c r="BZ9" s="2" t="s">
        <v>36</v>
      </c>
      <c r="CA9" s="2" t="s">
        <v>37</v>
      </c>
      <c r="CB9" s="2" t="s">
        <v>38</v>
      </c>
      <c r="CC9" s="2" t="s">
        <v>39</v>
      </c>
      <c r="CD9" s="2" t="s">
        <v>40</v>
      </c>
      <c r="CE9" s="2" t="s">
        <v>41</v>
      </c>
      <c r="CF9" s="2" t="s">
        <v>42</v>
      </c>
      <c r="CG9" s="2" t="s">
        <v>43</v>
      </c>
      <c r="CH9" s="2" t="s">
        <v>44</v>
      </c>
      <c r="CI9" s="2" t="s">
        <v>45</v>
      </c>
      <c r="CJ9" s="2" t="s">
        <v>46</v>
      </c>
      <c r="CK9" s="2" t="s">
        <v>47</v>
      </c>
      <c r="CL9" s="2" t="s">
        <v>48</v>
      </c>
      <c r="CM9" s="2" t="s">
        <v>49</v>
      </c>
      <c r="CN9" s="2" t="s">
        <v>50</v>
      </c>
      <c r="CO9" s="2" t="s">
        <v>51</v>
      </c>
      <c r="CP9" s="2" t="s">
        <v>52</v>
      </c>
      <c r="CQ9" s="2" t="s">
        <v>53</v>
      </c>
      <c r="CR9" s="2" t="s">
        <v>54</v>
      </c>
      <c r="CS9" s="2" t="s">
        <v>55</v>
      </c>
      <c r="CT9" s="2" t="s">
        <v>56</v>
      </c>
      <c r="CU9" s="2" t="s">
        <v>57</v>
      </c>
      <c r="CV9" s="2" t="s">
        <v>58</v>
      </c>
      <c r="CW9" s="2" t="s">
        <v>59</v>
      </c>
      <c r="CX9" s="2" t="s">
        <v>60</v>
      </c>
      <c r="CY9" s="2" t="s">
        <v>61</v>
      </c>
      <c r="CZ9" s="2" t="s">
        <v>62</v>
      </c>
      <c r="DA9" s="2" t="s">
        <v>63</v>
      </c>
      <c r="DB9" s="2" t="s">
        <v>64</v>
      </c>
      <c r="DC9" s="2" t="s">
        <v>65</v>
      </c>
      <c r="DD9" s="2" t="s">
        <v>66</v>
      </c>
    </row>
    <row r="10" spans="1:108" x14ac:dyDescent="0.25">
      <c r="A10" s="1" t="s">
        <v>67</v>
      </c>
      <c r="B10" s="1" t="s">
        <v>67</v>
      </c>
      <c r="C10" s="1" t="s">
        <v>67</v>
      </c>
      <c r="D10" s="1" t="s">
        <v>67</v>
      </c>
      <c r="E10" s="1" t="s">
        <v>68</v>
      </c>
      <c r="F10" s="1" t="s">
        <v>68</v>
      </c>
      <c r="G10" s="1" t="s">
        <v>68</v>
      </c>
      <c r="H10" s="1" t="s">
        <v>68</v>
      </c>
      <c r="I10" s="1" t="s">
        <v>68</v>
      </c>
      <c r="J10" s="1" t="s">
        <v>68</v>
      </c>
      <c r="K10" s="1" t="s">
        <v>67</v>
      </c>
      <c r="L10" s="1" t="s">
        <v>68</v>
      </c>
      <c r="M10" s="1" t="s">
        <v>67</v>
      </c>
      <c r="N10" s="1" t="s">
        <v>68</v>
      </c>
      <c r="O10" s="1" t="s">
        <v>67</v>
      </c>
      <c r="P10" s="1" t="s">
        <v>67</v>
      </c>
      <c r="Q10" s="1" t="s">
        <v>67</v>
      </c>
      <c r="R10" s="1" t="s">
        <v>67</v>
      </c>
      <c r="S10" s="1" t="s">
        <v>67</v>
      </c>
      <c r="T10" s="1" t="s">
        <v>67</v>
      </c>
      <c r="U10" s="1" t="s">
        <v>67</v>
      </c>
      <c r="V10" s="1" t="s">
        <v>67</v>
      </c>
      <c r="W10" s="1" t="s">
        <v>67</v>
      </c>
      <c r="X10" s="1" t="s">
        <v>67</v>
      </c>
      <c r="Y10" s="1" t="s">
        <v>67</v>
      </c>
      <c r="Z10" s="1" t="s">
        <v>67</v>
      </c>
      <c r="AA10" s="1" t="s">
        <v>67</v>
      </c>
      <c r="AB10" s="1" t="s">
        <v>67</v>
      </c>
      <c r="AC10" s="1" t="s">
        <v>67</v>
      </c>
      <c r="AD10" s="1" t="s">
        <v>67</v>
      </c>
      <c r="AE10" s="1" t="s">
        <v>67</v>
      </c>
      <c r="AF10" s="1" t="s">
        <v>67</v>
      </c>
      <c r="AG10" s="1" t="s">
        <v>67</v>
      </c>
      <c r="AH10" s="1" t="s">
        <v>67</v>
      </c>
      <c r="AI10" s="1" t="s">
        <v>67</v>
      </c>
      <c r="AJ10" s="1" t="s">
        <v>67</v>
      </c>
      <c r="AK10" s="1" t="s">
        <v>68</v>
      </c>
      <c r="AL10" s="1" t="s">
        <v>68</v>
      </c>
      <c r="AM10" s="1" t="s">
        <v>68</v>
      </c>
      <c r="AN10" s="1" t="s">
        <v>68</v>
      </c>
      <c r="AO10" s="1" t="s">
        <v>68</v>
      </c>
      <c r="AP10" s="1" t="s">
        <v>68</v>
      </c>
      <c r="AQ10" s="1" t="s">
        <v>68</v>
      </c>
      <c r="AR10" s="1" t="s">
        <v>68</v>
      </c>
      <c r="AS10" s="1" t="s">
        <v>68</v>
      </c>
      <c r="AT10" s="1" t="s">
        <v>68</v>
      </c>
      <c r="AU10" s="1" t="s">
        <v>68</v>
      </c>
      <c r="AV10" s="1" t="s">
        <v>68</v>
      </c>
      <c r="AW10" s="1" t="s">
        <v>68</v>
      </c>
      <c r="AX10" s="1" t="s">
        <v>68</v>
      </c>
      <c r="AY10" s="1" t="s">
        <v>68</v>
      </c>
      <c r="AZ10" s="1" t="s">
        <v>68</v>
      </c>
      <c r="BA10" s="1" t="s">
        <v>68</v>
      </c>
      <c r="BB10" s="1" t="s">
        <v>68</v>
      </c>
      <c r="BC10" s="1" t="s">
        <v>68</v>
      </c>
      <c r="BD10" s="1" t="s">
        <v>68</v>
      </c>
      <c r="BE10" s="2" t="s">
        <v>68</v>
      </c>
      <c r="BF10" s="2" t="s">
        <v>68</v>
      </c>
      <c r="BG10" s="2" t="s">
        <v>68</v>
      </c>
      <c r="BH10" s="2" t="s">
        <v>68</v>
      </c>
      <c r="BI10" s="2" t="s">
        <v>68</v>
      </c>
      <c r="BJ10" s="2" t="s">
        <v>68</v>
      </c>
      <c r="BK10" s="2" t="s">
        <v>67</v>
      </c>
      <c r="BL10" s="2" t="s">
        <v>68</v>
      </c>
      <c r="BM10" s="2" t="s">
        <v>67</v>
      </c>
      <c r="BN10" s="2" t="s">
        <v>68</v>
      </c>
      <c r="BO10" s="2" t="s">
        <v>67</v>
      </c>
      <c r="BP10" s="2" t="s">
        <v>67</v>
      </c>
      <c r="BQ10" s="2" t="s">
        <v>67</v>
      </c>
      <c r="BR10" s="2" t="s">
        <v>67</v>
      </c>
      <c r="BS10" s="2" t="s">
        <v>67</v>
      </c>
      <c r="BT10" s="2" t="s">
        <v>67</v>
      </c>
      <c r="BU10" s="2" t="s">
        <v>67</v>
      </c>
      <c r="BV10" s="2" t="s">
        <v>67</v>
      </c>
      <c r="BW10" s="2" t="s">
        <v>67</v>
      </c>
      <c r="BX10" s="2" t="s">
        <v>67</v>
      </c>
      <c r="BY10" s="2" t="s">
        <v>67</v>
      </c>
      <c r="BZ10" s="2" t="s">
        <v>67</v>
      </c>
      <c r="CA10" s="2" t="s">
        <v>67</v>
      </c>
      <c r="CB10" s="2" t="s">
        <v>67</v>
      </c>
      <c r="CC10" s="2" t="s">
        <v>67</v>
      </c>
      <c r="CD10" s="2" t="s">
        <v>67</v>
      </c>
      <c r="CE10" s="2" t="s">
        <v>67</v>
      </c>
      <c r="CF10" s="2" t="s">
        <v>67</v>
      </c>
      <c r="CG10" s="2" t="s">
        <v>67</v>
      </c>
      <c r="CH10" s="2" t="s">
        <v>67</v>
      </c>
      <c r="CI10" s="2" t="s">
        <v>67</v>
      </c>
      <c r="CJ10" s="2" t="s">
        <v>67</v>
      </c>
      <c r="CK10" s="2" t="s">
        <v>68</v>
      </c>
      <c r="CL10" s="2" t="s">
        <v>68</v>
      </c>
      <c r="CM10" s="2" t="s">
        <v>68</v>
      </c>
      <c r="CN10" s="2" t="s">
        <v>68</v>
      </c>
      <c r="CO10" s="2" t="s">
        <v>68</v>
      </c>
      <c r="CP10" s="2" t="s">
        <v>68</v>
      </c>
      <c r="CQ10" s="2" t="s">
        <v>68</v>
      </c>
      <c r="CR10" s="2" t="s">
        <v>68</v>
      </c>
      <c r="CS10" s="2" t="s">
        <v>68</v>
      </c>
      <c r="CT10" s="2" t="s">
        <v>68</v>
      </c>
      <c r="CU10" s="2" t="s">
        <v>68</v>
      </c>
      <c r="CV10" s="2" t="s">
        <v>68</v>
      </c>
      <c r="CW10" s="2" t="s">
        <v>68</v>
      </c>
      <c r="CX10" s="2" t="s">
        <v>68</v>
      </c>
      <c r="CY10" s="2" t="s">
        <v>68</v>
      </c>
      <c r="CZ10" s="2" t="s">
        <v>68</v>
      </c>
      <c r="DA10" s="2" t="s">
        <v>68</v>
      </c>
      <c r="DB10" s="2" t="s">
        <v>68</v>
      </c>
      <c r="DC10" s="2" t="s">
        <v>68</v>
      </c>
      <c r="DD10" s="2" t="s">
        <v>68</v>
      </c>
    </row>
    <row r="11" spans="1:108" x14ac:dyDescent="0.25">
      <c r="A11" s="1" t="s">
        <v>9</v>
      </c>
      <c r="B11" s="1" t="s">
        <v>69</v>
      </c>
    </row>
    <row r="12" spans="1:108" x14ac:dyDescent="0.25">
      <c r="A12" s="1" t="s">
        <v>9</v>
      </c>
      <c r="B12" s="1" t="s">
        <v>70</v>
      </c>
    </row>
    <row r="13" spans="1:108" x14ac:dyDescent="0.25">
      <c r="A13" s="1" t="s">
        <v>9</v>
      </c>
      <c r="B13" s="1" t="s">
        <v>71</v>
      </c>
    </row>
    <row r="14" spans="1:108" x14ac:dyDescent="0.25">
      <c r="A14" s="1" t="s">
        <v>9</v>
      </c>
      <c r="B14" s="1" t="s">
        <v>72</v>
      </c>
    </row>
    <row r="15" spans="1:108" x14ac:dyDescent="0.25">
      <c r="A15" s="1">
        <v>1</v>
      </c>
      <c r="B15" s="1" t="s">
        <v>73</v>
      </c>
      <c r="C15" s="1">
        <v>2093.5000121034682</v>
      </c>
      <c r="D15" s="1">
        <v>0</v>
      </c>
      <c r="E15">
        <f t="shared" ref="E15:E29" si="0">(R15-S15*(1000-T15)/(1000-U15))*AK15</f>
        <v>5.1018213144004667</v>
      </c>
      <c r="F15">
        <f t="shared" ref="F15:F29" si="1">IF(AV15&lt;&gt;0,1/(1/AV15-1/N15),0)</f>
        <v>6.5295246358961362E-2</v>
      </c>
      <c r="G15">
        <f t="shared" ref="G15:G29" si="2">((AY15-AL15/2)*S15-E15)/(AY15+AL15/2)</f>
        <v>254.5860159645444</v>
      </c>
      <c r="H15">
        <f t="shared" ref="H15:H29" si="3">AL15*1000</f>
        <v>0.84970697238984771</v>
      </c>
      <c r="I15">
        <f t="shared" ref="I15:I29" si="4">(AQ15-AW15)</f>
        <v>0.96417839018899543</v>
      </c>
      <c r="J15">
        <f t="shared" ref="J15:J29" si="5">(P15+AP15*D15)</f>
        <v>10.293153762817383</v>
      </c>
      <c r="K15" s="1">
        <v>6</v>
      </c>
      <c r="L15">
        <f t="shared" ref="L15:L29" si="6">(K15*AE15+AF15)</f>
        <v>1.4200000166893005</v>
      </c>
      <c r="M15" s="1">
        <v>1</v>
      </c>
      <c r="N15">
        <f t="shared" ref="N15:N29" si="7">L15*(M15+1)*(M15+1)/(M15*M15+1)</f>
        <v>2.8400000333786011</v>
      </c>
      <c r="O15" s="1">
        <v>3.8030714988708496</v>
      </c>
      <c r="P15" s="1">
        <v>10.293153762817383</v>
      </c>
      <c r="Q15" s="1">
        <v>0.53530591726303101</v>
      </c>
      <c r="R15" s="1">
        <v>399.75460815429687</v>
      </c>
      <c r="S15" s="1">
        <v>388.89346313476562</v>
      </c>
      <c r="T15" s="1">
        <v>2.306790828704834</v>
      </c>
      <c r="U15" s="1">
        <v>3.9988811016082764</v>
      </c>
      <c r="V15" s="1">
        <v>20.965663909912109</v>
      </c>
      <c r="W15" s="1">
        <v>36.344516754150391</v>
      </c>
      <c r="X15" s="1">
        <v>300.09359741210937</v>
      </c>
      <c r="Y15" s="1">
        <v>1700.25341796875</v>
      </c>
      <c r="Z15" s="1">
        <v>11.585466384887695</v>
      </c>
      <c r="AA15" s="1">
        <v>73.201370239257813</v>
      </c>
      <c r="AB15" s="1">
        <v>2.8703341484069824</v>
      </c>
      <c r="AC15" s="1">
        <v>8.9471012353897095E-2</v>
      </c>
      <c r="AD15" s="1">
        <v>1</v>
      </c>
      <c r="AE15" s="1">
        <v>-0.21956524252891541</v>
      </c>
      <c r="AF15" s="1">
        <v>2.737391471862793</v>
      </c>
      <c r="AG15" s="1">
        <v>1</v>
      </c>
      <c r="AH15" s="1">
        <v>0</v>
      </c>
      <c r="AI15" s="1">
        <v>0.15999999642372131</v>
      </c>
      <c r="AJ15" s="1">
        <v>111115</v>
      </c>
      <c r="AK15">
        <f t="shared" ref="AK15:AK29" si="8">X15*0.000001/(K15*0.0001)</f>
        <v>0.50015599568684888</v>
      </c>
      <c r="AL15">
        <f t="shared" ref="AL15:AL29" si="9">(U15-T15)/(1000-U15)*AK15</f>
        <v>8.4970697238984766E-4</v>
      </c>
      <c r="AM15">
        <f t="shared" ref="AM15:AM29" si="10">(P15+273.15)</f>
        <v>283.44315376281736</v>
      </c>
      <c r="AN15">
        <f t="shared" ref="AN15:AN29" si="11">(O15+273.15)</f>
        <v>276.95307149887083</v>
      </c>
      <c r="AO15">
        <f t="shared" ref="AO15:AO29" si="12">(Y15*AG15+Z15*AH15)*AI15</f>
        <v>272.04054079441994</v>
      </c>
      <c r="AP15">
        <f t="shared" ref="AP15:AP29" si="13">((AO15+0.00000010773*(AN15^4-AM15^4))-AL15*44100)/(L15*51.4+0.00000043092*AM15^3)</f>
        <v>2.0897917633041518</v>
      </c>
      <c r="AQ15">
        <f t="shared" ref="AQ15:AQ29" si="14">0.61365*EXP(17.502*J15/(240.97+J15))</f>
        <v>1.256901966250594</v>
      </c>
      <c r="AR15">
        <f t="shared" ref="AR15:AR29" si="15">AQ15*1000/AA15</f>
        <v>17.170470472648599</v>
      </c>
      <c r="AS15">
        <f t="shared" ref="AS15:AS29" si="16">(AR15-U15)</f>
        <v>13.171589371040323</v>
      </c>
      <c r="AT15">
        <f t="shared" ref="AT15:AT29" si="17">IF(D15,P15,(O15+P15)/2)</f>
        <v>7.0481126308441162</v>
      </c>
      <c r="AU15">
        <f t="shared" ref="AU15:AU29" si="18">0.61365*EXP(17.502*AT15/(240.97+AT15))</f>
        <v>1.0090775795573366</v>
      </c>
      <c r="AV15">
        <f t="shared" ref="AV15:AV29" si="19">IF(AS15&lt;&gt;0,(1000-(AR15+U15)/2)/AS15*AL15,0)</f>
        <v>6.3827764128562198E-2</v>
      </c>
      <c r="AW15">
        <f t="shared" ref="AW15:AW29" si="20">U15*AA15/1000</f>
        <v>0.2927235760615986</v>
      </c>
      <c r="AX15">
        <f t="shared" ref="AX15:AX29" si="21">(AU15-AW15)</f>
        <v>0.71635400349573797</v>
      </c>
      <c r="AY15">
        <f t="shared" ref="AY15:AY29" si="22">1/(1.6/F15+1.37/N15)</f>
        <v>4.0021651275808742E-2</v>
      </c>
      <c r="AZ15">
        <f t="shared" ref="AZ15:AZ29" si="23">G15*AA15*0.001</f>
        <v>18.636045212358216</v>
      </c>
      <c r="BA15">
        <f t="shared" ref="BA15:BA29" si="24">G15/S15</f>
        <v>0.65464205521068675</v>
      </c>
      <c r="BB15">
        <f t="shared" ref="BB15:BB29" si="25">(1-AL15*AA15/AQ15/F15)*100</f>
        <v>24.21113170441933</v>
      </c>
      <c r="BC15">
        <f t="shared" ref="BC15:BC29" si="26">(S15-E15/(N15/1.35))</f>
        <v>386.4683016229726</v>
      </c>
      <c r="BD15">
        <f t="shared" ref="BD15:BD29" si="27">E15*BB15/100/BC15</f>
        <v>3.1961448650934085E-3</v>
      </c>
    </row>
    <row r="16" spans="1:108" x14ac:dyDescent="0.25">
      <c r="A16" s="1">
        <v>2</v>
      </c>
      <c r="B16" s="1" t="s">
        <v>74</v>
      </c>
      <c r="C16" s="1">
        <v>2093.5000121034682</v>
      </c>
      <c r="D16" s="1">
        <v>0</v>
      </c>
      <c r="E16">
        <f t="shared" si="0"/>
        <v>5.1018213144004667</v>
      </c>
      <c r="F16">
        <f t="shared" si="1"/>
        <v>6.5295246358961362E-2</v>
      </c>
      <c r="G16">
        <f t="shared" si="2"/>
        <v>254.5860159645444</v>
      </c>
      <c r="H16">
        <f t="shared" si="3"/>
        <v>0.84970697238984771</v>
      </c>
      <c r="I16">
        <f t="shared" si="4"/>
        <v>0.96417839018899543</v>
      </c>
      <c r="J16">
        <f t="shared" si="5"/>
        <v>10.293153762817383</v>
      </c>
      <c r="K16" s="1">
        <v>6</v>
      </c>
      <c r="L16">
        <f t="shared" si="6"/>
        <v>1.4200000166893005</v>
      </c>
      <c r="M16" s="1">
        <v>1</v>
      </c>
      <c r="N16">
        <f t="shared" si="7"/>
        <v>2.8400000333786011</v>
      </c>
      <c r="O16" s="1">
        <v>3.8030714988708496</v>
      </c>
      <c r="P16" s="1">
        <v>10.293153762817383</v>
      </c>
      <c r="Q16" s="1">
        <v>0.53530591726303101</v>
      </c>
      <c r="R16" s="1">
        <v>399.75460815429687</v>
      </c>
      <c r="S16" s="1">
        <v>388.89346313476562</v>
      </c>
      <c r="T16" s="1">
        <v>2.306790828704834</v>
      </c>
      <c r="U16" s="1">
        <v>3.9988811016082764</v>
      </c>
      <c r="V16" s="1">
        <v>20.965663909912109</v>
      </c>
      <c r="W16" s="1">
        <v>36.344516754150391</v>
      </c>
      <c r="X16" s="1">
        <v>300.09359741210937</v>
      </c>
      <c r="Y16" s="1">
        <v>1700.25341796875</v>
      </c>
      <c r="Z16" s="1">
        <v>11.585466384887695</v>
      </c>
      <c r="AA16" s="1">
        <v>73.201370239257813</v>
      </c>
      <c r="AB16" s="1">
        <v>2.8703341484069824</v>
      </c>
      <c r="AC16" s="1">
        <v>8.9471012353897095E-2</v>
      </c>
      <c r="AD16" s="1">
        <v>1</v>
      </c>
      <c r="AE16" s="1">
        <v>-0.21956524252891541</v>
      </c>
      <c r="AF16" s="1">
        <v>2.737391471862793</v>
      </c>
      <c r="AG16" s="1">
        <v>1</v>
      </c>
      <c r="AH16" s="1">
        <v>0</v>
      </c>
      <c r="AI16" s="1">
        <v>0.15999999642372131</v>
      </c>
      <c r="AJ16" s="1">
        <v>111115</v>
      </c>
      <c r="AK16">
        <f t="shared" si="8"/>
        <v>0.50015599568684888</v>
      </c>
      <c r="AL16">
        <f t="shared" si="9"/>
        <v>8.4970697238984766E-4</v>
      </c>
      <c r="AM16">
        <f t="shared" si="10"/>
        <v>283.44315376281736</v>
      </c>
      <c r="AN16">
        <f t="shared" si="11"/>
        <v>276.95307149887083</v>
      </c>
      <c r="AO16">
        <f t="shared" si="12"/>
        <v>272.04054079441994</v>
      </c>
      <c r="AP16">
        <f t="shared" si="13"/>
        <v>2.0897917633041518</v>
      </c>
      <c r="AQ16">
        <f t="shared" si="14"/>
        <v>1.256901966250594</v>
      </c>
      <c r="AR16">
        <f t="shared" si="15"/>
        <v>17.170470472648599</v>
      </c>
      <c r="AS16">
        <f t="shared" si="16"/>
        <v>13.171589371040323</v>
      </c>
      <c r="AT16">
        <f t="shared" si="17"/>
        <v>7.0481126308441162</v>
      </c>
      <c r="AU16">
        <f t="shared" si="18"/>
        <v>1.0090775795573366</v>
      </c>
      <c r="AV16">
        <f t="shared" si="19"/>
        <v>6.3827764128562198E-2</v>
      </c>
      <c r="AW16">
        <f t="shared" si="20"/>
        <v>0.2927235760615986</v>
      </c>
      <c r="AX16">
        <f t="shared" si="21"/>
        <v>0.71635400349573797</v>
      </c>
      <c r="AY16">
        <f t="shared" si="22"/>
        <v>4.0021651275808742E-2</v>
      </c>
      <c r="AZ16">
        <f t="shared" si="23"/>
        <v>18.636045212358216</v>
      </c>
      <c r="BA16">
        <f t="shared" si="24"/>
        <v>0.65464205521068675</v>
      </c>
      <c r="BB16">
        <f t="shared" si="25"/>
        <v>24.21113170441933</v>
      </c>
      <c r="BC16">
        <f t="shared" si="26"/>
        <v>386.4683016229726</v>
      </c>
      <c r="BD16">
        <f t="shared" si="27"/>
        <v>3.1961448650934085E-3</v>
      </c>
    </row>
    <row r="17" spans="1:108" x14ac:dyDescent="0.25">
      <c r="A17" s="1">
        <v>3</v>
      </c>
      <c r="B17" s="1" t="s">
        <v>74</v>
      </c>
      <c r="C17" s="1">
        <v>2094.0000120922923</v>
      </c>
      <c r="D17" s="1">
        <v>0</v>
      </c>
      <c r="E17">
        <f t="shared" si="0"/>
        <v>5.0918370631580663</v>
      </c>
      <c r="F17">
        <f t="shared" si="1"/>
        <v>6.5360292223257496E-2</v>
      </c>
      <c r="G17">
        <f t="shared" si="2"/>
        <v>254.98947643149233</v>
      </c>
      <c r="H17">
        <f t="shared" si="3"/>
        <v>0.84984041332970373</v>
      </c>
      <c r="I17">
        <f t="shared" si="4"/>
        <v>0.96339631955894511</v>
      </c>
      <c r="J17">
        <f t="shared" si="5"/>
        <v>10.284072875976562</v>
      </c>
      <c r="K17" s="1">
        <v>6</v>
      </c>
      <c r="L17">
        <f t="shared" si="6"/>
        <v>1.4200000166893005</v>
      </c>
      <c r="M17" s="1">
        <v>1</v>
      </c>
      <c r="N17">
        <f t="shared" si="7"/>
        <v>2.8400000333786011</v>
      </c>
      <c r="O17" s="1">
        <v>3.8033766746520996</v>
      </c>
      <c r="P17" s="1">
        <v>10.284072875976562</v>
      </c>
      <c r="Q17" s="1">
        <v>0.53532975912094116</v>
      </c>
      <c r="R17" s="1">
        <v>399.76364135742187</v>
      </c>
      <c r="S17" s="1">
        <v>388.92227172851562</v>
      </c>
      <c r="T17" s="1">
        <v>2.3067920207977295</v>
      </c>
      <c r="U17" s="1">
        <v>3.9991528987884521</v>
      </c>
      <c r="V17" s="1">
        <v>20.965217590332031</v>
      </c>
      <c r="W17" s="1">
        <v>36.346195220947266</v>
      </c>
      <c r="X17" s="1">
        <v>300.0926513671875</v>
      </c>
      <c r="Y17" s="1">
        <v>1700.2509765625</v>
      </c>
      <c r="Z17" s="1">
        <v>11.660741806030273</v>
      </c>
      <c r="AA17" s="1">
        <v>73.201347351074219</v>
      </c>
      <c r="AB17" s="1">
        <v>2.8703341484069824</v>
      </c>
      <c r="AC17" s="1">
        <v>8.9471012353897095E-2</v>
      </c>
      <c r="AD17" s="1">
        <v>1</v>
      </c>
      <c r="AE17" s="1">
        <v>-0.21956524252891541</v>
      </c>
      <c r="AF17" s="1">
        <v>2.737391471862793</v>
      </c>
      <c r="AG17" s="1">
        <v>1</v>
      </c>
      <c r="AH17" s="1">
        <v>0</v>
      </c>
      <c r="AI17" s="1">
        <v>0.15999999642372131</v>
      </c>
      <c r="AJ17" s="1">
        <v>111115</v>
      </c>
      <c r="AK17">
        <f t="shared" si="8"/>
        <v>0.50015441894531243</v>
      </c>
      <c r="AL17">
        <f t="shared" si="9"/>
        <v>8.4984041332970372E-4</v>
      </c>
      <c r="AM17">
        <f t="shared" si="10"/>
        <v>283.43407287597654</v>
      </c>
      <c r="AN17">
        <f t="shared" si="11"/>
        <v>276.95337667465208</v>
      </c>
      <c r="AO17">
        <f t="shared" si="12"/>
        <v>272.04015016942867</v>
      </c>
      <c r="AP17">
        <f t="shared" si="13"/>
        <v>2.0908496647648089</v>
      </c>
      <c r="AQ17">
        <f t="shared" si="14"/>
        <v>1.256139700013214</v>
      </c>
      <c r="AR17">
        <f t="shared" si="15"/>
        <v>17.160062559897408</v>
      </c>
      <c r="AS17">
        <f t="shared" si="16"/>
        <v>13.160909661108956</v>
      </c>
      <c r="AT17">
        <f t="shared" si="17"/>
        <v>7.0437247753143311</v>
      </c>
      <c r="AU17">
        <f t="shared" si="18"/>
        <v>1.0087740485280148</v>
      </c>
      <c r="AV17">
        <f t="shared" si="19"/>
        <v>6.3889917701424423E-2</v>
      </c>
      <c r="AW17">
        <f t="shared" si="20"/>
        <v>0.29274338045426884</v>
      </c>
      <c r="AX17">
        <f t="shared" si="21"/>
        <v>0.71603066807374594</v>
      </c>
      <c r="AY17">
        <f t="shared" si="22"/>
        <v>4.0060749604763843E-2</v>
      </c>
      <c r="AZ17">
        <f t="shared" si="23"/>
        <v>18.665573235130225</v>
      </c>
      <c r="BA17">
        <f t="shared" si="24"/>
        <v>0.65563094470837069</v>
      </c>
      <c r="BB17">
        <f t="shared" si="25"/>
        <v>24.228736780703198</v>
      </c>
      <c r="BC17">
        <f t="shared" si="26"/>
        <v>386.50185625158838</v>
      </c>
      <c r="BD17">
        <f t="shared" si="27"/>
        <v>3.1919324044120579E-3</v>
      </c>
    </row>
    <row r="18" spans="1:108" x14ac:dyDescent="0.25">
      <c r="A18" s="1">
        <v>4</v>
      </c>
      <c r="B18" s="1" t="s">
        <v>75</v>
      </c>
      <c r="C18" s="1">
        <v>2094.5000120811164</v>
      </c>
      <c r="D18" s="1">
        <v>0</v>
      </c>
      <c r="E18">
        <f t="shared" si="0"/>
        <v>5.1097945184847582</v>
      </c>
      <c r="F18">
        <f t="shared" si="1"/>
        <v>6.5413808224989309E-2</v>
      </c>
      <c r="G18">
        <f t="shared" si="2"/>
        <v>254.66792378690985</v>
      </c>
      <c r="H18">
        <f t="shared" si="3"/>
        <v>0.84987540574400389</v>
      </c>
      <c r="I18">
        <f t="shared" si="4"/>
        <v>0.96267462585671426</v>
      </c>
      <c r="J18">
        <f t="shared" si="5"/>
        <v>10.275696754455566</v>
      </c>
      <c r="K18" s="1">
        <v>6</v>
      </c>
      <c r="L18">
        <f t="shared" si="6"/>
        <v>1.4200000166893005</v>
      </c>
      <c r="M18" s="1">
        <v>1</v>
      </c>
      <c r="N18">
        <f t="shared" si="7"/>
        <v>2.8400000333786011</v>
      </c>
      <c r="O18" s="1">
        <v>3.8029510974884033</v>
      </c>
      <c r="P18" s="1">
        <v>10.275696754455566</v>
      </c>
      <c r="Q18" s="1">
        <v>0.53571963310241699</v>
      </c>
      <c r="R18" s="1">
        <v>399.8155517578125</v>
      </c>
      <c r="S18" s="1">
        <v>388.93820190429687</v>
      </c>
      <c r="T18" s="1">
        <v>2.3069593906402588</v>
      </c>
      <c r="U18" s="1">
        <v>3.9993929862976074</v>
      </c>
      <c r="V18" s="1">
        <v>20.967466354370117</v>
      </c>
      <c r="W18" s="1">
        <v>36.349636077880859</v>
      </c>
      <c r="X18" s="1">
        <v>300.092041015625</v>
      </c>
      <c r="Y18" s="1">
        <v>1700.3006591796875</v>
      </c>
      <c r="Z18" s="1">
        <v>11.714743614196777</v>
      </c>
      <c r="AA18" s="1">
        <v>73.201690673828125</v>
      </c>
      <c r="AB18" s="1">
        <v>2.8703341484069824</v>
      </c>
      <c r="AC18" s="1">
        <v>8.9471012353897095E-2</v>
      </c>
      <c r="AD18" s="1">
        <v>1</v>
      </c>
      <c r="AE18" s="1">
        <v>-0.21956524252891541</v>
      </c>
      <c r="AF18" s="1">
        <v>2.737391471862793</v>
      </c>
      <c r="AG18" s="1">
        <v>1</v>
      </c>
      <c r="AH18" s="1">
        <v>0</v>
      </c>
      <c r="AI18" s="1">
        <v>0.15999999642372131</v>
      </c>
      <c r="AJ18" s="1">
        <v>111115</v>
      </c>
      <c r="AK18">
        <f t="shared" si="8"/>
        <v>0.50015340169270828</v>
      </c>
      <c r="AL18">
        <f t="shared" si="9"/>
        <v>8.4987540574400387E-4</v>
      </c>
      <c r="AM18">
        <f t="shared" si="10"/>
        <v>283.42569675445554</v>
      </c>
      <c r="AN18">
        <f t="shared" si="11"/>
        <v>276.95295109748838</v>
      </c>
      <c r="AO18">
        <f t="shared" si="12"/>
        <v>272.04809938800099</v>
      </c>
      <c r="AP18">
        <f t="shared" si="13"/>
        <v>2.0918944959678369</v>
      </c>
      <c r="AQ18">
        <f t="shared" si="14"/>
        <v>1.2554369541227495</v>
      </c>
      <c r="AR18">
        <f t="shared" si="15"/>
        <v>17.150381945640049</v>
      </c>
      <c r="AS18">
        <f t="shared" si="16"/>
        <v>13.150988959342442</v>
      </c>
      <c r="AT18">
        <f t="shared" si="17"/>
        <v>7.0393239259719849</v>
      </c>
      <c r="AU18">
        <f t="shared" si="18"/>
        <v>1.0084696995733973</v>
      </c>
      <c r="AV18">
        <f t="shared" si="19"/>
        <v>6.3941052005127022E-2</v>
      </c>
      <c r="AW18">
        <f t="shared" si="20"/>
        <v>0.29276232826603521</v>
      </c>
      <c r="AX18">
        <f t="shared" si="21"/>
        <v>0.71570737130736206</v>
      </c>
      <c r="AY18">
        <f t="shared" si="22"/>
        <v>4.0092916336882396E-2</v>
      </c>
      <c r="AZ18">
        <f t="shared" si="23"/>
        <v>18.642122581595409</v>
      </c>
      <c r="BA18">
        <f t="shared" si="24"/>
        <v>0.65477734647823072</v>
      </c>
      <c r="BB18">
        <f t="shared" si="25"/>
        <v>24.244872801479012</v>
      </c>
      <c r="BC18">
        <f t="shared" si="26"/>
        <v>386.50925031314216</v>
      </c>
      <c r="BD18">
        <f t="shared" si="27"/>
        <v>3.205261401686697E-3</v>
      </c>
    </row>
    <row r="19" spans="1:108" x14ac:dyDescent="0.25">
      <c r="A19" s="1">
        <v>5</v>
      </c>
      <c r="B19" s="1" t="s">
        <v>75</v>
      </c>
      <c r="C19" s="1">
        <v>2094.5000120811164</v>
      </c>
      <c r="D19" s="1">
        <v>0</v>
      </c>
      <c r="E19">
        <f t="shared" si="0"/>
        <v>5.1097945184847582</v>
      </c>
      <c r="F19">
        <f t="shared" si="1"/>
        <v>6.5413808224989309E-2</v>
      </c>
      <c r="G19">
        <f t="shared" si="2"/>
        <v>254.66792378690985</v>
      </c>
      <c r="H19">
        <f t="shared" si="3"/>
        <v>0.84987540574400389</v>
      </c>
      <c r="I19">
        <f t="shared" si="4"/>
        <v>0.96267462585671426</v>
      </c>
      <c r="J19">
        <f t="shared" si="5"/>
        <v>10.275696754455566</v>
      </c>
      <c r="K19" s="1">
        <v>6</v>
      </c>
      <c r="L19">
        <f t="shared" si="6"/>
        <v>1.4200000166893005</v>
      </c>
      <c r="M19" s="1">
        <v>1</v>
      </c>
      <c r="N19">
        <f t="shared" si="7"/>
        <v>2.8400000333786011</v>
      </c>
      <c r="O19" s="1">
        <v>3.8029510974884033</v>
      </c>
      <c r="P19" s="1">
        <v>10.275696754455566</v>
      </c>
      <c r="Q19" s="1">
        <v>0.53571963310241699</v>
      </c>
      <c r="R19" s="1">
        <v>399.8155517578125</v>
      </c>
      <c r="S19" s="1">
        <v>388.93820190429687</v>
      </c>
      <c r="T19" s="1">
        <v>2.3069593906402588</v>
      </c>
      <c r="U19" s="1">
        <v>3.9993929862976074</v>
      </c>
      <c r="V19" s="1">
        <v>20.967466354370117</v>
      </c>
      <c r="W19" s="1">
        <v>36.349636077880859</v>
      </c>
      <c r="X19" s="1">
        <v>300.092041015625</v>
      </c>
      <c r="Y19" s="1">
        <v>1700.3006591796875</v>
      </c>
      <c r="Z19" s="1">
        <v>11.714743614196777</v>
      </c>
      <c r="AA19" s="1">
        <v>73.201690673828125</v>
      </c>
      <c r="AB19" s="1">
        <v>2.8703341484069824</v>
      </c>
      <c r="AC19" s="1">
        <v>8.9471012353897095E-2</v>
      </c>
      <c r="AD19" s="1">
        <v>1</v>
      </c>
      <c r="AE19" s="1">
        <v>-0.21956524252891541</v>
      </c>
      <c r="AF19" s="1">
        <v>2.737391471862793</v>
      </c>
      <c r="AG19" s="1">
        <v>1</v>
      </c>
      <c r="AH19" s="1">
        <v>0</v>
      </c>
      <c r="AI19" s="1">
        <v>0.15999999642372131</v>
      </c>
      <c r="AJ19" s="1">
        <v>111115</v>
      </c>
      <c r="AK19">
        <f t="shared" si="8"/>
        <v>0.50015340169270828</v>
      </c>
      <c r="AL19">
        <f t="shared" si="9"/>
        <v>8.4987540574400387E-4</v>
      </c>
      <c r="AM19">
        <f t="shared" si="10"/>
        <v>283.42569675445554</v>
      </c>
      <c r="AN19">
        <f t="shared" si="11"/>
        <v>276.95295109748838</v>
      </c>
      <c r="AO19">
        <f t="shared" si="12"/>
        <v>272.04809938800099</v>
      </c>
      <c r="AP19">
        <f t="shared" si="13"/>
        <v>2.0918944959678369</v>
      </c>
      <c r="AQ19">
        <f t="shared" si="14"/>
        <v>1.2554369541227495</v>
      </c>
      <c r="AR19">
        <f t="shared" si="15"/>
        <v>17.150381945640049</v>
      </c>
      <c r="AS19">
        <f t="shared" si="16"/>
        <v>13.150988959342442</v>
      </c>
      <c r="AT19">
        <f t="shared" si="17"/>
        <v>7.0393239259719849</v>
      </c>
      <c r="AU19">
        <f t="shared" si="18"/>
        <v>1.0084696995733973</v>
      </c>
      <c r="AV19">
        <f t="shared" si="19"/>
        <v>6.3941052005127022E-2</v>
      </c>
      <c r="AW19">
        <f t="shared" si="20"/>
        <v>0.29276232826603521</v>
      </c>
      <c r="AX19">
        <f t="shared" si="21"/>
        <v>0.71570737130736206</v>
      </c>
      <c r="AY19">
        <f t="shared" si="22"/>
        <v>4.0092916336882396E-2</v>
      </c>
      <c r="AZ19">
        <f t="shared" si="23"/>
        <v>18.642122581595409</v>
      </c>
      <c r="BA19">
        <f t="shared" si="24"/>
        <v>0.65477734647823072</v>
      </c>
      <c r="BB19">
        <f t="shared" si="25"/>
        <v>24.244872801479012</v>
      </c>
      <c r="BC19">
        <f t="shared" si="26"/>
        <v>386.50925031314216</v>
      </c>
      <c r="BD19">
        <f t="shared" si="27"/>
        <v>3.205261401686697E-3</v>
      </c>
    </row>
    <row r="20" spans="1:108" x14ac:dyDescent="0.25">
      <c r="A20" s="1">
        <v>6</v>
      </c>
      <c r="B20" s="1" t="s">
        <v>75</v>
      </c>
      <c r="C20" s="1">
        <v>2095.0000120699406</v>
      </c>
      <c r="D20" s="1">
        <v>0</v>
      </c>
      <c r="E20">
        <f t="shared" si="0"/>
        <v>5.0984513181776911</v>
      </c>
      <c r="F20">
        <f t="shared" si="1"/>
        <v>6.5408440256843461E-2</v>
      </c>
      <c r="G20">
        <f t="shared" si="2"/>
        <v>254.93898159149825</v>
      </c>
      <c r="H20">
        <f t="shared" si="3"/>
        <v>0.8499455825559894</v>
      </c>
      <c r="I20">
        <f t="shared" si="4"/>
        <v>0.96283216823388384</v>
      </c>
      <c r="J20">
        <f t="shared" si="5"/>
        <v>10.277629852294922</v>
      </c>
      <c r="K20" s="1">
        <v>6</v>
      </c>
      <c r="L20">
        <f t="shared" si="6"/>
        <v>1.4200000166893005</v>
      </c>
      <c r="M20" s="1">
        <v>1</v>
      </c>
      <c r="N20">
        <f t="shared" si="7"/>
        <v>2.8400000333786011</v>
      </c>
      <c r="O20" s="1">
        <v>3.8031024932861328</v>
      </c>
      <c r="P20" s="1">
        <v>10.277629852294922</v>
      </c>
      <c r="Q20" s="1">
        <v>0.53534996509552002</v>
      </c>
      <c r="R20" s="1">
        <v>399.79571533203125</v>
      </c>
      <c r="S20" s="1">
        <v>388.94058227539062</v>
      </c>
      <c r="T20" s="1">
        <v>2.3068118095397949</v>
      </c>
      <c r="U20" s="1">
        <v>3.9994480609893799</v>
      </c>
      <c r="V20" s="1">
        <v>20.9659423828125</v>
      </c>
      <c r="W20" s="1">
        <v>36.349819183349609</v>
      </c>
      <c r="X20" s="1">
        <v>300.08087158203125</v>
      </c>
      <c r="Y20" s="1">
        <v>1700.2998046875</v>
      </c>
      <c r="Z20" s="1">
        <v>11.757136344909668</v>
      </c>
      <c r="AA20" s="1">
        <v>73.201835632324219</v>
      </c>
      <c r="AB20" s="1">
        <v>2.8703341484069824</v>
      </c>
      <c r="AC20" s="1">
        <v>8.9471012353897095E-2</v>
      </c>
      <c r="AD20" s="1">
        <v>1</v>
      </c>
      <c r="AE20" s="1">
        <v>-0.21956524252891541</v>
      </c>
      <c r="AF20" s="1">
        <v>2.737391471862793</v>
      </c>
      <c r="AG20" s="1">
        <v>1</v>
      </c>
      <c r="AH20" s="1">
        <v>0</v>
      </c>
      <c r="AI20" s="1">
        <v>0.15999999642372131</v>
      </c>
      <c r="AJ20" s="1">
        <v>111115</v>
      </c>
      <c r="AK20">
        <f t="shared" si="8"/>
        <v>0.50013478597005201</v>
      </c>
      <c r="AL20">
        <f t="shared" si="9"/>
        <v>8.499455825559894E-4</v>
      </c>
      <c r="AM20">
        <f t="shared" si="10"/>
        <v>283.4276298522949</v>
      </c>
      <c r="AN20">
        <f t="shared" si="11"/>
        <v>276.95310249328611</v>
      </c>
      <c r="AO20">
        <f t="shared" si="12"/>
        <v>272.04796266925405</v>
      </c>
      <c r="AP20">
        <f t="shared" si="13"/>
        <v>2.0916380752833037</v>
      </c>
      <c r="AQ20">
        <f t="shared" si="14"/>
        <v>1.2555991078144462</v>
      </c>
      <c r="AR20">
        <f t="shared" si="15"/>
        <v>17.152563142282773</v>
      </c>
      <c r="AS20">
        <f t="shared" si="16"/>
        <v>13.153115081293393</v>
      </c>
      <c r="AT20">
        <f t="shared" si="17"/>
        <v>7.0403661727905273</v>
      </c>
      <c r="AU20">
        <f t="shared" si="18"/>
        <v>1.0085417707754165</v>
      </c>
      <c r="AV20">
        <f t="shared" si="19"/>
        <v>6.3935923020229296E-2</v>
      </c>
      <c r="AW20">
        <f t="shared" si="20"/>
        <v>0.29276693958056238</v>
      </c>
      <c r="AX20">
        <f t="shared" si="21"/>
        <v>0.71577483119485419</v>
      </c>
      <c r="AY20">
        <f t="shared" si="22"/>
        <v>4.0089689871345029E-2</v>
      </c>
      <c r="AZ20">
        <f t="shared" si="23"/>
        <v>18.662001426732985</v>
      </c>
      <c r="BA20">
        <f t="shared" si="24"/>
        <v>0.65547025229418687</v>
      </c>
      <c r="BB20">
        <f t="shared" si="25"/>
        <v>24.242034797907152</v>
      </c>
      <c r="BC20">
        <f t="shared" si="26"/>
        <v>386.51702269840303</v>
      </c>
      <c r="BD20">
        <f t="shared" si="27"/>
        <v>3.1977073974084986E-3</v>
      </c>
    </row>
    <row r="21" spans="1:108" x14ac:dyDescent="0.25">
      <c r="A21" s="1">
        <v>7</v>
      </c>
      <c r="B21" s="1" t="s">
        <v>76</v>
      </c>
      <c r="C21" s="1">
        <v>2095.5000120587647</v>
      </c>
      <c r="D21" s="1">
        <v>0</v>
      </c>
      <c r="E21">
        <f t="shared" si="0"/>
        <v>5.0958593211671568</v>
      </c>
      <c r="F21">
        <f t="shared" si="1"/>
        <v>6.5455937117297136E-2</v>
      </c>
      <c r="G21">
        <f t="shared" si="2"/>
        <v>255.10709673549422</v>
      </c>
      <c r="H21">
        <f t="shared" si="3"/>
        <v>0.85104046070406481</v>
      </c>
      <c r="I21">
        <f t="shared" si="4"/>
        <v>0.96338524327495767</v>
      </c>
      <c r="J21">
        <f t="shared" si="5"/>
        <v>10.285161972045898</v>
      </c>
      <c r="K21" s="1">
        <v>6</v>
      </c>
      <c r="L21">
        <f t="shared" si="6"/>
        <v>1.4200000166893005</v>
      </c>
      <c r="M21" s="1">
        <v>1</v>
      </c>
      <c r="N21">
        <f t="shared" si="7"/>
        <v>2.8400000333786011</v>
      </c>
      <c r="O21" s="1">
        <v>3.8035788536071777</v>
      </c>
      <c r="P21" s="1">
        <v>10.285161972045898</v>
      </c>
      <c r="Q21" s="1">
        <v>0.53439581394195557</v>
      </c>
      <c r="R21" s="1">
        <v>399.81036376953125</v>
      </c>
      <c r="S21" s="1">
        <v>388.95950317382812</v>
      </c>
      <c r="T21" s="1">
        <v>2.305701732635498</v>
      </c>
      <c r="U21" s="1">
        <v>4.0005207061767578</v>
      </c>
      <c r="V21" s="1">
        <v>20.955177307128906</v>
      </c>
      <c r="W21" s="1">
        <v>36.3583984375</v>
      </c>
      <c r="X21" s="1">
        <v>300.08013916015625</v>
      </c>
      <c r="Y21" s="1">
        <v>1700.2774658203125</v>
      </c>
      <c r="Z21" s="1">
        <v>11.758027076721191</v>
      </c>
      <c r="AA21" s="1">
        <v>73.201934814453125</v>
      </c>
      <c r="AB21" s="1">
        <v>2.8703341484069824</v>
      </c>
      <c r="AC21" s="1">
        <v>8.9471012353897095E-2</v>
      </c>
      <c r="AD21" s="1">
        <v>1</v>
      </c>
      <c r="AE21" s="1">
        <v>-0.21956524252891541</v>
      </c>
      <c r="AF21" s="1">
        <v>2.737391471862793</v>
      </c>
      <c r="AG21" s="1">
        <v>1</v>
      </c>
      <c r="AH21" s="1">
        <v>0</v>
      </c>
      <c r="AI21" s="1">
        <v>0.15999999642372131</v>
      </c>
      <c r="AJ21" s="1">
        <v>111115</v>
      </c>
      <c r="AK21">
        <f t="shared" si="8"/>
        <v>0.50013356526692709</v>
      </c>
      <c r="AL21">
        <f t="shared" si="9"/>
        <v>8.5104046070406481E-4</v>
      </c>
      <c r="AM21">
        <f t="shared" si="10"/>
        <v>283.43516197204588</v>
      </c>
      <c r="AN21">
        <f t="shared" si="11"/>
        <v>276.95357885360715</v>
      </c>
      <c r="AO21">
        <f t="shared" si="12"/>
        <v>272.04438845058394</v>
      </c>
      <c r="AP21">
        <f t="shared" si="13"/>
        <v>2.0901521324412959</v>
      </c>
      <c r="AQ21">
        <f t="shared" si="14"/>
        <v>1.2562310992323786</v>
      </c>
      <c r="AR21">
        <f t="shared" si="15"/>
        <v>17.161173436420508</v>
      </c>
      <c r="AS21">
        <f t="shared" si="16"/>
        <v>13.160652730243751</v>
      </c>
      <c r="AT21">
        <f t="shared" si="17"/>
        <v>7.0443704128265381</v>
      </c>
      <c r="AU21">
        <f t="shared" si="18"/>
        <v>1.0088187056125173</v>
      </c>
      <c r="AV21">
        <f t="shared" si="19"/>
        <v>6.3981304650857704E-2</v>
      </c>
      <c r="AW21">
        <f t="shared" si="20"/>
        <v>0.29284585595742102</v>
      </c>
      <c r="AX21">
        <f t="shared" si="21"/>
        <v>0.71597284965509633</v>
      </c>
      <c r="AY21">
        <f t="shared" si="22"/>
        <v>4.0118237930944933E-2</v>
      </c>
      <c r="AZ21">
        <f t="shared" si="23"/>
        <v>18.674333065936036</v>
      </c>
      <c r="BA21">
        <f t="shared" si="24"/>
        <v>0.65587058460809855</v>
      </c>
      <c r="BB21">
        <f t="shared" si="25"/>
        <v>24.237519944524188</v>
      </c>
      <c r="BC21">
        <f t="shared" si="26"/>
        <v>386.53717570808101</v>
      </c>
      <c r="BD21">
        <f t="shared" si="27"/>
        <v>3.195319873309053E-3</v>
      </c>
    </row>
    <row r="22" spans="1:108" x14ac:dyDescent="0.25">
      <c r="A22" s="1">
        <v>8</v>
      </c>
      <c r="B22" s="1" t="s">
        <v>76</v>
      </c>
      <c r="C22" s="1">
        <v>2096.0000120475888</v>
      </c>
      <c r="D22" s="1">
        <v>0</v>
      </c>
      <c r="E22">
        <f t="shared" si="0"/>
        <v>5.0887579447928042</v>
      </c>
      <c r="F22">
        <f t="shared" si="1"/>
        <v>6.5448348422535899E-2</v>
      </c>
      <c r="G22">
        <f t="shared" si="2"/>
        <v>255.27282148689966</v>
      </c>
      <c r="H22">
        <f t="shared" si="3"/>
        <v>0.85123663879471057</v>
      </c>
      <c r="I22">
        <f t="shared" si="4"/>
        <v>0.96371203687778972</v>
      </c>
      <c r="J22">
        <f t="shared" si="5"/>
        <v>10.289133071899414</v>
      </c>
      <c r="K22" s="1">
        <v>6</v>
      </c>
      <c r="L22">
        <f t="shared" si="6"/>
        <v>1.4200000166893005</v>
      </c>
      <c r="M22" s="1">
        <v>1</v>
      </c>
      <c r="N22">
        <f t="shared" si="7"/>
        <v>2.8400000333786011</v>
      </c>
      <c r="O22" s="1">
        <v>3.8028619289398193</v>
      </c>
      <c r="P22" s="1">
        <v>10.289133071899414</v>
      </c>
      <c r="Q22" s="1">
        <v>0.53477048873901367</v>
      </c>
      <c r="R22" s="1">
        <v>399.80337524414062</v>
      </c>
      <c r="S22" s="1">
        <v>388.96682739257812</v>
      </c>
      <c r="T22" s="1">
        <v>2.3054530620574951</v>
      </c>
      <c r="U22" s="1">
        <v>4.0006189346313477</v>
      </c>
      <c r="V22" s="1">
        <v>20.953927993774414</v>
      </c>
      <c r="W22" s="1">
        <v>36.361042022705078</v>
      </c>
      <c r="X22" s="1">
        <v>300.08786010742187</v>
      </c>
      <c r="Y22" s="1">
        <v>1700.272216796875</v>
      </c>
      <c r="Z22" s="1">
        <v>11.686958312988281</v>
      </c>
      <c r="AA22" s="1">
        <v>73.201766967773437</v>
      </c>
      <c r="AB22" s="1">
        <v>2.8703341484069824</v>
      </c>
      <c r="AC22" s="1">
        <v>8.9471012353897095E-2</v>
      </c>
      <c r="AD22" s="1">
        <v>1</v>
      </c>
      <c r="AE22" s="1">
        <v>-0.21956524252891541</v>
      </c>
      <c r="AF22" s="1">
        <v>2.737391471862793</v>
      </c>
      <c r="AG22" s="1">
        <v>1</v>
      </c>
      <c r="AH22" s="1">
        <v>0</v>
      </c>
      <c r="AI22" s="1">
        <v>0.15999999642372131</v>
      </c>
      <c r="AJ22" s="1">
        <v>111115</v>
      </c>
      <c r="AK22">
        <f t="shared" si="8"/>
        <v>0.50014643351236976</v>
      </c>
      <c r="AL22">
        <f t="shared" si="9"/>
        <v>8.512366387947106E-4</v>
      </c>
      <c r="AM22">
        <f t="shared" si="10"/>
        <v>283.43913307189939</v>
      </c>
      <c r="AN22">
        <f t="shared" si="11"/>
        <v>276.9528619289398</v>
      </c>
      <c r="AO22">
        <f t="shared" si="12"/>
        <v>272.04354860685271</v>
      </c>
      <c r="AP22">
        <f t="shared" si="13"/>
        <v>2.0894772396823109</v>
      </c>
      <c r="AQ22">
        <f t="shared" si="14"/>
        <v>1.2565644118575356</v>
      </c>
      <c r="AR22">
        <f t="shared" si="15"/>
        <v>17.165766127076267</v>
      </c>
      <c r="AS22">
        <f t="shared" si="16"/>
        <v>13.16514719244492</v>
      </c>
      <c r="AT22">
        <f t="shared" si="17"/>
        <v>7.0459975004196167</v>
      </c>
      <c r="AU22">
        <f t="shared" si="18"/>
        <v>1.0089312548098466</v>
      </c>
      <c r="AV22">
        <f t="shared" si="19"/>
        <v>6.3974054011364079E-2</v>
      </c>
      <c r="AW22">
        <f t="shared" si="20"/>
        <v>0.29285237497974592</v>
      </c>
      <c r="AX22">
        <f t="shared" si="21"/>
        <v>0.71607887983010066</v>
      </c>
      <c r="AY22">
        <f t="shared" si="22"/>
        <v>4.0113676788334218E-2</v>
      </c>
      <c r="AZ22">
        <f t="shared" si="23"/>
        <v>18.686421591690056</v>
      </c>
      <c r="BA22">
        <f t="shared" si="24"/>
        <v>0.65628429858173176</v>
      </c>
      <c r="BB22">
        <f t="shared" si="25"/>
        <v>24.231546105755498</v>
      </c>
      <c r="BC22">
        <f t="shared" si="26"/>
        <v>386.5478755810538</v>
      </c>
      <c r="BD22">
        <f t="shared" si="27"/>
        <v>3.1899922506344325E-3</v>
      </c>
    </row>
    <row r="23" spans="1:108" x14ac:dyDescent="0.25">
      <c r="A23" s="1">
        <v>9</v>
      </c>
      <c r="B23" s="1" t="s">
        <v>77</v>
      </c>
      <c r="C23" s="1">
        <v>2096.500012036413</v>
      </c>
      <c r="D23" s="1">
        <v>0</v>
      </c>
      <c r="E23">
        <f t="shared" si="0"/>
        <v>5.0840034761291681</v>
      </c>
      <c r="F23">
        <f t="shared" si="1"/>
        <v>6.5482045372441511E-2</v>
      </c>
      <c r="G23">
        <f t="shared" si="2"/>
        <v>255.46546602871101</v>
      </c>
      <c r="H23">
        <f t="shared" si="3"/>
        <v>0.85183850811866602</v>
      </c>
      <c r="I23">
        <f t="shared" si="4"/>
        <v>0.96390782083597348</v>
      </c>
      <c r="J23">
        <f t="shared" si="5"/>
        <v>10.292214393615723</v>
      </c>
      <c r="K23" s="1">
        <v>6</v>
      </c>
      <c r="L23">
        <f t="shared" si="6"/>
        <v>1.4200000166893005</v>
      </c>
      <c r="M23" s="1">
        <v>1</v>
      </c>
      <c r="N23">
        <f t="shared" si="7"/>
        <v>2.8400000333786011</v>
      </c>
      <c r="O23" s="1">
        <v>3.8028261661529541</v>
      </c>
      <c r="P23" s="1">
        <v>10.292214393615723</v>
      </c>
      <c r="Q23" s="1">
        <v>0.53505778312683105</v>
      </c>
      <c r="R23" s="1">
        <v>399.80755615234375</v>
      </c>
      <c r="S23" s="1">
        <v>388.98056030273437</v>
      </c>
      <c r="T23" s="1">
        <v>2.3051927089691162</v>
      </c>
      <c r="U23" s="1">
        <v>4.0014715194702148</v>
      </c>
      <c r="V23" s="1">
        <v>20.951648712158203</v>
      </c>
      <c r="W23" s="1">
        <v>36.368942260742188</v>
      </c>
      <c r="X23" s="1">
        <v>300.10275268554688</v>
      </c>
      <c r="Y23" s="1">
        <v>1700.299560546875</v>
      </c>
      <c r="Z23" s="1">
        <v>11.68807315826416</v>
      </c>
      <c r="AA23" s="1">
        <v>73.201889038085938</v>
      </c>
      <c r="AB23" s="1">
        <v>2.8703341484069824</v>
      </c>
      <c r="AC23" s="1">
        <v>8.9471012353897095E-2</v>
      </c>
      <c r="AD23" s="1">
        <v>1</v>
      </c>
      <c r="AE23" s="1">
        <v>-0.21956524252891541</v>
      </c>
      <c r="AF23" s="1">
        <v>2.737391471862793</v>
      </c>
      <c r="AG23" s="1">
        <v>1</v>
      </c>
      <c r="AH23" s="1">
        <v>0</v>
      </c>
      <c r="AI23" s="1">
        <v>0.15999999642372131</v>
      </c>
      <c r="AJ23" s="1">
        <v>111115</v>
      </c>
      <c r="AK23">
        <f t="shared" si="8"/>
        <v>0.50017125447591138</v>
      </c>
      <c r="AL23">
        <f t="shared" si="9"/>
        <v>8.5183850811866601E-4</v>
      </c>
      <c r="AM23">
        <f t="shared" si="10"/>
        <v>283.4422143936157</v>
      </c>
      <c r="AN23">
        <f t="shared" si="11"/>
        <v>276.95282616615293</v>
      </c>
      <c r="AO23">
        <f t="shared" si="12"/>
        <v>272.04792360675492</v>
      </c>
      <c r="AP23">
        <f t="shared" si="13"/>
        <v>2.0888323275358083</v>
      </c>
      <c r="AQ23">
        <f t="shared" si="14"/>
        <v>1.2568230949932933</v>
      </c>
      <c r="AR23">
        <f t="shared" si="15"/>
        <v>17.169271333139854</v>
      </c>
      <c r="AS23">
        <f t="shared" si="16"/>
        <v>13.167799813669639</v>
      </c>
      <c r="AT23">
        <f t="shared" si="17"/>
        <v>7.0475202798843384</v>
      </c>
      <c r="AU23">
        <f t="shared" si="18"/>
        <v>1.0090365988233885</v>
      </c>
      <c r="AV23">
        <f t="shared" si="19"/>
        <v>6.4006249566465764E-2</v>
      </c>
      <c r="AW23">
        <f t="shared" si="20"/>
        <v>0.29291527415731983</v>
      </c>
      <c r="AX23">
        <f t="shared" si="21"/>
        <v>0.7161213246660687</v>
      </c>
      <c r="AY23">
        <f t="shared" si="22"/>
        <v>4.0133929995571305E-2</v>
      </c>
      <c r="AZ23">
        <f t="shared" si="23"/>
        <v>18.700554697296614</v>
      </c>
      <c r="BA23">
        <f t="shared" si="24"/>
        <v>0.65675638348067644</v>
      </c>
      <c r="BB23">
        <f t="shared" si="25"/>
        <v>24.232463227703672</v>
      </c>
      <c r="BC23">
        <f t="shared" si="26"/>
        <v>386.56386853790741</v>
      </c>
      <c r="BD23">
        <f t="shared" si="27"/>
        <v>3.1870005789932385E-3</v>
      </c>
    </row>
    <row r="24" spans="1:108" x14ac:dyDescent="0.25">
      <c r="A24" s="1">
        <v>10</v>
      </c>
      <c r="B24" s="1" t="s">
        <v>78</v>
      </c>
      <c r="C24" s="1">
        <v>2097.0000120252371</v>
      </c>
      <c r="D24" s="1">
        <v>0</v>
      </c>
      <c r="E24">
        <f t="shared" si="0"/>
        <v>5.0967176930911462</v>
      </c>
      <c r="F24">
        <f t="shared" si="1"/>
        <v>6.5478913768069844E-2</v>
      </c>
      <c r="G24">
        <f t="shared" si="2"/>
        <v>255.10728475714868</v>
      </c>
      <c r="H24">
        <f t="shared" si="3"/>
        <v>0.85192399395007667</v>
      </c>
      <c r="I24">
        <f t="shared" si="4"/>
        <v>0.96404604758602375</v>
      </c>
      <c r="J24">
        <f t="shared" si="5"/>
        <v>10.293688774108887</v>
      </c>
      <c r="K24" s="1">
        <v>6</v>
      </c>
      <c r="L24">
        <f t="shared" si="6"/>
        <v>1.4200000166893005</v>
      </c>
      <c r="M24" s="1">
        <v>1</v>
      </c>
      <c r="N24">
        <f t="shared" si="7"/>
        <v>2.8400000333786011</v>
      </c>
      <c r="O24" s="1">
        <v>3.8022301197052002</v>
      </c>
      <c r="P24" s="1">
        <v>10.293688774108887</v>
      </c>
      <c r="Q24" s="1">
        <v>0.53476572036743164</v>
      </c>
      <c r="R24" s="1">
        <v>399.79501342773437</v>
      </c>
      <c r="S24" s="1">
        <v>388.94192504882812</v>
      </c>
      <c r="T24" s="1">
        <v>2.3047316074371338</v>
      </c>
      <c r="U24" s="1">
        <v>4.0012860298156738</v>
      </c>
      <c r="V24" s="1">
        <v>20.948276519775391</v>
      </c>
      <c r="W24" s="1">
        <v>36.368682861328125</v>
      </c>
      <c r="X24" s="1">
        <v>300.08416748046875</v>
      </c>
      <c r="Y24" s="1">
        <v>1700.4241943359375</v>
      </c>
      <c r="Z24" s="1">
        <v>11.637540817260742</v>
      </c>
      <c r="AA24" s="1">
        <v>73.201675415039062</v>
      </c>
      <c r="AB24" s="1">
        <v>2.8703341484069824</v>
      </c>
      <c r="AC24" s="1">
        <v>8.9471012353897095E-2</v>
      </c>
      <c r="AD24" s="1">
        <v>1</v>
      </c>
      <c r="AE24" s="1">
        <v>-0.21956524252891541</v>
      </c>
      <c r="AF24" s="1">
        <v>2.737391471862793</v>
      </c>
      <c r="AG24" s="1">
        <v>1</v>
      </c>
      <c r="AH24" s="1">
        <v>0</v>
      </c>
      <c r="AI24" s="1">
        <v>0.15999999642372131</v>
      </c>
      <c r="AJ24" s="1">
        <v>111115</v>
      </c>
      <c r="AK24">
        <f t="shared" si="8"/>
        <v>0.50014027913411452</v>
      </c>
      <c r="AL24">
        <f t="shared" si="9"/>
        <v>8.5192399395007663E-4</v>
      </c>
      <c r="AM24">
        <f t="shared" si="10"/>
        <v>283.44368877410886</v>
      </c>
      <c r="AN24">
        <f t="shared" si="11"/>
        <v>276.95223011970518</v>
      </c>
      <c r="AO24">
        <f t="shared" si="12"/>
        <v>272.0678650125592</v>
      </c>
      <c r="AP24">
        <f t="shared" si="13"/>
        <v>2.0887831440549456</v>
      </c>
      <c r="AQ24">
        <f t="shared" si="14"/>
        <v>1.2569468887833211</v>
      </c>
      <c r="AR24">
        <f t="shared" si="15"/>
        <v>17.171012571183379</v>
      </c>
      <c r="AS24">
        <f t="shared" si="16"/>
        <v>13.169726541367705</v>
      </c>
      <c r="AT24">
        <f t="shared" si="17"/>
        <v>7.0479594469070435</v>
      </c>
      <c r="AU24">
        <f t="shared" si="18"/>
        <v>1.0090669816618472</v>
      </c>
      <c r="AV24">
        <f t="shared" si="19"/>
        <v>6.4003257524731086E-2</v>
      </c>
      <c r="AW24">
        <f t="shared" si="20"/>
        <v>0.29290084119729726</v>
      </c>
      <c r="AX24">
        <f t="shared" si="21"/>
        <v>0.71616614046454985</v>
      </c>
      <c r="AY24">
        <f t="shared" si="22"/>
        <v>4.0132047793789441E-2</v>
      </c>
      <c r="AZ24">
        <f t="shared" si="23"/>
        <v>18.67428065480474</v>
      </c>
      <c r="BA24">
        <f t="shared" si="24"/>
        <v>0.65590070991992511</v>
      </c>
      <c r="BB24">
        <f t="shared" si="25"/>
        <v>24.228919977257124</v>
      </c>
      <c r="BC24">
        <f t="shared" si="26"/>
        <v>386.5191895541783</v>
      </c>
      <c r="BD24">
        <f t="shared" si="27"/>
        <v>3.1948728153707007E-3</v>
      </c>
    </row>
    <row r="25" spans="1:108" x14ac:dyDescent="0.25">
      <c r="A25" s="1">
        <v>11</v>
      </c>
      <c r="B25" s="1" t="s">
        <v>78</v>
      </c>
      <c r="C25" s="1">
        <v>2097.5000120140612</v>
      </c>
      <c r="D25" s="1">
        <v>0</v>
      </c>
      <c r="E25">
        <f t="shared" si="0"/>
        <v>5.1058828697466652</v>
      </c>
      <c r="F25">
        <f t="shared" si="1"/>
        <v>6.5560621760136772E-2</v>
      </c>
      <c r="G25">
        <f t="shared" si="2"/>
        <v>255.0481034712011</v>
      </c>
      <c r="H25">
        <f t="shared" si="3"/>
        <v>0.85261239297122271</v>
      </c>
      <c r="I25">
        <f t="shared" si="4"/>
        <v>0.96365281785275281</v>
      </c>
      <c r="J25">
        <f t="shared" si="5"/>
        <v>10.290362358093262</v>
      </c>
      <c r="K25" s="1">
        <v>6</v>
      </c>
      <c r="L25">
        <f t="shared" si="6"/>
        <v>1.4200000166893005</v>
      </c>
      <c r="M25" s="1">
        <v>1</v>
      </c>
      <c r="N25">
        <f t="shared" si="7"/>
        <v>2.8400000333786011</v>
      </c>
      <c r="O25" s="1">
        <v>3.8019115924835205</v>
      </c>
      <c r="P25" s="1">
        <v>10.290362358093262</v>
      </c>
      <c r="Q25" s="1">
        <v>0.53526556491851807</v>
      </c>
      <c r="R25" s="1">
        <v>399.82394409179687</v>
      </c>
      <c r="S25" s="1">
        <v>388.9522705078125</v>
      </c>
      <c r="T25" s="1">
        <v>2.304957389831543</v>
      </c>
      <c r="U25" s="1">
        <v>4.0028343200683594</v>
      </c>
      <c r="V25" s="1">
        <v>20.950841903686523</v>
      </c>
      <c r="W25" s="1">
        <v>36.383644104003906</v>
      </c>
      <c r="X25" s="1">
        <v>300.09225463867187</v>
      </c>
      <c r="Y25" s="1">
        <v>1700.371337890625</v>
      </c>
      <c r="Z25" s="1">
        <v>11.622525215148926</v>
      </c>
      <c r="AA25" s="1">
        <v>73.201828002929688</v>
      </c>
      <c r="AB25" s="1">
        <v>2.8703341484069824</v>
      </c>
      <c r="AC25" s="1">
        <v>8.9471012353897095E-2</v>
      </c>
      <c r="AD25" s="1">
        <v>1</v>
      </c>
      <c r="AE25" s="1">
        <v>-0.21956524252891541</v>
      </c>
      <c r="AF25" s="1">
        <v>2.737391471862793</v>
      </c>
      <c r="AG25" s="1">
        <v>1</v>
      </c>
      <c r="AH25" s="1">
        <v>0</v>
      </c>
      <c r="AI25" s="1">
        <v>0.15999999642372131</v>
      </c>
      <c r="AJ25" s="1">
        <v>111115</v>
      </c>
      <c r="AK25">
        <f t="shared" si="8"/>
        <v>0.5001537577311197</v>
      </c>
      <c r="AL25">
        <f t="shared" si="9"/>
        <v>8.5261239297122272E-4</v>
      </c>
      <c r="AM25">
        <f t="shared" si="10"/>
        <v>283.44036235809324</v>
      </c>
      <c r="AN25">
        <f t="shared" si="11"/>
        <v>276.9519115924835</v>
      </c>
      <c r="AO25">
        <f t="shared" si="12"/>
        <v>272.05940798149823</v>
      </c>
      <c r="AP25">
        <f t="shared" si="13"/>
        <v>2.0886820770479009</v>
      </c>
      <c r="AQ25">
        <f t="shared" si="14"/>
        <v>1.2566676072746208</v>
      </c>
      <c r="AR25">
        <f t="shared" si="15"/>
        <v>17.167161552636724</v>
      </c>
      <c r="AS25">
        <f t="shared" si="16"/>
        <v>13.164327232568365</v>
      </c>
      <c r="AT25">
        <f t="shared" si="17"/>
        <v>7.0461369752883911</v>
      </c>
      <c r="AU25">
        <f t="shared" si="18"/>
        <v>1.0089409031062693</v>
      </c>
      <c r="AV25">
        <f t="shared" si="19"/>
        <v>6.4081322018803205E-2</v>
      </c>
      <c r="AW25">
        <f t="shared" si="20"/>
        <v>0.29301478942186804</v>
      </c>
      <c r="AX25">
        <f t="shared" si="21"/>
        <v>0.71592611368440129</v>
      </c>
      <c r="AY25">
        <f t="shared" si="22"/>
        <v>4.0181155962397228E-2</v>
      </c>
      <c r="AZ25">
        <f t="shared" si="23"/>
        <v>18.669987402772275</v>
      </c>
      <c r="BA25">
        <f t="shared" si="24"/>
        <v>0.65573110844220717</v>
      </c>
      <c r="BB25">
        <f t="shared" si="25"/>
        <v>24.245212693452377</v>
      </c>
      <c r="BC25">
        <f t="shared" si="26"/>
        <v>386.52517832712761</v>
      </c>
      <c r="BD25">
        <f t="shared" si="27"/>
        <v>3.2027206274281325E-3</v>
      </c>
    </row>
    <row r="26" spans="1:108" x14ac:dyDescent="0.25">
      <c r="A26" s="1">
        <v>12</v>
      </c>
      <c r="B26" s="1" t="s">
        <v>79</v>
      </c>
      <c r="C26" s="1">
        <v>2098.0000120028853</v>
      </c>
      <c r="D26" s="1">
        <v>0</v>
      </c>
      <c r="E26">
        <f t="shared" si="0"/>
        <v>5.122061043330592</v>
      </c>
      <c r="F26">
        <f t="shared" si="1"/>
        <v>6.5508476014529651E-2</v>
      </c>
      <c r="G26">
        <f t="shared" si="2"/>
        <v>254.52286902385418</v>
      </c>
      <c r="H26">
        <f t="shared" si="3"/>
        <v>0.85231130703743607</v>
      </c>
      <c r="I26">
        <f t="shared" si="4"/>
        <v>0.96405906537633845</v>
      </c>
      <c r="J26">
        <f t="shared" si="5"/>
        <v>10.294979095458984</v>
      </c>
      <c r="K26" s="1">
        <v>6</v>
      </c>
      <c r="L26">
        <f t="shared" si="6"/>
        <v>1.4200000166893005</v>
      </c>
      <c r="M26" s="1">
        <v>1</v>
      </c>
      <c r="N26">
        <f t="shared" si="7"/>
        <v>2.8400000333786011</v>
      </c>
      <c r="O26" s="1">
        <v>3.8008434772491455</v>
      </c>
      <c r="P26" s="1">
        <v>10.294979095458984</v>
      </c>
      <c r="Q26" s="1">
        <v>0.53495240211486816</v>
      </c>
      <c r="R26" s="1">
        <v>399.83078002929687</v>
      </c>
      <c r="S26" s="1">
        <v>388.92623901367187</v>
      </c>
      <c r="T26" s="1">
        <v>2.3051798343658447</v>
      </c>
      <c r="U26" s="1">
        <v>4.0025820732116699</v>
      </c>
      <c r="V26" s="1">
        <v>20.954427719116211</v>
      </c>
      <c r="W26" s="1">
        <v>36.384063720703125</v>
      </c>
      <c r="X26" s="1">
        <v>300.07025146484375</v>
      </c>
      <c r="Y26" s="1">
        <v>1700.359619140625</v>
      </c>
      <c r="Z26" s="1">
        <v>11.515520095825195</v>
      </c>
      <c r="AA26" s="1">
        <v>73.201789855957031</v>
      </c>
      <c r="AB26" s="1">
        <v>2.8703341484069824</v>
      </c>
      <c r="AC26" s="1">
        <v>8.9471012353897095E-2</v>
      </c>
      <c r="AD26" s="1">
        <v>1</v>
      </c>
      <c r="AE26" s="1">
        <v>-0.21956524252891541</v>
      </c>
      <c r="AF26" s="1">
        <v>2.737391471862793</v>
      </c>
      <c r="AG26" s="1">
        <v>1</v>
      </c>
      <c r="AH26" s="1">
        <v>0</v>
      </c>
      <c r="AI26" s="1">
        <v>0.15999999642372131</v>
      </c>
      <c r="AJ26" s="1">
        <v>111115</v>
      </c>
      <c r="AK26">
        <f t="shared" si="8"/>
        <v>0.50011708577473946</v>
      </c>
      <c r="AL26">
        <f t="shared" si="9"/>
        <v>8.5231130703743608E-4</v>
      </c>
      <c r="AM26">
        <f t="shared" si="10"/>
        <v>283.44497909545896</v>
      </c>
      <c r="AN26">
        <f t="shared" si="11"/>
        <v>276.95084347724912</v>
      </c>
      <c r="AO26">
        <f t="shared" si="12"/>
        <v>272.05753298154013</v>
      </c>
      <c r="AP26">
        <f t="shared" si="13"/>
        <v>2.0881424807992097</v>
      </c>
      <c r="AQ26">
        <f t="shared" si="14"/>
        <v>1.2570552371807999</v>
      </c>
      <c r="AR26">
        <f t="shared" si="15"/>
        <v>17.172465859842674</v>
      </c>
      <c r="AS26">
        <f t="shared" si="16"/>
        <v>13.169883786631004</v>
      </c>
      <c r="AT26">
        <f t="shared" si="17"/>
        <v>7.0479112863540649</v>
      </c>
      <c r="AU26">
        <f t="shared" si="18"/>
        <v>1.0090636497367882</v>
      </c>
      <c r="AV26">
        <f t="shared" si="19"/>
        <v>6.4031502047365976E-2</v>
      </c>
      <c r="AW26">
        <f t="shared" si="20"/>
        <v>0.29299617180446147</v>
      </c>
      <c r="AX26">
        <f t="shared" si="21"/>
        <v>0.71606747793232672</v>
      </c>
      <c r="AY26">
        <f t="shared" si="22"/>
        <v>4.0149815580377016E-2</v>
      </c>
      <c r="AZ26">
        <f t="shared" si="23"/>
        <v>18.631529571819449</v>
      </c>
      <c r="BA26">
        <f t="shared" si="24"/>
        <v>0.65442452447880994</v>
      </c>
      <c r="BB26">
        <f t="shared" si="25"/>
        <v>24.235093400302642</v>
      </c>
      <c r="BC26">
        <f t="shared" si="26"/>
        <v>386.49145650408502</v>
      </c>
      <c r="BD26">
        <f t="shared" si="27"/>
        <v>3.2118078083792382E-3</v>
      </c>
    </row>
    <row r="27" spans="1:108" x14ac:dyDescent="0.25">
      <c r="A27" s="1">
        <v>13</v>
      </c>
      <c r="B27" s="1" t="s">
        <v>79</v>
      </c>
      <c r="C27" s="1">
        <v>2098.5000119917095</v>
      </c>
      <c r="D27" s="1">
        <v>0</v>
      </c>
      <c r="E27">
        <f t="shared" si="0"/>
        <v>5.1125901187989999</v>
      </c>
      <c r="F27">
        <f t="shared" si="1"/>
        <v>6.5455162699833855E-2</v>
      </c>
      <c r="G27">
        <f t="shared" si="2"/>
        <v>254.64738350517214</v>
      </c>
      <c r="H27">
        <f t="shared" si="3"/>
        <v>0.85245697230099804</v>
      </c>
      <c r="I27">
        <f t="shared" si="4"/>
        <v>0.96499055112576748</v>
      </c>
      <c r="J27">
        <f t="shared" si="5"/>
        <v>10.306170463562012</v>
      </c>
      <c r="K27" s="1">
        <v>6</v>
      </c>
      <c r="L27">
        <f t="shared" si="6"/>
        <v>1.4200000166893005</v>
      </c>
      <c r="M27" s="1">
        <v>1</v>
      </c>
      <c r="N27">
        <f t="shared" si="7"/>
        <v>2.8400000333786011</v>
      </c>
      <c r="O27" s="1">
        <v>3.8002729415893555</v>
      </c>
      <c r="P27" s="1">
        <v>10.306170463562012</v>
      </c>
      <c r="Q27" s="1">
        <v>0.53485780954360962</v>
      </c>
      <c r="R27" s="1">
        <v>399.81069946289062</v>
      </c>
      <c r="S27" s="1">
        <v>388.92449951171875</v>
      </c>
      <c r="T27" s="1">
        <v>2.3049094676971436</v>
      </c>
      <c r="U27" s="1">
        <v>4.0026774406433105</v>
      </c>
      <c r="V27" s="1">
        <v>20.952926635742188</v>
      </c>
      <c r="W27" s="1">
        <v>36.386592864990234</v>
      </c>
      <c r="X27" s="1">
        <v>300.05685424804687</v>
      </c>
      <c r="Y27" s="1">
        <v>1700.3465576171875</v>
      </c>
      <c r="Z27" s="1">
        <v>11.485791206359863</v>
      </c>
      <c r="AA27" s="1">
        <v>73.202194213867188</v>
      </c>
      <c r="AB27" s="1">
        <v>2.8703341484069824</v>
      </c>
      <c r="AC27" s="1">
        <v>8.9471012353897095E-2</v>
      </c>
      <c r="AD27" s="1">
        <v>1</v>
      </c>
      <c r="AE27" s="1">
        <v>-0.21956524252891541</v>
      </c>
      <c r="AF27" s="1">
        <v>2.737391471862793</v>
      </c>
      <c r="AG27" s="1">
        <v>1</v>
      </c>
      <c r="AH27" s="1">
        <v>0</v>
      </c>
      <c r="AI27" s="1">
        <v>0.15999999642372131</v>
      </c>
      <c r="AJ27" s="1">
        <v>111115</v>
      </c>
      <c r="AK27">
        <f t="shared" si="8"/>
        <v>0.500094757080078</v>
      </c>
      <c r="AL27">
        <f t="shared" si="9"/>
        <v>8.5245697230099809E-4</v>
      </c>
      <c r="AM27">
        <f t="shared" si="10"/>
        <v>283.45617046356199</v>
      </c>
      <c r="AN27">
        <f t="shared" si="11"/>
        <v>276.95027294158933</v>
      </c>
      <c r="AO27">
        <f t="shared" si="12"/>
        <v>272.05544313783685</v>
      </c>
      <c r="AP27">
        <f t="shared" si="13"/>
        <v>2.0866208878839516</v>
      </c>
      <c r="AQ27">
        <f t="shared" si="14"/>
        <v>1.2579953225112039</v>
      </c>
      <c r="AR27">
        <f t="shared" si="15"/>
        <v>17.185213312538838</v>
      </c>
      <c r="AS27">
        <f t="shared" si="16"/>
        <v>13.182535871895528</v>
      </c>
      <c r="AT27">
        <f t="shared" si="17"/>
        <v>7.0532217025756836</v>
      </c>
      <c r="AU27">
        <f t="shared" si="18"/>
        <v>1.0094311024452274</v>
      </c>
      <c r="AV27">
        <f t="shared" si="19"/>
        <v>6.398056473327618E-2</v>
      </c>
      <c r="AW27">
        <f t="shared" si="20"/>
        <v>0.29300477138543646</v>
      </c>
      <c r="AX27">
        <f t="shared" si="21"/>
        <v>0.71642633105979092</v>
      </c>
      <c r="AY27">
        <f t="shared" si="22"/>
        <v>4.0117772472590768E-2</v>
      </c>
      <c r="AZ27">
        <f t="shared" si="23"/>
        <v>18.640747223398733</v>
      </c>
      <c r="BA27">
        <f t="shared" si="24"/>
        <v>0.65474760223352635</v>
      </c>
      <c r="BB27">
        <f t="shared" si="25"/>
        <v>24.216678970114835</v>
      </c>
      <c r="BC27">
        <f t="shared" si="26"/>
        <v>386.49421902606406</v>
      </c>
      <c r="BD27">
        <f t="shared" si="27"/>
        <v>3.2034102327514313E-3</v>
      </c>
    </row>
    <row r="28" spans="1:108" x14ac:dyDescent="0.25">
      <c r="A28" s="1">
        <v>14</v>
      </c>
      <c r="B28" s="1" t="s">
        <v>80</v>
      </c>
      <c r="C28" s="1">
        <v>2099.0000119805336</v>
      </c>
      <c r="D28" s="1">
        <v>0</v>
      </c>
      <c r="E28">
        <f t="shared" si="0"/>
        <v>5.1279710876892723</v>
      </c>
      <c r="F28">
        <f t="shared" si="1"/>
        <v>6.5383870373881478E-2</v>
      </c>
      <c r="G28">
        <f t="shared" si="2"/>
        <v>254.11821943624631</v>
      </c>
      <c r="H28">
        <f t="shared" si="3"/>
        <v>0.85251865723171993</v>
      </c>
      <c r="I28">
        <f t="shared" si="4"/>
        <v>0.9660877709247746</v>
      </c>
      <c r="J28">
        <f t="shared" si="5"/>
        <v>10.319458961486816</v>
      </c>
      <c r="K28" s="1">
        <v>6</v>
      </c>
      <c r="L28">
        <f t="shared" si="6"/>
        <v>1.4200000166893005</v>
      </c>
      <c r="M28" s="1">
        <v>1</v>
      </c>
      <c r="N28">
        <f t="shared" si="7"/>
        <v>2.8400000333786011</v>
      </c>
      <c r="O28" s="1">
        <v>3.7996382713317871</v>
      </c>
      <c r="P28" s="1">
        <v>10.319458961486816</v>
      </c>
      <c r="Q28" s="1">
        <v>0.53554987907409668</v>
      </c>
      <c r="R28" s="1">
        <v>399.8333740234375</v>
      </c>
      <c r="S28" s="1">
        <v>388.91751098632812</v>
      </c>
      <c r="T28" s="1">
        <v>2.3052072525024414</v>
      </c>
      <c r="U28" s="1">
        <v>4.0029220581054687</v>
      </c>
      <c r="V28" s="1">
        <v>20.956708908081055</v>
      </c>
      <c r="W28" s="1">
        <v>36.39068603515625</v>
      </c>
      <c r="X28" s="1">
        <v>300.087890625</v>
      </c>
      <c r="Y28" s="1">
        <v>1700.3062744140625</v>
      </c>
      <c r="Z28" s="1">
        <v>11.377664566040039</v>
      </c>
      <c r="AA28" s="1">
        <v>73.202674865722656</v>
      </c>
      <c r="AB28" s="1">
        <v>2.8703341484069824</v>
      </c>
      <c r="AC28" s="1">
        <v>8.9471012353897095E-2</v>
      </c>
      <c r="AD28" s="1">
        <v>1</v>
      </c>
      <c r="AE28" s="1">
        <v>-0.21956524252891541</v>
      </c>
      <c r="AF28" s="1">
        <v>2.737391471862793</v>
      </c>
      <c r="AG28" s="1">
        <v>1</v>
      </c>
      <c r="AH28" s="1">
        <v>0</v>
      </c>
      <c r="AI28" s="1">
        <v>0.15999999642372131</v>
      </c>
      <c r="AJ28" s="1">
        <v>111115</v>
      </c>
      <c r="AK28">
        <f t="shared" si="8"/>
        <v>0.50014648437499998</v>
      </c>
      <c r="AL28">
        <f t="shared" si="9"/>
        <v>8.5251865723171992E-4</v>
      </c>
      <c r="AM28">
        <f t="shared" si="10"/>
        <v>283.46945896148679</v>
      </c>
      <c r="AN28">
        <f t="shared" si="11"/>
        <v>276.94963827133176</v>
      </c>
      <c r="AO28">
        <f t="shared" si="12"/>
        <v>272.04899782548091</v>
      </c>
      <c r="AP28">
        <f t="shared" si="13"/>
        <v>2.0848301378915766</v>
      </c>
      <c r="AQ28">
        <f t="shared" si="14"/>
        <v>1.2591123728570985</v>
      </c>
      <c r="AR28">
        <f t="shared" si="15"/>
        <v>17.200360166711356</v>
      </c>
      <c r="AS28">
        <f t="shared" si="16"/>
        <v>13.197438108605887</v>
      </c>
      <c r="AT28">
        <f t="shared" si="17"/>
        <v>7.0595486164093018</v>
      </c>
      <c r="AU28">
        <f t="shared" si="18"/>
        <v>1.009869045541216</v>
      </c>
      <c r="AV28">
        <f t="shared" si="19"/>
        <v>6.3912446752532492E-2</v>
      </c>
      <c r="AW28">
        <f t="shared" si="20"/>
        <v>0.29302460193232399</v>
      </c>
      <c r="AX28">
        <f t="shared" si="21"/>
        <v>0.7168444436088921</v>
      </c>
      <c r="AY28">
        <f t="shared" si="22"/>
        <v>4.0074921791470888E-2</v>
      </c>
      <c r="AZ28">
        <f t="shared" si="23"/>
        <v>18.6021333948479</v>
      </c>
      <c r="BA28">
        <f t="shared" si="24"/>
        <v>0.65339876003983655</v>
      </c>
      <c r="BB28">
        <f t="shared" si="25"/>
        <v>24.195371027635392</v>
      </c>
      <c r="BC28">
        <f t="shared" si="26"/>
        <v>386.47991912470241</v>
      </c>
      <c r="BD28">
        <f t="shared" si="27"/>
        <v>3.2103391908854975E-3</v>
      </c>
    </row>
    <row r="29" spans="1:108" x14ac:dyDescent="0.25">
      <c r="A29" s="1">
        <v>15</v>
      </c>
      <c r="B29" s="1" t="s">
        <v>80</v>
      </c>
      <c r="C29" s="1">
        <v>2099.5000119693577</v>
      </c>
      <c r="D29" s="1">
        <v>0</v>
      </c>
      <c r="E29">
        <f t="shared" si="0"/>
        <v>5.1214170230385179</v>
      </c>
      <c r="F29">
        <f t="shared" si="1"/>
        <v>6.5396163975984994E-2</v>
      </c>
      <c r="G29">
        <f t="shared" si="2"/>
        <v>254.31893133306451</v>
      </c>
      <c r="H29">
        <f t="shared" si="3"/>
        <v>0.85206108928315738</v>
      </c>
      <c r="I29">
        <f t="shared" si="4"/>
        <v>0.96539448956197815</v>
      </c>
      <c r="J29">
        <f t="shared" si="5"/>
        <v>10.311046600341797</v>
      </c>
      <c r="K29" s="1">
        <v>6</v>
      </c>
      <c r="L29">
        <f t="shared" si="6"/>
        <v>1.4200000166893005</v>
      </c>
      <c r="M29" s="1">
        <v>1</v>
      </c>
      <c r="N29">
        <f t="shared" si="7"/>
        <v>2.8400000333786011</v>
      </c>
      <c r="O29" s="1">
        <v>3.7984302043914795</v>
      </c>
      <c r="P29" s="1">
        <v>10.311046600341797</v>
      </c>
      <c r="Q29" s="1">
        <v>0.53583449125289917</v>
      </c>
      <c r="R29" s="1">
        <v>399.82986450195313</v>
      </c>
      <c r="S29" s="1">
        <v>388.92843627929687</v>
      </c>
      <c r="T29" s="1">
        <v>2.3060905933380127</v>
      </c>
      <c r="U29" s="1">
        <v>4.0027399063110352</v>
      </c>
      <c r="V29" s="1">
        <v>20.966476440429688</v>
      </c>
      <c r="W29" s="1">
        <v>36.392040252685547</v>
      </c>
      <c r="X29" s="1">
        <v>300.115234375</v>
      </c>
      <c r="Y29" s="1">
        <v>1700.3046875</v>
      </c>
      <c r="Z29" s="1">
        <v>11.373583793640137</v>
      </c>
      <c r="AA29" s="1">
        <v>73.2025146484375</v>
      </c>
      <c r="AB29" s="1">
        <v>2.8703341484069824</v>
      </c>
      <c r="AC29" s="1">
        <v>8.9471012353897095E-2</v>
      </c>
      <c r="AD29" s="1">
        <v>1</v>
      </c>
      <c r="AE29" s="1">
        <v>-0.21956524252891541</v>
      </c>
      <c r="AF29" s="1">
        <v>2.737391471862793</v>
      </c>
      <c r="AG29" s="1">
        <v>1</v>
      </c>
      <c r="AH29" s="1">
        <v>0</v>
      </c>
      <c r="AI29" s="1">
        <v>0.15999999642372131</v>
      </c>
      <c r="AJ29" s="1">
        <v>111115</v>
      </c>
      <c r="AK29">
        <f t="shared" si="8"/>
        <v>0.5001920572916666</v>
      </c>
      <c r="AL29">
        <f t="shared" si="9"/>
        <v>8.5206108928315735E-4</v>
      </c>
      <c r="AM29">
        <f t="shared" si="10"/>
        <v>283.46104660034177</v>
      </c>
      <c r="AN29">
        <f t="shared" si="11"/>
        <v>276.94843020439146</v>
      </c>
      <c r="AO29">
        <f t="shared" si="12"/>
        <v>272.04874391923659</v>
      </c>
      <c r="AP29">
        <f t="shared" si="13"/>
        <v>2.0859563914060297</v>
      </c>
      <c r="AQ29">
        <f t="shared" si="14"/>
        <v>1.2584051161875971</v>
      </c>
      <c r="AR29">
        <f t="shared" si="15"/>
        <v>17.19073616843923</v>
      </c>
      <c r="AS29">
        <f t="shared" si="16"/>
        <v>13.187996262128195</v>
      </c>
      <c r="AT29">
        <f t="shared" si="17"/>
        <v>7.0547384023666382</v>
      </c>
      <c r="AU29">
        <f t="shared" si="18"/>
        <v>1.0095360717210937</v>
      </c>
      <c r="AV29">
        <f t="shared" si="19"/>
        <v>6.3924193211148214E-2</v>
      </c>
      <c r="AW29">
        <f t="shared" si="20"/>
        <v>0.29301062662561889</v>
      </c>
      <c r="AX29">
        <f t="shared" si="21"/>
        <v>0.71652544509547478</v>
      </c>
      <c r="AY29">
        <f t="shared" si="22"/>
        <v>4.0082311063819778E-2</v>
      </c>
      <c r="AZ29">
        <f t="shared" si="23"/>
        <v>18.616785296283627</v>
      </c>
      <c r="BA29">
        <f t="shared" si="24"/>
        <v>0.65389646940197832</v>
      </c>
      <c r="BB29">
        <f t="shared" si="25"/>
        <v>24.207892428805543</v>
      </c>
      <c r="BC29">
        <f t="shared" si="26"/>
        <v>386.49395990611288</v>
      </c>
      <c r="BD29">
        <f t="shared" si="27"/>
        <v>3.207778781507656E-3</v>
      </c>
      <c r="BE29">
        <f>AVERAGE(E15:E29)</f>
        <v>5.104585374992701</v>
      </c>
      <c r="BF29">
        <f t="shared" ref="BF29:DD29" si="28">AVERAGE(F15:F29)</f>
        <v>6.5423758743514235E-2</v>
      </c>
      <c r="BG29">
        <f t="shared" si="28"/>
        <v>254.80296755357938</v>
      </c>
      <c r="BH29">
        <f t="shared" si="28"/>
        <v>0.85113005150302967</v>
      </c>
      <c r="BI29">
        <f t="shared" si="28"/>
        <v>0.96394469088670698</v>
      </c>
      <c r="BJ29">
        <f t="shared" si="28"/>
        <v>10.292107963562012</v>
      </c>
      <c r="BK29">
        <f t="shared" si="28"/>
        <v>6</v>
      </c>
      <c r="BL29">
        <f t="shared" si="28"/>
        <v>1.4200000166893005</v>
      </c>
      <c r="BM29">
        <f t="shared" si="28"/>
        <v>1</v>
      </c>
      <c r="BN29">
        <f t="shared" si="28"/>
        <v>2.8400000333786011</v>
      </c>
      <c r="BO29">
        <f t="shared" si="28"/>
        <v>3.8020745277404786</v>
      </c>
      <c r="BP29">
        <f t="shared" si="28"/>
        <v>10.292107963562012</v>
      </c>
      <c r="BQ29">
        <f t="shared" si="28"/>
        <v>0.53521205186843868</v>
      </c>
      <c r="BR29">
        <f t="shared" si="28"/>
        <v>399.8029764811198</v>
      </c>
      <c r="BS29">
        <f t="shared" si="28"/>
        <v>388.9349304199219</v>
      </c>
      <c r="BT29">
        <f t="shared" si="28"/>
        <v>2.305901861190796</v>
      </c>
      <c r="BU29">
        <f t="shared" si="28"/>
        <v>4.0008534749348961</v>
      </c>
      <c r="BV29">
        <f t="shared" si="28"/>
        <v>20.959188842773436</v>
      </c>
      <c r="BW29">
        <f t="shared" si="28"/>
        <v>36.365227508544919</v>
      </c>
      <c r="BX29">
        <f t="shared" si="28"/>
        <v>300.08814697265626</v>
      </c>
      <c r="BY29">
        <f t="shared" si="28"/>
        <v>1700.308056640625</v>
      </c>
      <c r="BZ29">
        <f t="shared" si="28"/>
        <v>11.610932159423829</v>
      </c>
      <c r="CA29">
        <f t="shared" si="28"/>
        <v>73.201838175455734</v>
      </c>
      <c r="CB29">
        <f t="shared" si="28"/>
        <v>2.8703341484069824</v>
      </c>
      <c r="CC29">
        <f t="shared" si="28"/>
        <v>8.9471012353897095E-2</v>
      </c>
      <c r="CD29">
        <f t="shared" si="28"/>
        <v>1</v>
      </c>
      <c r="CE29">
        <f t="shared" si="28"/>
        <v>-0.21956524252891541</v>
      </c>
      <c r="CF29">
        <f t="shared" si="28"/>
        <v>2.737391471862793</v>
      </c>
      <c r="CG29">
        <f t="shared" si="28"/>
        <v>1</v>
      </c>
      <c r="CH29">
        <f t="shared" si="28"/>
        <v>0</v>
      </c>
      <c r="CI29">
        <f t="shared" si="28"/>
        <v>0.15999999642372131</v>
      </c>
      <c r="CJ29">
        <f t="shared" si="28"/>
        <v>111115</v>
      </c>
      <c r="CK29">
        <f t="shared" si="28"/>
        <v>0.5001469116210937</v>
      </c>
      <c r="CL29">
        <f t="shared" si="28"/>
        <v>8.5113005150302989E-4</v>
      </c>
      <c r="CM29">
        <f t="shared" si="28"/>
        <v>283.44210796356208</v>
      </c>
      <c r="CN29">
        <f t="shared" si="28"/>
        <v>276.95207452774054</v>
      </c>
      <c r="CO29">
        <f t="shared" si="28"/>
        <v>272.04928298172456</v>
      </c>
      <c r="CP29">
        <f t="shared" si="28"/>
        <v>2.0891558051556749</v>
      </c>
      <c r="CQ29">
        <f t="shared" si="28"/>
        <v>1.2568145199634799</v>
      </c>
      <c r="CR29">
        <f t="shared" si="28"/>
        <v>17.169166071116422</v>
      </c>
      <c r="CS29">
        <f t="shared" si="28"/>
        <v>13.168312596181526</v>
      </c>
      <c r="CT29">
        <f t="shared" si="28"/>
        <v>7.0470912456512451</v>
      </c>
      <c r="CU29">
        <f t="shared" si="28"/>
        <v>1.0090069794015395</v>
      </c>
      <c r="CV29">
        <f t="shared" si="28"/>
        <v>6.3950557833705124E-2</v>
      </c>
      <c r="CW29">
        <f t="shared" si="28"/>
        <v>0.29286982907677278</v>
      </c>
      <c r="CX29">
        <f t="shared" si="28"/>
        <v>0.71613715032476677</v>
      </c>
      <c r="CY29">
        <f t="shared" si="28"/>
        <v>4.0098896272052445E-2</v>
      </c>
      <c r="CZ29">
        <f t="shared" si="28"/>
        <v>18.652045543241325</v>
      </c>
      <c r="DA29">
        <f t="shared" si="28"/>
        <v>0.65513002943781229</v>
      </c>
      <c r="DB29">
        <f t="shared" si="28"/>
        <v>24.227565224397225</v>
      </c>
      <c r="DC29">
        <f t="shared" si="28"/>
        <v>386.50845500610222</v>
      </c>
      <c r="DD29">
        <f t="shared" si="28"/>
        <v>3.1997129663093428E-3</v>
      </c>
    </row>
    <row r="30" spans="1:108" x14ac:dyDescent="0.25">
      <c r="A30" s="1" t="s">
        <v>9</v>
      </c>
      <c r="B30" s="1" t="s">
        <v>81</v>
      </c>
    </row>
    <row r="31" spans="1:108" x14ac:dyDescent="0.25">
      <c r="A31" s="1" t="s">
        <v>9</v>
      </c>
      <c r="B31" s="1" t="s">
        <v>82</v>
      </c>
    </row>
    <row r="32" spans="1:108" x14ac:dyDescent="0.25">
      <c r="A32" s="1" t="s">
        <v>9</v>
      </c>
      <c r="B32" s="1" t="s">
        <v>83</v>
      </c>
    </row>
    <row r="33" spans="1:108" x14ac:dyDescent="0.25">
      <c r="A33" s="1">
        <v>16</v>
      </c>
      <c r="B33" s="1" t="s">
        <v>84</v>
      </c>
      <c r="C33" s="1">
        <v>2353.5000120811164</v>
      </c>
      <c r="D33" s="1">
        <v>0</v>
      </c>
      <c r="E33">
        <f t="shared" ref="E33:E47" si="29">(R33-S33*(1000-T33)/(1000-U33))*AK33</f>
        <v>5.4506800970383464</v>
      </c>
      <c r="F33">
        <f t="shared" ref="F33:F47" si="30">IF(AV33&lt;&gt;0,1/(1/AV33-1/N33),0)</f>
        <v>6.4444981612078081E-2</v>
      </c>
      <c r="G33">
        <f t="shared" ref="G33:G47" si="31">((AY33-AL33/2)*S33-E33)/(AY33+AL33/2)</f>
        <v>242.37432272482295</v>
      </c>
      <c r="H33">
        <f t="shared" ref="H33:H47" si="32">AL33*1000</f>
        <v>0.98009312711953134</v>
      </c>
      <c r="I33">
        <f t="shared" ref="I33:I47" si="33">(AQ33-AW33)</f>
        <v>1.1240226431245071</v>
      </c>
      <c r="J33">
        <f t="shared" ref="J33:J47" si="34">(P33+AP33*D33)</f>
        <v>12.760486602783203</v>
      </c>
      <c r="K33" s="1">
        <v>6</v>
      </c>
      <c r="L33">
        <f t="shared" ref="L33:L47" si="35">(K33*AE33+AF33)</f>
        <v>1.4200000166893005</v>
      </c>
      <c r="M33" s="1">
        <v>1</v>
      </c>
      <c r="N33">
        <f t="shared" ref="N33:N47" si="36">L33*(M33+1)*(M33+1)/(M33*M33+1)</f>
        <v>2.8400000333786011</v>
      </c>
      <c r="O33" s="1">
        <v>7.4898157119750977</v>
      </c>
      <c r="P33" s="1">
        <v>12.760486602783203</v>
      </c>
      <c r="Q33" s="1">
        <v>5.1187295913696289</v>
      </c>
      <c r="R33" s="1">
        <v>399.81024169921875</v>
      </c>
      <c r="S33" s="1">
        <v>388.15017700195313</v>
      </c>
      <c r="T33" s="1">
        <v>2.9102060794830322</v>
      </c>
      <c r="U33" s="1">
        <v>4.860506534576416</v>
      </c>
      <c r="V33" s="1">
        <v>20.478715896606445</v>
      </c>
      <c r="W33" s="1">
        <v>34.202709197998047</v>
      </c>
      <c r="X33" s="1">
        <v>300.05511474609375</v>
      </c>
      <c r="Y33" s="1">
        <v>1700.9129638671875</v>
      </c>
      <c r="Z33" s="1">
        <v>12.007575035095215</v>
      </c>
      <c r="AA33" s="1">
        <v>73.186729431152344</v>
      </c>
      <c r="AB33" s="1">
        <v>2.4783663749694824</v>
      </c>
      <c r="AC33" s="1">
        <v>8.2630783319473267E-2</v>
      </c>
      <c r="AD33" s="1">
        <v>1</v>
      </c>
      <c r="AE33" s="1">
        <v>-0.21956524252891541</v>
      </c>
      <c r="AF33" s="1">
        <v>2.737391471862793</v>
      </c>
      <c r="AG33" s="1">
        <v>1</v>
      </c>
      <c r="AH33" s="1">
        <v>0</v>
      </c>
      <c r="AI33" s="1">
        <v>0.15999999642372131</v>
      </c>
      <c r="AJ33" s="1">
        <v>111115</v>
      </c>
      <c r="AK33">
        <f t="shared" ref="AK33:AK47" si="37">X33*0.000001/(K33*0.0001)</f>
        <v>0.5000918579101562</v>
      </c>
      <c r="AL33">
        <f t="shared" ref="AL33:AL47" si="38">(U33-T33)/(1000-U33)*AK33</f>
        <v>9.8009312711953129E-4</v>
      </c>
      <c r="AM33">
        <f t="shared" ref="AM33:AM47" si="39">(P33+273.15)</f>
        <v>285.91048660278318</v>
      </c>
      <c r="AN33">
        <f t="shared" ref="AN33:AN47" si="40">(O33+273.15)</f>
        <v>280.63981571197507</v>
      </c>
      <c r="AO33">
        <f t="shared" ref="AO33:AO47" si="41">(Y33*AG33+Z33*AH33)*AI33</f>
        <v>272.14606813581122</v>
      </c>
      <c r="AP33">
        <f t="shared" ref="AP33:AP47" si="42">((AO33+0.00000010773*(AN33^4-AM33^4))-AL33*44100)/(L33*51.4+0.00000043092*AM33^3)</f>
        <v>2.1345123728778725</v>
      </c>
      <c r="AQ33">
        <f t="shared" ref="AQ33:AQ47" si="43">0.61365*EXP(17.502*J33/(240.97+J33))</f>
        <v>1.479747219768899</v>
      </c>
      <c r="AR33">
        <f t="shared" ref="AR33:AR47" si="44">AQ33*1000/AA33</f>
        <v>20.218791456734181</v>
      </c>
      <c r="AS33">
        <f t="shared" ref="AS33:AS47" si="45">(AR33-U33)</f>
        <v>15.358284922157765</v>
      </c>
      <c r="AT33">
        <f t="shared" ref="AT33:AT47" si="46">IF(D33,P33,(O33+P33)/2)</f>
        <v>10.12515115737915</v>
      </c>
      <c r="AU33">
        <f t="shared" ref="AU33:AU47" si="47">0.61365*EXP(17.502*AT33/(240.97+AT33))</f>
        <v>1.2428652812283192</v>
      </c>
      <c r="AV33">
        <f t="shared" ref="AV33:AV47" si="48">IF(AS33&lt;&gt;0,(1000-(AR33+U33)/2)/AS33*AL33,0)</f>
        <v>6.3015050718724819E-2</v>
      </c>
      <c r="AW33">
        <f t="shared" ref="AW33:AW47" si="49">U33*AA33/1000</f>
        <v>0.35572457664439205</v>
      </c>
      <c r="AX33">
        <f t="shared" ref="AX33:AX47" si="50">(AU33-AW33)</f>
        <v>0.88714070458392713</v>
      </c>
      <c r="AY33">
        <f t="shared" ref="AY33:AY47" si="51">1/(1.6/F33+1.37/N33)</f>
        <v>3.9510428458338229E-2</v>
      </c>
      <c r="AZ33">
        <f t="shared" ref="AZ33:AZ47" si="52">G33*AA33*0.001</f>
        <v>17.738583978320417</v>
      </c>
      <c r="BA33">
        <f t="shared" ref="BA33:BA47" si="53">G33/S33</f>
        <v>0.62443439958447666</v>
      </c>
      <c r="BB33">
        <f t="shared" ref="BB33:BB47" si="54">(1-AL33*AA33/AQ33/F33)*100</f>
        <v>24.781780877866201</v>
      </c>
      <c r="BC33">
        <f t="shared" ref="BC33:BC47" si="55">(S33-E33/(N33/1.35))</f>
        <v>385.55918473275665</v>
      </c>
      <c r="BD33">
        <f t="shared" ref="BD33:BD47" si="56">E33*BB33/100/BC33</f>
        <v>3.5034195824897112E-3</v>
      </c>
    </row>
    <row r="34" spans="1:108" x14ac:dyDescent="0.25">
      <c r="A34" s="1">
        <v>17</v>
      </c>
      <c r="B34" s="1" t="s">
        <v>84</v>
      </c>
      <c r="C34" s="1">
        <v>2353.5000120811164</v>
      </c>
      <c r="D34" s="1">
        <v>0</v>
      </c>
      <c r="E34">
        <f t="shared" si="29"/>
        <v>5.4506800970383464</v>
      </c>
      <c r="F34">
        <f t="shared" si="30"/>
        <v>6.4444981612078081E-2</v>
      </c>
      <c r="G34">
        <f t="shared" si="31"/>
        <v>242.37432272482295</v>
      </c>
      <c r="H34">
        <f t="shared" si="32"/>
        <v>0.98009312711953134</v>
      </c>
      <c r="I34">
        <f t="shared" si="33"/>
        <v>1.1240226431245071</v>
      </c>
      <c r="J34">
        <f t="shared" si="34"/>
        <v>12.760486602783203</v>
      </c>
      <c r="K34" s="1">
        <v>6</v>
      </c>
      <c r="L34">
        <f t="shared" si="35"/>
        <v>1.4200000166893005</v>
      </c>
      <c r="M34" s="1">
        <v>1</v>
      </c>
      <c r="N34">
        <f t="shared" si="36"/>
        <v>2.8400000333786011</v>
      </c>
      <c r="O34" s="1">
        <v>7.4898157119750977</v>
      </c>
      <c r="P34" s="1">
        <v>12.760486602783203</v>
      </c>
      <c r="Q34" s="1">
        <v>5.1187295913696289</v>
      </c>
      <c r="R34" s="1">
        <v>399.81024169921875</v>
      </c>
      <c r="S34" s="1">
        <v>388.15017700195313</v>
      </c>
      <c r="T34" s="1">
        <v>2.9102060794830322</v>
      </c>
      <c r="U34" s="1">
        <v>4.860506534576416</v>
      </c>
      <c r="V34" s="1">
        <v>20.478715896606445</v>
      </c>
      <c r="W34" s="1">
        <v>34.202709197998047</v>
      </c>
      <c r="X34" s="1">
        <v>300.05511474609375</v>
      </c>
      <c r="Y34" s="1">
        <v>1700.9129638671875</v>
      </c>
      <c r="Z34" s="1">
        <v>12.007575035095215</v>
      </c>
      <c r="AA34" s="1">
        <v>73.186729431152344</v>
      </c>
      <c r="AB34" s="1">
        <v>2.4783663749694824</v>
      </c>
      <c r="AC34" s="1">
        <v>8.2630783319473267E-2</v>
      </c>
      <c r="AD34" s="1">
        <v>1</v>
      </c>
      <c r="AE34" s="1">
        <v>-0.21956524252891541</v>
      </c>
      <c r="AF34" s="1">
        <v>2.737391471862793</v>
      </c>
      <c r="AG34" s="1">
        <v>1</v>
      </c>
      <c r="AH34" s="1">
        <v>0</v>
      </c>
      <c r="AI34" s="1">
        <v>0.15999999642372131</v>
      </c>
      <c r="AJ34" s="1">
        <v>111115</v>
      </c>
      <c r="AK34">
        <f t="shared" si="37"/>
        <v>0.5000918579101562</v>
      </c>
      <c r="AL34">
        <f t="shared" si="38"/>
        <v>9.8009312711953129E-4</v>
      </c>
      <c r="AM34">
        <f t="shared" si="39"/>
        <v>285.91048660278318</v>
      </c>
      <c r="AN34">
        <f t="shared" si="40"/>
        <v>280.63981571197507</v>
      </c>
      <c r="AO34">
        <f t="shared" si="41"/>
        <v>272.14606813581122</v>
      </c>
      <c r="AP34">
        <f t="shared" si="42"/>
        <v>2.1345123728778725</v>
      </c>
      <c r="AQ34">
        <f t="shared" si="43"/>
        <v>1.479747219768899</v>
      </c>
      <c r="AR34">
        <f t="shared" si="44"/>
        <v>20.218791456734181</v>
      </c>
      <c r="AS34">
        <f t="shared" si="45"/>
        <v>15.358284922157765</v>
      </c>
      <c r="AT34">
        <f t="shared" si="46"/>
        <v>10.12515115737915</v>
      </c>
      <c r="AU34">
        <f t="shared" si="47"/>
        <v>1.2428652812283192</v>
      </c>
      <c r="AV34">
        <f t="shared" si="48"/>
        <v>6.3015050718724819E-2</v>
      </c>
      <c r="AW34">
        <f t="shared" si="49"/>
        <v>0.35572457664439205</v>
      </c>
      <c r="AX34">
        <f t="shared" si="50"/>
        <v>0.88714070458392713</v>
      </c>
      <c r="AY34">
        <f t="shared" si="51"/>
        <v>3.9510428458338229E-2</v>
      </c>
      <c r="AZ34">
        <f t="shared" si="52"/>
        <v>17.738583978320417</v>
      </c>
      <c r="BA34">
        <f t="shared" si="53"/>
        <v>0.62443439958447666</v>
      </c>
      <c r="BB34">
        <f t="shared" si="54"/>
        <v>24.781780877866201</v>
      </c>
      <c r="BC34">
        <f t="shared" si="55"/>
        <v>385.55918473275665</v>
      </c>
      <c r="BD34">
        <f t="shared" si="56"/>
        <v>3.5034195824897112E-3</v>
      </c>
    </row>
    <row r="35" spans="1:108" x14ac:dyDescent="0.25">
      <c r="A35" s="1">
        <v>18</v>
      </c>
      <c r="B35" s="1" t="s">
        <v>85</v>
      </c>
      <c r="C35" s="1">
        <v>2354.0000120699406</v>
      </c>
      <c r="D35" s="1">
        <v>0</v>
      </c>
      <c r="E35">
        <f t="shared" si="29"/>
        <v>5.4417048979219951</v>
      </c>
      <c r="F35">
        <f t="shared" si="30"/>
        <v>6.4506241519482241E-2</v>
      </c>
      <c r="G35">
        <f t="shared" si="31"/>
        <v>242.72035846189442</v>
      </c>
      <c r="H35">
        <f t="shared" si="32"/>
        <v>0.98045695770294861</v>
      </c>
      <c r="I35">
        <f t="shared" si="33"/>
        <v>1.1233864686084181</v>
      </c>
      <c r="J35">
        <f t="shared" si="34"/>
        <v>12.754152297973633</v>
      </c>
      <c r="K35" s="1">
        <v>6</v>
      </c>
      <c r="L35">
        <f t="shared" si="35"/>
        <v>1.4200000166893005</v>
      </c>
      <c r="M35" s="1">
        <v>1</v>
      </c>
      <c r="N35">
        <f t="shared" si="36"/>
        <v>2.8400000333786011</v>
      </c>
      <c r="O35" s="1">
        <v>7.4897007942199707</v>
      </c>
      <c r="P35" s="1">
        <v>12.754152297973633</v>
      </c>
      <c r="Q35" s="1">
        <v>5.1184201240539551</v>
      </c>
      <c r="R35" s="1">
        <v>399.78289794921875</v>
      </c>
      <c r="S35" s="1">
        <v>388.14053344726562</v>
      </c>
      <c r="T35" s="1">
        <v>2.9098489284515381</v>
      </c>
      <c r="U35" s="1">
        <v>4.8608698844909668</v>
      </c>
      <c r="V35" s="1">
        <v>20.476114273071289</v>
      </c>
      <c r="W35" s="1">
        <v>34.205120086669922</v>
      </c>
      <c r="X35" s="1">
        <v>300.0555419921875</v>
      </c>
      <c r="Y35" s="1">
        <v>1700.9652099609375</v>
      </c>
      <c r="Z35" s="1">
        <v>11.991725921630859</v>
      </c>
      <c r="AA35" s="1">
        <v>73.185836791992187</v>
      </c>
      <c r="AB35" s="1">
        <v>2.4783663749694824</v>
      </c>
      <c r="AC35" s="1">
        <v>8.2630783319473267E-2</v>
      </c>
      <c r="AD35" s="1">
        <v>1</v>
      </c>
      <c r="AE35" s="1">
        <v>-0.21956524252891541</v>
      </c>
      <c r="AF35" s="1">
        <v>2.737391471862793</v>
      </c>
      <c r="AG35" s="1">
        <v>1</v>
      </c>
      <c r="AH35" s="1">
        <v>0</v>
      </c>
      <c r="AI35" s="1">
        <v>0.15999999642372131</v>
      </c>
      <c r="AJ35" s="1">
        <v>111115</v>
      </c>
      <c r="AK35">
        <f t="shared" si="37"/>
        <v>0.50009256998697904</v>
      </c>
      <c r="AL35">
        <f t="shared" si="38"/>
        <v>9.8045695770294862E-4</v>
      </c>
      <c r="AM35">
        <f t="shared" si="39"/>
        <v>285.90415229797361</v>
      </c>
      <c r="AN35">
        <f t="shared" si="40"/>
        <v>280.63970079421995</v>
      </c>
      <c r="AO35">
        <f t="shared" si="41"/>
        <v>272.15442751062437</v>
      </c>
      <c r="AP35">
        <f t="shared" si="42"/>
        <v>2.1351919101168044</v>
      </c>
      <c r="AQ35">
        <f t="shared" si="43"/>
        <v>1.4791332986418839</v>
      </c>
      <c r="AR35">
        <f t="shared" si="44"/>
        <v>20.210649539279803</v>
      </c>
      <c r="AS35">
        <f t="shared" si="45"/>
        <v>15.349779654788836</v>
      </c>
      <c r="AT35">
        <f t="shared" si="46"/>
        <v>10.121926546096802</v>
      </c>
      <c r="AU35">
        <f t="shared" si="47"/>
        <v>1.24259721989769</v>
      </c>
      <c r="AV35">
        <f t="shared" si="48"/>
        <v>6.3073621032161797E-2</v>
      </c>
      <c r="AW35">
        <f t="shared" si="49"/>
        <v>0.3557468300334658</v>
      </c>
      <c r="AX35">
        <f t="shared" si="50"/>
        <v>0.88685038986422415</v>
      </c>
      <c r="AY35">
        <f t="shared" si="51"/>
        <v>3.9547269654351846E-2</v>
      </c>
      <c r="AZ35">
        <f t="shared" si="52"/>
        <v>17.763692540486044</v>
      </c>
      <c r="BA35">
        <f t="shared" si="53"/>
        <v>0.62534143575827128</v>
      </c>
      <c r="BB35">
        <f t="shared" si="54"/>
        <v>24.795033317513116</v>
      </c>
      <c r="BC35">
        <f t="shared" si="55"/>
        <v>385.55380755788065</v>
      </c>
      <c r="BD35">
        <f t="shared" si="56"/>
        <v>3.4995700108030824E-3</v>
      </c>
    </row>
    <row r="36" spans="1:108" x14ac:dyDescent="0.25">
      <c r="A36" s="1">
        <v>19</v>
      </c>
      <c r="B36" s="1" t="s">
        <v>85</v>
      </c>
      <c r="C36" s="1">
        <v>2354.0000120699406</v>
      </c>
      <c r="D36" s="1">
        <v>0</v>
      </c>
      <c r="E36">
        <f t="shared" si="29"/>
        <v>5.4417048979219951</v>
      </c>
      <c r="F36">
        <f t="shared" si="30"/>
        <v>6.4506241519482241E-2</v>
      </c>
      <c r="G36">
        <f t="shared" si="31"/>
        <v>242.72035846189442</v>
      </c>
      <c r="H36">
        <f t="shared" si="32"/>
        <v>0.98045695770294861</v>
      </c>
      <c r="I36">
        <f t="shared" si="33"/>
        <v>1.1233864686084181</v>
      </c>
      <c r="J36">
        <f t="shared" si="34"/>
        <v>12.754152297973633</v>
      </c>
      <c r="K36" s="1">
        <v>6</v>
      </c>
      <c r="L36">
        <f t="shared" si="35"/>
        <v>1.4200000166893005</v>
      </c>
      <c r="M36" s="1">
        <v>1</v>
      </c>
      <c r="N36">
        <f t="shared" si="36"/>
        <v>2.8400000333786011</v>
      </c>
      <c r="O36" s="1">
        <v>7.4897007942199707</v>
      </c>
      <c r="P36" s="1">
        <v>12.754152297973633</v>
      </c>
      <c r="Q36" s="1">
        <v>5.1184201240539551</v>
      </c>
      <c r="R36" s="1">
        <v>399.78289794921875</v>
      </c>
      <c r="S36" s="1">
        <v>388.14053344726562</v>
      </c>
      <c r="T36" s="1">
        <v>2.9098489284515381</v>
      </c>
      <c r="U36" s="1">
        <v>4.8608698844909668</v>
      </c>
      <c r="V36" s="1">
        <v>20.476114273071289</v>
      </c>
      <c r="W36" s="1">
        <v>34.205120086669922</v>
      </c>
      <c r="X36" s="1">
        <v>300.0555419921875</v>
      </c>
      <c r="Y36" s="1">
        <v>1700.9652099609375</v>
      </c>
      <c r="Z36" s="1">
        <v>11.991725921630859</v>
      </c>
      <c r="AA36" s="1">
        <v>73.185836791992187</v>
      </c>
      <c r="AB36" s="1">
        <v>2.4783663749694824</v>
      </c>
      <c r="AC36" s="1">
        <v>8.2630783319473267E-2</v>
      </c>
      <c r="AD36" s="1">
        <v>1</v>
      </c>
      <c r="AE36" s="1">
        <v>-0.21956524252891541</v>
      </c>
      <c r="AF36" s="1">
        <v>2.737391471862793</v>
      </c>
      <c r="AG36" s="1">
        <v>1</v>
      </c>
      <c r="AH36" s="1">
        <v>0</v>
      </c>
      <c r="AI36" s="1">
        <v>0.15999999642372131</v>
      </c>
      <c r="AJ36" s="1">
        <v>111115</v>
      </c>
      <c r="AK36">
        <f t="shared" si="37"/>
        <v>0.50009256998697904</v>
      </c>
      <c r="AL36">
        <f t="shared" si="38"/>
        <v>9.8045695770294862E-4</v>
      </c>
      <c r="AM36">
        <f t="shared" si="39"/>
        <v>285.90415229797361</v>
      </c>
      <c r="AN36">
        <f t="shared" si="40"/>
        <v>280.63970079421995</v>
      </c>
      <c r="AO36">
        <f t="shared" si="41"/>
        <v>272.15442751062437</v>
      </c>
      <c r="AP36">
        <f t="shared" si="42"/>
        <v>2.1351919101168044</v>
      </c>
      <c r="AQ36">
        <f t="shared" si="43"/>
        <v>1.4791332986418839</v>
      </c>
      <c r="AR36">
        <f t="shared" si="44"/>
        <v>20.210649539279803</v>
      </c>
      <c r="AS36">
        <f t="shared" si="45"/>
        <v>15.349779654788836</v>
      </c>
      <c r="AT36">
        <f t="shared" si="46"/>
        <v>10.121926546096802</v>
      </c>
      <c r="AU36">
        <f t="shared" si="47"/>
        <v>1.24259721989769</v>
      </c>
      <c r="AV36">
        <f t="shared" si="48"/>
        <v>6.3073621032161797E-2</v>
      </c>
      <c r="AW36">
        <f t="shared" si="49"/>
        <v>0.3557468300334658</v>
      </c>
      <c r="AX36">
        <f t="shared" si="50"/>
        <v>0.88685038986422415</v>
      </c>
      <c r="AY36">
        <f t="shared" si="51"/>
        <v>3.9547269654351846E-2</v>
      </c>
      <c r="AZ36">
        <f t="shared" si="52"/>
        <v>17.763692540486044</v>
      </c>
      <c r="BA36">
        <f t="shared" si="53"/>
        <v>0.62534143575827128</v>
      </c>
      <c r="BB36">
        <f t="shared" si="54"/>
        <v>24.795033317513116</v>
      </c>
      <c r="BC36">
        <f t="shared" si="55"/>
        <v>385.55380755788065</v>
      </c>
      <c r="BD36">
        <f t="shared" si="56"/>
        <v>3.4995700108030824E-3</v>
      </c>
    </row>
    <row r="37" spans="1:108" x14ac:dyDescent="0.25">
      <c r="A37" s="1">
        <v>20</v>
      </c>
      <c r="B37" s="1" t="s">
        <v>86</v>
      </c>
      <c r="C37" s="1">
        <v>2354.5000120587647</v>
      </c>
      <c r="D37" s="1">
        <v>0</v>
      </c>
      <c r="E37">
        <f t="shared" si="29"/>
        <v>5.4264389768186554</v>
      </c>
      <c r="F37">
        <f t="shared" si="30"/>
        <v>6.4609839773039968E-2</v>
      </c>
      <c r="G37">
        <f t="shared" si="31"/>
        <v>243.3206669488074</v>
      </c>
      <c r="H37">
        <f t="shared" si="32"/>
        <v>0.98126698027901205</v>
      </c>
      <c r="I37">
        <f t="shared" si="33"/>
        <v>1.1225569945260068</v>
      </c>
      <c r="J37">
        <f t="shared" si="34"/>
        <v>12.746602058410645</v>
      </c>
      <c r="K37" s="1">
        <v>6</v>
      </c>
      <c r="L37">
        <f t="shared" si="35"/>
        <v>1.4200000166893005</v>
      </c>
      <c r="M37" s="1">
        <v>1</v>
      </c>
      <c r="N37">
        <f t="shared" si="36"/>
        <v>2.8400000333786011</v>
      </c>
      <c r="O37" s="1">
        <v>7.4906511306762695</v>
      </c>
      <c r="P37" s="1">
        <v>12.746602058410645</v>
      </c>
      <c r="Q37" s="1">
        <v>5.1180753707885742</v>
      </c>
      <c r="R37" s="1">
        <v>399.75143432617187</v>
      </c>
      <c r="S37" s="1">
        <v>388.14059448242187</v>
      </c>
      <c r="T37" s="1">
        <v>2.9098513126373291</v>
      </c>
      <c r="U37" s="1">
        <v>4.8622078895568848</v>
      </c>
      <c r="V37" s="1">
        <v>20.474803924560547</v>
      </c>
      <c r="W37" s="1">
        <v>34.212318420410156</v>
      </c>
      <c r="X37" s="1">
        <v>300.09759521484375</v>
      </c>
      <c r="Y37" s="1">
        <v>1700.9329833984375</v>
      </c>
      <c r="Z37" s="1">
        <v>12.040652275085449</v>
      </c>
      <c r="AA37" s="1">
        <v>73.18585205078125</v>
      </c>
      <c r="AB37" s="1">
        <v>2.4783663749694824</v>
      </c>
      <c r="AC37" s="1">
        <v>8.2630783319473267E-2</v>
      </c>
      <c r="AD37" s="1">
        <v>1</v>
      </c>
      <c r="AE37" s="1">
        <v>-0.21956524252891541</v>
      </c>
      <c r="AF37" s="1">
        <v>2.737391471862793</v>
      </c>
      <c r="AG37" s="1">
        <v>1</v>
      </c>
      <c r="AH37" s="1">
        <v>0</v>
      </c>
      <c r="AI37" s="1">
        <v>0.15999999642372131</v>
      </c>
      <c r="AJ37" s="1">
        <v>111115</v>
      </c>
      <c r="AK37">
        <f t="shared" si="37"/>
        <v>0.50016265869140619</v>
      </c>
      <c r="AL37">
        <f t="shared" si="38"/>
        <v>9.81266980279012E-4</v>
      </c>
      <c r="AM37">
        <f t="shared" si="39"/>
        <v>285.89660205841062</v>
      </c>
      <c r="AN37">
        <f t="shared" si="40"/>
        <v>280.64065113067625</v>
      </c>
      <c r="AO37">
        <f t="shared" si="41"/>
        <v>272.14927126073962</v>
      </c>
      <c r="AP37">
        <f t="shared" si="42"/>
        <v>2.135744654044986</v>
      </c>
      <c r="AQ37">
        <f t="shared" si="43"/>
        <v>1.4784018217712582</v>
      </c>
      <c r="AR37">
        <f t="shared" si="44"/>
        <v>20.20065054029082</v>
      </c>
      <c r="AS37">
        <f t="shared" si="45"/>
        <v>15.338442650733935</v>
      </c>
      <c r="AT37">
        <f t="shared" si="46"/>
        <v>10.118626594543457</v>
      </c>
      <c r="AU37">
        <f t="shared" si="47"/>
        <v>1.242322948275864</v>
      </c>
      <c r="AV37">
        <f t="shared" si="48"/>
        <v>6.317266522024248E-2</v>
      </c>
      <c r="AW37">
        <f t="shared" si="49"/>
        <v>0.35584482724525152</v>
      </c>
      <c r="AX37">
        <f t="shared" si="50"/>
        <v>0.88647812103061252</v>
      </c>
      <c r="AY37">
        <f t="shared" si="51"/>
        <v>3.9609569740125007E-2</v>
      </c>
      <c r="AZ37">
        <f t="shared" si="52"/>
        <v>17.807630332212838</v>
      </c>
      <c r="BA37">
        <f t="shared" si="53"/>
        <v>0.62688796381442891</v>
      </c>
      <c r="BB37">
        <f t="shared" si="54"/>
        <v>24.816391646976722</v>
      </c>
      <c r="BC37">
        <f t="shared" si="55"/>
        <v>385.56112528080001</v>
      </c>
      <c r="BD37">
        <f t="shared" si="56"/>
        <v>3.4926922365183105E-3</v>
      </c>
    </row>
    <row r="38" spans="1:108" x14ac:dyDescent="0.25">
      <c r="A38" s="1">
        <v>21</v>
      </c>
      <c r="B38" s="1" t="s">
        <v>86</v>
      </c>
      <c r="C38" s="1">
        <v>2355.0000120475888</v>
      </c>
      <c r="D38" s="1">
        <v>0</v>
      </c>
      <c r="E38">
        <f t="shared" si="29"/>
        <v>5.3947809883683178</v>
      </c>
      <c r="F38">
        <f t="shared" si="30"/>
        <v>6.4602698849957577E-2</v>
      </c>
      <c r="G38">
        <f t="shared" si="31"/>
        <v>244.13206270996989</v>
      </c>
      <c r="H38">
        <f t="shared" si="32"/>
        <v>0.98072874355558592</v>
      </c>
      <c r="I38">
        <f t="shared" si="33"/>
        <v>1.1220673333369184</v>
      </c>
      <c r="J38">
        <f t="shared" si="34"/>
        <v>12.740633010864258</v>
      </c>
      <c r="K38" s="1">
        <v>6</v>
      </c>
      <c r="L38">
        <f t="shared" si="35"/>
        <v>1.4200000166893005</v>
      </c>
      <c r="M38" s="1">
        <v>1</v>
      </c>
      <c r="N38">
        <f t="shared" si="36"/>
        <v>2.8400000333786011</v>
      </c>
      <c r="O38" s="1">
        <v>7.4905672073364258</v>
      </c>
      <c r="P38" s="1">
        <v>12.740633010864258</v>
      </c>
      <c r="Q38" s="1">
        <v>5.1178874969482422</v>
      </c>
      <c r="R38" s="1">
        <v>399.72113037109375</v>
      </c>
      <c r="S38" s="1">
        <v>388.17453002929687</v>
      </c>
      <c r="T38" s="1">
        <v>2.9098136425018311</v>
      </c>
      <c r="U38" s="1">
        <v>4.8610014915466309</v>
      </c>
      <c r="V38" s="1">
        <v>20.474651336669922</v>
      </c>
      <c r="W38" s="1">
        <v>34.204013824462891</v>
      </c>
      <c r="X38" s="1">
        <v>300.11300659179687</v>
      </c>
      <c r="Y38" s="1">
        <v>1700.967041015625</v>
      </c>
      <c r="Z38" s="1">
        <v>12.011932373046875</v>
      </c>
      <c r="AA38" s="1">
        <v>73.185829162597656</v>
      </c>
      <c r="AB38" s="1">
        <v>2.4783663749694824</v>
      </c>
      <c r="AC38" s="1">
        <v>8.2630783319473267E-2</v>
      </c>
      <c r="AD38" s="1">
        <v>1</v>
      </c>
      <c r="AE38" s="1">
        <v>-0.21956524252891541</v>
      </c>
      <c r="AF38" s="1">
        <v>2.737391471862793</v>
      </c>
      <c r="AG38" s="1">
        <v>1</v>
      </c>
      <c r="AH38" s="1">
        <v>0</v>
      </c>
      <c r="AI38" s="1">
        <v>0.15999999642372131</v>
      </c>
      <c r="AJ38" s="1">
        <v>111115</v>
      </c>
      <c r="AK38">
        <f t="shared" si="37"/>
        <v>0.5001883443196613</v>
      </c>
      <c r="AL38">
        <f t="shared" si="38"/>
        <v>9.8072874355558596E-4</v>
      </c>
      <c r="AM38">
        <f t="shared" si="39"/>
        <v>285.89063301086424</v>
      </c>
      <c r="AN38">
        <f t="shared" si="40"/>
        <v>280.6405672073364</v>
      </c>
      <c r="AO38">
        <f t="shared" si="41"/>
        <v>272.15472047936782</v>
      </c>
      <c r="AP38">
        <f t="shared" si="42"/>
        <v>2.1368263031030512</v>
      </c>
      <c r="AQ38">
        <f t="shared" si="43"/>
        <v>1.4778237580563824</v>
      </c>
      <c r="AR38">
        <f t="shared" si="44"/>
        <v>20.192758283479815</v>
      </c>
      <c r="AS38">
        <f t="shared" si="45"/>
        <v>15.331756791933184</v>
      </c>
      <c r="AT38">
        <f t="shared" si="46"/>
        <v>10.115600109100342</v>
      </c>
      <c r="AU38">
        <f t="shared" si="47"/>
        <v>1.2420714523560867</v>
      </c>
      <c r="AV38">
        <f t="shared" si="48"/>
        <v>6.3165838431012714E-2</v>
      </c>
      <c r="AW38">
        <f t="shared" si="49"/>
        <v>0.35575642471946411</v>
      </c>
      <c r="AX38">
        <f t="shared" si="50"/>
        <v>0.88631502763662262</v>
      </c>
      <c r="AY38">
        <f t="shared" si="51"/>
        <v>3.9605275580574674E-2</v>
      </c>
      <c r="AZ38">
        <f t="shared" si="52"/>
        <v>17.867007434604435</v>
      </c>
      <c r="BA38">
        <f t="shared" si="53"/>
        <v>0.62892344505844933</v>
      </c>
      <c r="BB38">
        <f t="shared" si="54"/>
        <v>24.819952489767829</v>
      </c>
      <c r="BC38">
        <f t="shared" si="55"/>
        <v>385.6101095191911</v>
      </c>
      <c r="BD38">
        <f t="shared" si="56"/>
        <v>3.4723728584543372E-3</v>
      </c>
    </row>
    <row r="39" spans="1:108" x14ac:dyDescent="0.25">
      <c r="A39" s="1">
        <v>22</v>
      </c>
      <c r="B39" s="1" t="s">
        <v>87</v>
      </c>
      <c r="C39" s="1">
        <v>2355.500012036413</v>
      </c>
      <c r="D39" s="1">
        <v>0</v>
      </c>
      <c r="E39">
        <f t="shared" si="29"/>
        <v>5.3767351920543609</v>
      </c>
      <c r="F39">
        <f t="shared" si="30"/>
        <v>6.4585417363450942E-2</v>
      </c>
      <c r="G39">
        <f t="shared" si="31"/>
        <v>244.56115421453001</v>
      </c>
      <c r="H39">
        <f t="shared" si="32"/>
        <v>0.98070303439424689</v>
      </c>
      <c r="I39">
        <f t="shared" si="33"/>
        <v>1.1223299154627844</v>
      </c>
      <c r="J39">
        <f t="shared" si="34"/>
        <v>12.743575096130371</v>
      </c>
      <c r="K39" s="1">
        <v>6</v>
      </c>
      <c r="L39">
        <f t="shared" si="35"/>
        <v>1.4200000166893005</v>
      </c>
      <c r="M39" s="1">
        <v>1</v>
      </c>
      <c r="N39">
        <f t="shared" si="36"/>
        <v>2.8400000333786011</v>
      </c>
      <c r="O39" s="1">
        <v>7.4909420013427734</v>
      </c>
      <c r="P39" s="1">
        <v>12.743575096130371</v>
      </c>
      <c r="Q39" s="1">
        <v>5.117652416229248</v>
      </c>
      <c r="R39" s="1">
        <v>399.701171875</v>
      </c>
      <c r="S39" s="1">
        <v>388.19097900390625</v>
      </c>
      <c r="T39" s="1">
        <v>2.9102246761322021</v>
      </c>
      <c r="U39" s="1">
        <v>4.8613028526306152</v>
      </c>
      <c r="V39" s="1">
        <v>20.477033615112305</v>
      </c>
      <c r="W39" s="1">
        <v>34.205284118652344</v>
      </c>
      <c r="X39" s="1">
        <v>300.12191772460937</v>
      </c>
      <c r="Y39" s="1">
        <v>1700.9609375</v>
      </c>
      <c r="Z39" s="1">
        <v>11.998126983642578</v>
      </c>
      <c r="AA39" s="1">
        <v>73.185882568359375</v>
      </c>
      <c r="AB39" s="1">
        <v>2.4783663749694824</v>
      </c>
      <c r="AC39" s="1">
        <v>8.2630783319473267E-2</v>
      </c>
      <c r="AD39" s="1">
        <v>1</v>
      </c>
      <c r="AE39" s="1">
        <v>-0.21956524252891541</v>
      </c>
      <c r="AF39" s="1">
        <v>2.737391471862793</v>
      </c>
      <c r="AG39" s="1">
        <v>1</v>
      </c>
      <c r="AH39" s="1">
        <v>0</v>
      </c>
      <c r="AI39" s="1">
        <v>0.15999999642372131</v>
      </c>
      <c r="AJ39" s="1">
        <v>111115</v>
      </c>
      <c r="AK39">
        <f t="shared" si="37"/>
        <v>0.50020319620768217</v>
      </c>
      <c r="AL39">
        <f t="shared" si="38"/>
        <v>9.8070303439424687E-4</v>
      </c>
      <c r="AM39">
        <f t="shared" si="39"/>
        <v>285.89357509613035</v>
      </c>
      <c r="AN39">
        <f t="shared" si="40"/>
        <v>280.64094200134275</v>
      </c>
      <c r="AO39">
        <f t="shared" si="41"/>
        <v>272.15374391688965</v>
      </c>
      <c r="AP39">
        <f t="shared" si="42"/>
        <v>2.1365064973224679</v>
      </c>
      <c r="AQ39">
        <f t="shared" si="43"/>
        <v>1.478108655164639</v>
      </c>
      <c r="AR39">
        <f t="shared" si="44"/>
        <v>20.196636336031194</v>
      </c>
      <c r="AS39">
        <f t="shared" si="45"/>
        <v>15.335333483400579</v>
      </c>
      <c r="AT39">
        <f t="shared" si="46"/>
        <v>10.117258548736572</v>
      </c>
      <c r="AU39">
        <f t="shared" si="47"/>
        <v>1.2422092603834318</v>
      </c>
      <c r="AV39">
        <f t="shared" si="48"/>
        <v>6.3149317029427207E-2</v>
      </c>
      <c r="AW39">
        <f t="shared" si="49"/>
        <v>0.35577873970185464</v>
      </c>
      <c r="AX39">
        <f t="shared" si="50"/>
        <v>0.88643052068157724</v>
      </c>
      <c r="AY39">
        <f t="shared" si="51"/>
        <v>3.9594883367207075E-2</v>
      </c>
      <c r="AZ39">
        <f t="shared" si="52"/>
        <v>17.898423913127019</v>
      </c>
      <c r="BA39">
        <f t="shared" si="53"/>
        <v>0.630002157293998</v>
      </c>
      <c r="BB39">
        <f t="shared" si="54"/>
        <v>24.816246624895477</v>
      </c>
      <c r="BC39">
        <f t="shared" si="55"/>
        <v>385.63513660110237</v>
      </c>
      <c r="BD39">
        <f t="shared" si="56"/>
        <v>3.4600163185025071E-3</v>
      </c>
    </row>
    <row r="40" spans="1:108" x14ac:dyDescent="0.25">
      <c r="A40" s="1">
        <v>23</v>
      </c>
      <c r="B40" s="1" t="s">
        <v>87</v>
      </c>
      <c r="C40" s="1">
        <v>2356.0000120252371</v>
      </c>
      <c r="D40" s="1">
        <v>0</v>
      </c>
      <c r="E40">
        <f t="shared" si="29"/>
        <v>5.3870436668840513</v>
      </c>
      <c r="F40">
        <f t="shared" si="30"/>
        <v>6.4571266213466955E-2</v>
      </c>
      <c r="G40">
        <f t="shared" si="31"/>
        <v>244.26803736825406</v>
      </c>
      <c r="H40">
        <f t="shared" si="32"/>
        <v>0.98059131179215009</v>
      </c>
      <c r="I40">
        <f t="shared" si="33"/>
        <v>1.1224458774117889</v>
      </c>
      <c r="J40">
        <f t="shared" si="34"/>
        <v>12.744939804077148</v>
      </c>
      <c r="K40" s="1">
        <v>6</v>
      </c>
      <c r="L40">
        <f t="shared" si="35"/>
        <v>1.4200000166893005</v>
      </c>
      <c r="M40" s="1">
        <v>1</v>
      </c>
      <c r="N40">
        <f t="shared" si="36"/>
        <v>2.8400000333786011</v>
      </c>
      <c r="O40" s="1">
        <v>7.4915332794189453</v>
      </c>
      <c r="P40" s="1">
        <v>12.744939804077148</v>
      </c>
      <c r="Q40" s="1">
        <v>5.1175041198730469</v>
      </c>
      <c r="R40" s="1">
        <v>399.71444702148437</v>
      </c>
      <c r="S40" s="1">
        <v>388.18453979492187</v>
      </c>
      <c r="T40" s="1">
        <v>2.9107840061187744</v>
      </c>
      <c r="U40" s="1">
        <v>4.8615050315856934</v>
      </c>
      <c r="V40" s="1">
        <v>20.480222702026367</v>
      </c>
      <c r="W40" s="1">
        <v>34.205459594726563</v>
      </c>
      <c r="X40" s="1">
        <v>300.14260864257813</v>
      </c>
      <c r="Y40" s="1">
        <v>1701.0335693359375</v>
      </c>
      <c r="Z40" s="1">
        <v>11.982076644897461</v>
      </c>
      <c r="AA40" s="1">
        <v>73.186172485351563</v>
      </c>
      <c r="AB40" s="1">
        <v>2.4783663749694824</v>
      </c>
      <c r="AC40" s="1">
        <v>8.2630783319473267E-2</v>
      </c>
      <c r="AD40" s="1">
        <v>1</v>
      </c>
      <c r="AE40" s="1">
        <v>-0.21956524252891541</v>
      </c>
      <c r="AF40" s="1">
        <v>2.737391471862793</v>
      </c>
      <c r="AG40" s="1">
        <v>1</v>
      </c>
      <c r="AH40" s="1">
        <v>0</v>
      </c>
      <c r="AI40" s="1">
        <v>0.15999999642372131</v>
      </c>
      <c r="AJ40" s="1">
        <v>111115</v>
      </c>
      <c r="AK40">
        <f t="shared" si="37"/>
        <v>0.50023768107096345</v>
      </c>
      <c r="AL40">
        <f t="shared" si="38"/>
        <v>9.805913117921501E-4</v>
      </c>
      <c r="AM40">
        <f t="shared" si="39"/>
        <v>285.89493980407713</v>
      </c>
      <c r="AN40">
        <f t="shared" si="40"/>
        <v>280.64153327941892</v>
      </c>
      <c r="AO40">
        <f t="shared" si="41"/>
        <v>272.1653650103799</v>
      </c>
      <c r="AP40">
        <f t="shared" si="42"/>
        <v>2.1366043766558258</v>
      </c>
      <c r="AQ40">
        <f t="shared" si="43"/>
        <v>1.478240823191824</v>
      </c>
      <c r="AR40">
        <f t="shared" si="44"/>
        <v>20.198362245104409</v>
      </c>
      <c r="AS40">
        <f t="shared" si="45"/>
        <v>15.336857213518716</v>
      </c>
      <c r="AT40">
        <f t="shared" si="46"/>
        <v>10.118236541748047</v>
      </c>
      <c r="AU40">
        <f t="shared" si="47"/>
        <v>1.2422905330176242</v>
      </c>
      <c r="AV40">
        <f t="shared" si="48"/>
        <v>6.3135788137581542E-2</v>
      </c>
      <c r="AW40">
        <f t="shared" si="49"/>
        <v>0.35579494578003507</v>
      </c>
      <c r="AX40">
        <f t="shared" si="50"/>
        <v>0.88649558723758903</v>
      </c>
      <c r="AY40">
        <f t="shared" si="51"/>
        <v>3.9586373501054116E-2</v>
      </c>
      <c r="AZ40">
        <f t="shared" si="52"/>
        <v>17.877042715491342</v>
      </c>
      <c r="BA40">
        <f t="shared" si="53"/>
        <v>0.62925751112422201</v>
      </c>
      <c r="BB40">
        <f t="shared" si="54"/>
        <v>24.814761544961272</v>
      </c>
      <c r="BC40">
        <f t="shared" si="55"/>
        <v>385.62379723688684</v>
      </c>
      <c r="BD40">
        <f t="shared" si="56"/>
        <v>3.4665444659760878E-3</v>
      </c>
    </row>
    <row r="41" spans="1:108" x14ac:dyDescent="0.25">
      <c r="A41" s="1">
        <v>24</v>
      </c>
      <c r="B41" s="1" t="s">
        <v>88</v>
      </c>
      <c r="C41" s="1">
        <v>2356.5000120140612</v>
      </c>
      <c r="D41" s="1">
        <v>0</v>
      </c>
      <c r="E41">
        <f t="shared" si="29"/>
        <v>5.4283995726889183</v>
      </c>
      <c r="F41">
        <f t="shared" si="30"/>
        <v>6.4718909611552064E-2</v>
      </c>
      <c r="G41">
        <f t="shared" si="31"/>
        <v>243.49035319078342</v>
      </c>
      <c r="H41">
        <f t="shared" si="32"/>
        <v>0.98239081530865635</v>
      </c>
      <c r="I41">
        <f t="shared" si="33"/>
        <v>1.1219982010855949</v>
      </c>
      <c r="J41">
        <f t="shared" si="34"/>
        <v>12.741303443908691</v>
      </c>
      <c r="K41" s="1">
        <v>6</v>
      </c>
      <c r="L41">
        <f t="shared" si="35"/>
        <v>1.4200000166893005</v>
      </c>
      <c r="M41" s="1">
        <v>1</v>
      </c>
      <c r="N41">
        <f t="shared" si="36"/>
        <v>2.8400000333786011</v>
      </c>
      <c r="O41" s="1">
        <v>7.4919676780700684</v>
      </c>
      <c r="P41" s="1">
        <v>12.741303443908691</v>
      </c>
      <c r="Q41" s="1">
        <v>5.1173744201660156</v>
      </c>
      <c r="R41" s="1">
        <v>399.74493408203125</v>
      </c>
      <c r="S41" s="1">
        <v>388.1312255859375</v>
      </c>
      <c r="T41" s="1">
        <v>2.9085445404052734</v>
      </c>
      <c r="U41" s="1">
        <v>4.8628153800964355</v>
      </c>
      <c r="V41" s="1">
        <v>20.463836669921875</v>
      </c>
      <c r="W41" s="1">
        <v>34.213626861572266</v>
      </c>
      <c r="X41" s="1">
        <v>300.14682006835937</v>
      </c>
      <c r="Y41" s="1">
        <v>1701.09228515625</v>
      </c>
      <c r="Z41" s="1">
        <v>11.927911758422852</v>
      </c>
      <c r="AA41" s="1">
        <v>73.18609619140625</v>
      </c>
      <c r="AB41" s="1">
        <v>2.4783663749694824</v>
      </c>
      <c r="AC41" s="1">
        <v>8.2630783319473267E-2</v>
      </c>
      <c r="AD41" s="1">
        <v>1</v>
      </c>
      <c r="AE41" s="1">
        <v>-0.21956524252891541</v>
      </c>
      <c r="AF41" s="1">
        <v>2.737391471862793</v>
      </c>
      <c r="AG41" s="1">
        <v>1</v>
      </c>
      <c r="AH41" s="1">
        <v>0</v>
      </c>
      <c r="AI41" s="1">
        <v>0.15999999642372131</v>
      </c>
      <c r="AJ41" s="1">
        <v>111115</v>
      </c>
      <c r="AK41">
        <f t="shared" si="37"/>
        <v>0.50024470011393218</v>
      </c>
      <c r="AL41">
        <f t="shared" si="38"/>
        <v>9.8239081530865639E-4</v>
      </c>
      <c r="AM41">
        <f t="shared" si="39"/>
        <v>285.89130344390867</v>
      </c>
      <c r="AN41">
        <f t="shared" si="40"/>
        <v>280.64196767807005</v>
      </c>
      <c r="AO41">
        <f t="shared" si="41"/>
        <v>272.17475954141992</v>
      </c>
      <c r="AP41">
        <f t="shared" si="42"/>
        <v>2.1362625792721253</v>
      </c>
      <c r="AQ41">
        <f t="shared" si="43"/>
        <v>1.4778886752543825</v>
      </c>
      <c r="AR41">
        <f t="shared" si="44"/>
        <v>20.193571623074504</v>
      </c>
      <c r="AS41">
        <f t="shared" si="45"/>
        <v>15.330756242978069</v>
      </c>
      <c r="AT41">
        <f t="shared" si="46"/>
        <v>10.11663556098938</v>
      </c>
      <c r="AU41">
        <f t="shared" si="47"/>
        <v>1.24215749164249</v>
      </c>
      <c r="AV41">
        <f t="shared" si="48"/>
        <v>6.3276932833930849E-2</v>
      </c>
      <c r="AW41">
        <f t="shared" si="49"/>
        <v>0.3558904741687875</v>
      </c>
      <c r="AX41">
        <f t="shared" si="50"/>
        <v>0.88626701747370251</v>
      </c>
      <c r="AY41">
        <f t="shared" si="51"/>
        <v>3.9675156105817865E-2</v>
      </c>
      <c r="AZ41">
        <f t="shared" si="52"/>
        <v>17.820108410300158</v>
      </c>
      <c r="BA41">
        <f t="shared" si="53"/>
        <v>0.62734028374862449</v>
      </c>
      <c r="BB41">
        <f t="shared" si="54"/>
        <v>24.830794031108748</v>
      </c>
      <c r="BC41">
        <f t="shared" si="55"/>
        <v>385.55082441093754</v>
      </c>
      <c r="BD41">
        <f t="shared" si="56"/>
        <v>3.496075307683181E-3</v>
      </c>
    </row>
    <row r="42" spans="1:108" x14ac:dyDescent="0.25">
      <c r="A42" s="1">
        <v>25</v>
      </c>
      <c r="B42" s="1" t="s">
        <v>88</v>
      </c>
      <c r="C42" s="1">
        <v>2357.0000120028853</v>
      </c>
      <c r="D42" s="1">
        <v>0</v>
      </c>
      <c r="E42">
        <f t="shared" si="29"/>
        <v>5.429006370160824</v>
      </c>
      <c r="F42">
        <f t="shared" si="30"/>
        <v>6.4831655832999074E-2</v>
      </c>
      <c r="G42">
        <f t="shared" si="31"/>
        <v>243.70249092720027</v>
      </c>
      <c r="H42">
        <f t="shared" si="32"/>
        <v>0.98296333355439713</v>
      </c>
      <c r="I42">
        <f t="shared" si="33"/>
        <v>1.1207450322697592</v>
      </c>
      <c r="J42">
        <f t="shared" si="34"/>
        <v>12.728814125061035</v>
      </c>
      <c r="K42" s="1">
        <v>6</v>
      </c>
      <c r="L42">
        <f t="shared" si="35"/>
        <v>1.4200000166893005</v>
      </c>
      <c r="M42" s="1">
        <v>1</v>
      </c>
      <c r="N42">
        <f t="shared" si="36"/>
        <v>2.8400000333786011</v>
      </c>
      <c r="O42" s="1">
        <v>7.4923701286315918</v>
      </c>
      <c r="P42" s="1">
        <v>12.728814125061035</v>
      </c>
      <c r="Q42" s="1">
        <v>5.1174411773681641</v>
      </c>
      <c r="R42" s="1">
        <v>399.73382568359375</v>
      </c>
      <c r="S42" s="1">
        <v>388.11892700195312</v>
      </c>
      <c r="T42" s="1">
        <v>2.9081170558929443</v>
      </c>
      <c r="U42" s="1">
        <v>4.8634510040283203</v>
      </c>
      <c r="V42" s="1">
        <v>20.460134506225586</v>
      </c>
      <c r="W42" s="1">
        <v>34.216941833496094</v>
      </c>
      <c r="X42" s="1">
        <v>300.15826416015625</v>
      </c>
      <c r="Y42" s="1">
        <v>1701.0941162109375</v>
      </c>
      <c r="Z42" s="1">
        <v>11.873991012573242</v>
      </c>
      <c r="AA42" s="1">
        <v>73.185630798339844</v>
      </c>
      <c r="AB42" s="1">
        <v>2.4783663749694824</v>
      </c>
      <c r="AC42" s="1">
        <v>8.2630783319473267E-2</v>
      </c>
      <c r="AD42" s="1">
        <v>1</v>
      </c>
      <c r="AE42" s="1">
        <v>-0.21956524252891541</v>
      </c>
      <c r="AF42" s="1">
        <v>2.737391471862793</v>
      </c>
      <c r="AG42" s="1">
        <v>1</v>
      </c>
      <c r="AH42" s="1">
        <v>0</v>
      </c>
      <c r="AI42" s="1">
        <v>0.15999999642372131</v>
      </c>
      <c r="AJ42" s="1">
        <v>111115</v>
      </c>
      <c r="AK42">
        <f t="shared" si="37"/>
        <v>0.50026377360026031</v>
      </c>
      <c r="AL42">
        <f t="shared" si="38"/>
        <v>9.829633335543971E-4</v>
      </c>
      <c r="AM42">
        <f t="shared" si="39"/>
        <v>285.87881412506101</v>
      </c>
      <c r="AN42">
        <f t="shared" si="40"/>
        <v>280.64237012863157</v>
      </c>
      <c r="AO42">
        <f t="shared" si="41"/>
        <v>272.17505251016337</v>
      </c>
      <c r="AP42">
        <f t="shared" si="42"/>
        <v>2.1375562570439781</v>
      </c>
      <c r="AQ42">
        <f t="shared" si="43"/>
        <v>1.4766797618563912</v>
      </c>
      <c r="AR42">
        <f t="shared" si="44"/>
        <v>20.177181582615923</v>
      </c>
      <c r="AS42">
        <f t="shared" si="45"/>
        <v>15.313730578587602</v>
      </c>
      <c r="AT42">
        <f t="shared" si="46"/>
        <v>10.110592126846313</v>
      </c>
      <c r="AU42">
        <f t="shared" si="47"/>
        <v>1.241655395847765</v>
      </c>
      <c r="AV42">
        <f t="shared" si="48"/>
        <v>6.338470673310502E-2</v>
      </c>
      <c r="AW42">
        <f t="shared" si="49"/>
        <v>0.35593472958663186</v>
      </c>
      <c r="AX42">
        <f t="shared" si="50"/>
        <v>0.8857206662611331</v>
      </c>
      <c r="AY42">
        <f t="shared" si="51"/>
        <v>3.9742948723504555E-2</v>
      </c>
      <c r="AZ42">
        <f t="shared" si="52"/>
        <v>17.835520525633846</v>
      </c>
      <c r="BA42">
        <f t="shared" si="53"/>
        <v>0.62790674190948148</v>
      </c>
      <c r="BB42">
        <f t="shared" si="54"/>
        <v>24.85679720595013</v>
      </c>
      <c r="BC42">
        <f t="shared" si="55"/>
        <v>385.53823738449631</v>
      </c>
      <c r="BD42">
        <f t="shared" si="56"/>
        <v>3.5002419290078358E-3</v>
      </c>
    </row>
    <row r="43" spans="1:108" x14ac:dyDescent="0.25">
      <c r="A43" s="1">
        <v>26</v>
      </c>
      <c r="B43" s="1" t="s">
        <v>89</v>
      </c>
      <c r="C43" s="1">
        <v>2357.5000119917095</v>
      </c>
      <c r="D43" s="1">
        <v>0</v>
      </c>
      <c r="E43">
        <f t="shared" si="29"/>
        <v>5.4541366045211062</v>
      </c>
      <c r="F43">
        <f t="shared" si="30"/>
        <v>6.4889823204381927E-2</v>
      </c>
      <c r="G43">
        <f t="shared" si="31"/>
        <v>243.1886066536174</v>
      </c>
      <c r="H43">
        <f t="shared" si="32"/>
        <v>0.98285464738573702</v>
      </c>
      <c r="I43">
        <f t="shared" si="33"/>
        <v>1.1196500412263679</v>
      </c>
      <c r="J43">
        <f t="shared" si="34"/>
        <v>12.717445373535156</v>
      </c>
      <c r="K43" s="1">
        <v>6</v>
      </c>
      <c r="L43">
        <f t="shared" si="35"/>
        <v>1.4200000166893005</v>
      </c>
      <c r="M43" s="1">
        <v>1</v>
      </c>
      <c r="N43">
        <f t="shared" si="36"/>
        <v>2.8400000333786011</v>
      </c>
      <c r="O43" s="1">
        <v>7.4930830001831055</v>
      </c>
      <c r="P43" s="1">
        <v>12.717445373535156</v>
      </c>
      <c r="Q43" s="1">
        <v>5.1173954010009766</v>
      </c>
      <c r="R43" s="1">
        <v>399.76751708984375</v>
      </c>
      <c r="S43" s="1">
        <v>388.1024169921875</v>
      </c>
      <c r="T43" s="1">
        <v>2.9082441329956055</v>
      </c>
      <c r="U43" s="1">
        <v>4.8633761405944824</v>
      </c>
      <c r="V43" s="1">
        <v>20.460079193115234</v>
      </c>
      <c r="W43" s="1">
        <v>34.214820861816406</v>
      </c>
      <c r="X43" s="1">
        <v>300.15609741210937</v>
      </c>
      <c r="Y43" s="1">
        <v>1701.0858154296875</v>
      </c>
      <c r="Z43" s="1">
        <v>11.942836761474609</v>
      </c>
      <c r="AA43" s="1">
        <v>73.185791015625</v>
      </c>
      <c r="AB43" s="1">
        <v>2.4783663749694824</v>
      </c>
      <c r="AC43" s="1">
        <v>8.2630783319473267E-2</v>
      </c>
      <c r="AD43" s="1">
        <v>1</v>
      </c>
      <c r="AE43" s="1">
        <v>-0.21956524252891541</v>
      </c>
      <c r="AF43" s="1">
        <v>2.737391471862793</v>
      </c>
      <c r="AG43" s="1">
        <v>1</v>
      </c>
      <c r="AH43" s="1">
        <v>0</v>
      </c>
      <c r="AI43" s="1">
        <v>0.15999999642372131</v>
      </c>
      <c r="AJ43" s="1">
        <v>111115</v>
      </c>
      <c r="AK43">
        <f t="shared" si="37"/>
        <v>0.50026016235351556</v>
      </c>
      <c r="AL43">
        <f t="shared" si="38"/>
        <v>9.8285464738573705E-4</v>
      </c>
      <c r="AM43">
        <f t="shared" si="39"/>
        <v>285.86744537353513</v>
      </c>
      <c r="AN43">
        <f t="shared" si="40"/>
        <v>280.64308300018308</v>
      </c>
      <c r="AO43">
        <f t="shared" si="41"/>
        <v>272.17372438519305</v>
      </c>
      <c r="AP43">
        <f t="shared" si="42"/>
        <v>2.1390886904867292</v>
      </c>
      <c r="AQ43">
        <f t="shared" si="43"/>
        <v>1.4755800710822926</v>
      </c>
      <c r="AR43">
        <f t="shared" si="44"/>
        <v>20.162111396285376</v>
      </c>
      <c r="AS43">
        <f t="shared" si="45"/>
        <v>15.298735255690893</v>
      </c>
      <c r="AT43">
        <f t="shared" si="46"/>
        <v>10.105264186859131</v>
      </c>
      <c r="AU43">
        <f t="shared" si="47"/>
        <v>1.241212892469755</v>
      </c>
      <c r="AV43">
        <f t="shared" si="48"/>
        <v>6.3440305541619668E-2</v>
      </c>
      <c r="AW43">
        <f t="shared" si="49"/>
        <v>0.35593002985592465</v>
      </c>
      <c r="AX43">
        <f t="shared" si="50"/>
        <v>0.88528286261383027</v>
      </c>
      <c r="AY43">
        <f t="shared" si="51"/>
        <v>3.9777922126780593E-2</v>
      </c>
      <c r="AZ43">
        <f t="shared" si="52"/>
        <v>17.797950543932675</v>
      </c>
      <c r="BA43">
        <f t="shared" si="53"/>
        <v>0.62660935878302659</v>
      </c>
      <c r="BB43">
        <f t="shared" si="54"/>
        <v>24.876347562079037</v>
      </c>
      <c r="BC43">
        <f t="shared" si="55"/>
        <v>385.5097816648759</v>
      </c>
      <c r="BD43">
        <f t="shared" si="56"/>
        <v>3.5194696549378499E-3</v>
      </c>
    </row>
    <row r="44" spans="1:108" x14ac:dyDescent="0.25">
      <c r="A44" s="1">
        <v>27</v>
      </c>
      <c r="B44" s="1" t="s">
        <v>89</v>
      </c>
      <c r="C44" s="1">
        <v>2358.0000119805336</v>
      </c>
      <c r="D44" s="1">
        <v>0</v>
      </c>
      <c r="E44">
        <f t="shared" si="29"/>
        <v>5.4562161060987568</v>
      </c>
      <c r="F44">
        <f t="shared" si="30"/>
        <v>6.492521918284154E-2</v>
      </c>
      <c r="G44">
        <f t="shared" si="31"/>
        <v>243.22990797502533</v>
      </c>
      <c r="H44">
        <f t="shared" si="32"/>
        <v>0.98289701828720133</v>
      </c>
      <c r="I44">
        <f t="shared" si="33"/>
        <v>1.1191133455728228</v>
      </c>
      <c r="J44">
        <f t="shared" si="34"/>
        <v>12.712128639221191</v>
      </c>
      <c r="K44" s="1">
        <v>6</v>
      </c>
      <c r="L44">
        <f t="shared" si="35"/>
        <v>1.4200000166893005</v>
      </c>
      <c r="M44" s="1">
        <v>1</v>
      </c>
      <c r="N44">
        <f t="shared" si="36"/>
        <v>2.8400000333786011</v>
      </c>
      <c r="O44" s="1">
        <v>7.4935579299926758</v>
      </c>
      <c r="P44" s="1">
        <v>12.712128639221191</v>
      </c>
      <c r="Q44" s="1">
        <v>5.1172370910644531</v>
      </c>
      <c r="R44" s="1">
        <v>399.7890625</v>
      </c>
      <c r="S44" s="1">
        <v>388.11953735351562</v>
      </c>
      <c r="T44" s="1">
        <v>2.9084017276763916</v>
      </c>
      <c r="U44" s="1">
        <v>4.8636512756347656</v>
      </c>
      <c r="V44" s="1">
        <v>20.460668563842773</v>
      </c>
      <c r="W44" s="1">
        <v>34.215888977050781</v>
      </c>
      <c r="X44" s="1">
        <v>300.15090942382812</v>
      </c>
      <c r="Y44" s="1">
        <v>1701.011474609375</v>
      </c>
      <c r="Z44" s="1">
        <v>11.94171142578125</v>
      </c>
      <c r="AA44" s="1">
        <v>73.186309814453125</v>
      </c>
      <c r="AB44" s="1">
        <v>2.4783663749694824</v>
      </c>
      <c r="AC44" s="1">
        <v>8.2630783319473267E-2</v>
      </c>
      <c r="AD44" s="1">
        <v>1</v>
      </c>
      <c r="AE44" s="1">
        <v>-0.21956524252891541</v>
      </c>
      <c r="AF44" s="1">
        <v>2.737391471862793</v>
      </c>
      <c r="AG44" s="1">
        <v>1</v>
      </c>
      <c r="AH44" s="1">
        <v>0</v>
      </c>
      <c r="AI44" s="1">
        <v>0.15999999642372131</v>
      </c>
      <c r="AJ44" s="1">
        <v>111115</v>
      </c>
      <c r="AK44">
        <f t="shared" si="37"/>
        <v>0.50025151570638016</v>
      </c>
      <c r="AL44">
        <f t="shared" si="38"/>
        <v>9.8289701828720133E-4</v>
      </c>
      <c r="AM44">
        <f t="shared" si="39"/>
        <v>285.86212863922117</v>
      </c>
      <c r="AN44">
        <f t="shared" si="40"/>
        <v>280.64355792999265</v>
      </c>
      <c r="AO44">
        <f t="shared" si="41"/>
        <v>272.16182985420892</v>
      </c>
      <c r="AP44">
        <f t="shared" si="42"/>
        <v>2.1396363202931088</v>
      </c>
      <c r="AQ44">
        <f t="shared" si="43"/>
        <v>1.475066034660889</v>
      </c>
      <c r="AR44">
        <f t="shared" si="44"/>
        <v>20.154944803209453</v>
      </c>
      <c r="AS44">
        <f t="shared" si="45"/>
        <v>15.291293527574688</v>
      </c>
      <c r="AT44">
        <f t="shared" si="46"/>
        <v>10.102843284606934</v>
      </c>
      <c r="AU44">
        <f t="shared" si="47"/>
        <v>1.2410118742833642</v>
      </c>
      <c r="AV44">
        <f t="shared" si="48"/>
        <v>6.3474137409834416E-2</v>
      </c>
      <c r="AW44">
        <f t="shared" si="49"/>
        <v>0.3559526890880661</v>
      </c>
      <c r="AX44">
        <f t="shared" si="50"/>
        <v>0.88505918519529814</v>
      </c>
      <c r="AY44">
        <f t="shared" si="51"/>
        <v>3.9799203535061126E-2</v>
      </c>
      <c r="AZ44">
        <f t="shared" si="52"/>
        <v>17.801099401201125</v>
      </c>
      <c r="BA44">
        <f t="shared" si="53"/>
        <v>0.62668813230466491</v>
      </c>
      <c r="BB44">
        <f t="shared" si="54"/>
        <v>24.88736803648861</v>
      </c>
      <c r="BC44">
        <f t="shared" si="55"/>
        <v>385.5259135307474</v>
      </c>
      <c r="BD44">
        <f t="shared" si="56"/>
        <v>3.5222238908790399E-3</v>
      </c>
    </row>
    <row r="45" spans="1:108" x14ac:dyDescent="0.25">
      <c r="A45" s="1">
        <v>28</v>
      </c>
      <c r="B45" s="1" t="s">
        <v>90</v>
      </c>
      <c r="C45" s="1">
        <v>2358.5000119693577</v>
      </c>
      <c r="D45" s="1">
        <v>0</v>
      </c>
      <c r="E45">
        <f t="shared" si="29"/>
        <v>5.4637497535510455</v>
      </c>
      <c r="F45">
        <f t="shared" si="30"/>
        <v>6.4945431567551712E-2</v>
      </c>
      <c r="G45">
        <f t="shared" si="31"/>
        <v>243.11022608519411</v>
      </c>
      <c r="H45">
        <f t="shared" si="32"/>
        <v>0.98213590181475818</v>
      </c>
      <c r="I45">
        <f t="shared" si="33"/>
        <v>1.1179210418055106</v>
      </c>
      <c r="J45">
        <f t="shared" si="34"/>
        <v>12.699313163757324</v>
      </c>
      <c r="K45" s="1">
        <v>6</v>
      </c>
      <c r="L45">
        <f t="shared" si="35"/>
        <v>1.4200000166893005</v>
      </c>
      <c r="M45" s="1">
        <v>1</v>
      </c>
      <c r="N45">
        <f t="shared" si="36"/>
        <v>2.8400000333786011</v>
      </c>
      <c r="O45" s="1">
        <v>7.4936370849609375</v>
      </c>
      <c r="P45" s="1">
        <v>12.699313163757324</v>
      </c>
      <c r="Q45" s="1">
        <v>5.1172399520874023</v>
      </c>
      <c r="R45" s="1">
        <v>399.8221435546875</v>
      </c>
      <c r="S45" s="1">
        <v>388.1375732421875</v>
      </c>
      <c r="T45" s="1">
        <v>2.9091746807098389</v>
      </c>
      <c r="U45" s="1">
        <v>4.863001823425293</v>
      </c>
      <c r="V45" s="1">
        <v>20.46607780456543</v>
      </c>
      <c r="W45" s="1">
        <v>34.211277008056641</v>
      </c>
      <c r="X45" s="1">
        <v>300.13702392578125</v>
      </c>
      <c r="Y45" s="1">
        <v>1701.0533447265625</v>
      </c>
      <c r="Z45" s="1">
        <v>11.862131118774414</v>
      </c>
      <c r="AA45" s="1">
        <v>73.186607360839844</v>
      </c>
      <c r="AB45" s="1">
        <v>2.4783663749694824</v>
      </c>
      <c r="AC45" s="1">
        <v>8.2630783319473267E-2</v>
      </c>
      <c r="AD45" s="1">
        <v>1</v>
      </c>
      <c r="AE45" s="1">
        <v>-0.21956524252891541</v>
      </c>
      <c r="AF45" s="1">
        <v>2.737391471862793</v>
      </c>
      <c r="AG45" s="1">
        <v>1</v>
      </c>
      <c r="AH45" s="1">
        <v>0</v>
      </c>
      <c r="AI45" s="1">
        <v>0.15999999642372131</v>
      </c>
      <c r="AJ45" s="1">
        <v>111115</v>
      </c>
      <c r="AK45">
        <f t="shared" si="37"/>
        <v>0.50022837320963531</v>
      </c>
      <c r="AL45">
        <f t="shared" si="38"/>
        <v>9.8213590181475815E-4</v>
      </c>
      <c r="AM45">
        <f t="shared" si="39"/>
        <v>285.8493131637573</v>
      </c>
      <c r="AN45">
        <f t="shared" si="40"/>
        <v>280.64363708496091</v>
      </c>
      <c r="AO45">
        <f t="shared" si="41"/>
        <v>272.16852907280918</v>
      </c>
      <c r="AP45">
        <f t="shared" si="42"/>
        <v>2.1417182440012441</v>
      </c>
      <c r="AQ45">
        <f t="shared" si="43"/>
        <v>1.4738276468515856</v>
      </c>
      <c r="AR45">
        <f t="shared" si="44"/>
        <v>20.137941899465481</v>
      </c>
      <c r="AS45">
        <f t="shared" si="45"/>
        <v>15.274940076040188</v>
      </c>
      <c r="AT45">
        <f t="shared" si="46"/>
        <v>10.096475124359131</v>
      </c>
      <c r="AU45">
        <f t="shared" si="47"/>
        <v>1.2404832348012877</v>
      </c>
      <c r="AV45">
        <f t="shared" si="48"/>
        <v>6.3493456261167189E-2</v>
      </c>
      <c r="AW45">
        <f t="shared" si="49"/>
        <v>0.35590660504607513</v>
      </c>
      <c r="AX45">
        <f t="shared" si="50"/>
        <v>0.88457662975521267</v>
      </c>
      <c r="AY45">
        <f t="shared" si="51"/>
        <v>3.9811355789549231E-2</v>
      </c>
      <c r="AZ45">
        <f t="shared" si="52"/>
        <v>17.792412661902105</v>
      </c>
      <c r="BA45">
        <f t="shared" si="53"/>
        <v>0.62635066235522585</v>
      </c>
      <c r="BB45">
        <f t="shared" si="54"/>
        <v>24.905540406779792</v>
      </c>
      <c r="BC45">
        <f t="shared" si="55"/>
        <v>385.54036828422875</v>
      </c>
      <c r="BD45">
        <f t="shared" si="56"/>
        <v>3.5295302763024622E-3</v>
      </c>
    </row>
    <row r="46" spans="1:108" x14ac:dyDescent="0.25">
      <c r="A46" s="1">
        <v>29</v>
      </c>
      <c r="B46" s="1" t="s">
        <v>90</v>
      </c>
      <c r="C46" s="1">
        <v>2359.0000119581819</v>
      </c>
      <c r="D46" s="1">
        <v>0</v>
      </c>
      <c r="E46">
        <f t="shared" si="29"/>
        <v>5.4594665097416186</v>
      </c>
      <c r="F46">
        <f t="shared" si="30"/>
        <v>6.496022990151254E-2</v>
      </c>
      <c r="G46">
        <f t="shared" si="31"/>
        <v>243.2584155001733</v>
      </c>
      <c r="H46">
        <f t="shared" si="32"/>
        <v>0.98237772625993958</v>
      </c>
      <c r="I46">
        <f t="shared" si="33"/>
        <v>1.1179500846477419</v>
      </c>
      <c r="J46">
        <f t="shared" si="34"/>
        <v>12.700339317321777</v>
      </c>
      <c r="K46" s="1">
        <v>6</v>
      </c>
      <c r="L46">
        <f t="shared" si="35"/>
        <v>1.4200000166893005</v>
      </c>
      <c r="M46" s="1">
        <v>1</v>
      </c>
      <c r="N46">
        <f t="shared" si="36"/>
        <v>2.8400000333786011</v>
      </c>
      <c r="O46" s="1">
        <v>7.4940934181213379</v>
      </c>
      <c r="P46" s="1">
        <v>12.700339317321777</v>
      </c>
      <c r="Q46" s="1">
        <v>5.1177167892456055</v>
      </c>
      <c r="R46" s="1">
        <v>399.82672119140625</v>
      </c>
      <c r="S46" s="1">
        <v>388.14968872070312</v>
      </c>
      <c r="T46" s="1">
        <v>2.9094991683959961</v>
      </c>
      <c r="U46" s="1">
        <v>4.8639416694641113</v>
      </c>
      <c r="V46" s="1">
        <v>20.467798233032227</v>
      </c>
      <c r="W46" s="1">
        <v>34.216949462890625</v>
      </c>
      <c r="X46" s="1">
        <v>300.11611938476562</v>
      </c>
      <c r="Y46" s="1">
        <v>1701.0386962890625</v>
      </c>
      <c r="Z46" s="1">
        <v>11.899283409118652</v>
      </c>
      <c r="AA46" s="1">
        <v>73.186874389648438</v>
      </c>
      <c r="AB46" s="1">
        <v>2.4783663749694824</v>
      </c>
      <c r="AC46" s="1">
        <v>8.2630783319473267E-2</v>
      </c>
      <c r="AD46" s="1">
        <v>1</v>
      </c>
      <c r="AE46" s="1">
        <v>-0.21956524252891541</v>
      </c>
      <c r="AF46" s="1">
        <v>2.737391471862793</v>
      </c>
      <c r="AG46" s="1">
        <v>1</v>
      </c>
      <c r="AH46" s="1">
        <v>0</v>
      </c>
      <c r="AI46" s="1">
        <v>0.15999999642372131</v>
      </c>
      <c r="AJ46" s="1">
        <v>111115</v>
      </c>
      <c r="AK46">
        <f t="shared" si="37"/>
        <v>0.50019353230794261</v>
      </c>
      <c r="AL46">
        <f t="shared" si="38"/>
        <v>9.8237772625993955E-4</v>
      </c>
      <c r="AM46">
        <f t="shared" si="39"/>
        <v>285.85033931732175</v>
      </c>
      <c r="AN46">
        <f t="shared" si="40"/>
        <v>280.64409341812132</v>
      </c>
      <c r="AO46">
        <f t="shared" si="41"/>
        <v>272.16618532286157</v>
      </c>
      <c r="AP46">
        <f t="shared" si="42"/>
        <v>2.1414868018762827</v>
      </c>
      <c r="AQ46">
        <f t="shared" si="43"/>
        <v>1.4739267726493888</v>
      </c>
      <c r="AR46">
        <f t="shared" si="44"/>
        <v>20.139222844825593</v>
      </c>
      <c r="AS46">
        <f t="shared" si="45"/>
        <v>15.275281175361481</v>
      </c>
      <c r="AT46">
        <f t="shared" si="46"/>
        <v>10.097216367721558</v>
      </c>
      <c r="AU46">
        <f t="shared" si="47"/>
        <v>1.2405447573629571</v>
      </c>
      <c r="AV46">
        <f t="shared" si="48"/>
        <v>6.3507600231427971E-2</v>
      </c>
      <c r="AW46">
        <f t="shared" si="49"/>
        <v>0.35597668800164683</v>
      </c>
      <c r="AX46">
        <f t="shared" si="50"/>
        <v>0.88456806936131027</v>
      </c>
      <c r="AY46">
        <f t="shared" si="51"/>
        <v>3.9820252872257982E-2</v>
      </c>
      <c r="AZ46">
        <f t="shared" si="52"/>
        <v>17.803323099436092</v>
      </c>
      <c r="BA46">
        <f t="shared" si="53"/>
        <v>0.62671289600134716</v>
      </c>
      <c r="BB46">
        <f t="shared" si="54"/>
        <v>24.908938042751906</v>
      </c>
      <c r="BC46">
        <f t="shared" si="55"/>
        <v>385.55451981171439</v>
      </c>
      <c r="BD46">
        <f t="shared" si="56"/>
        <v>3.5271150005981898E-3</v>
      </c>
    </row>
    <row r="47" spans="1:108" x14ac:dyDescent="0.25">
      <c r="A47" s="1">
        <v>30</v>
      </c>
      <c r="B47" s="1" t="s">
        <v>91</v>
      </c>
      <c r="C47" s="1">
        <v>2359.500011947006</v>
      </c>
      <c r="D47" s="1">
        <v>0</v>
      </c>
      <c r="E47">
        <f t="shared" si="29"/>
        <v>5.5068937235772761</v>
      </c>
      <c r="F47">
        <f t="shared" si="30"/>
        <v>6.5058349517926981E-2</v>
      </c>
      <c r="G47">
        <f t="shared" si="31"/>
        <v>242.23934261723858</v>
      </c>
      <c r="H47">
        <f t="shared" si="32"/>
        <v>0.98424422021841906</v>
      </c>
      <c r="I47">
        <f t="shared" si="33"/>
        <v>1.1184184463543394</v>
      </c>
      <c r="J47">
        <f t="shared" si="34"/>
        <v>12.707006454467773</v>
      </c>
      <c r="K47" s="1">
        <v>6</v>
      </c>
      <c r="L47">
        <f t="shared" si="35"/>
        <v>1.4200000166893005</v>
      </c>
      <c r="M47" s="1">
        <v>1</v>
      </c>
      <c r="N47">
        <f t="shared" si="36"/>
        <v>2.8400000333786011</v>
      </c>
      <c r="O47" s="1">
        <v>7.4952101707458496</v>
      </c>
      <c r="P47" s="1">
        <v>12.707006454467773</v>
      </c>
      <c r="Q47" s="1">
        <v>5.1174502372741699</v>
      </c>
      <c r="R47" s="1">
        <v>399.8798828125</v>
      </c>
      <c r="S47" s="1">
        <v>388.10723876953125</v>
      </c>
      <c r="T47" s="1">
        <v>2.9082787036895752</v>
      </c>
      <c r="U47" s="1">
        <v>4.8663349151611328</v>
      </c>
      <c r="V47" s="1">
        <v>20.45768928527832</v>
      </c>
      <c r="W47" s="1">
        <v>34.231235504150391</v>
      </c>
      <c r="X47" s="1">
        <v>300.13067626953125</v>
      </c>
      <c r="Y47" s="1">
        <v>1701.015625</v>
      </c>
      <c r="Z47" s="1">
        <v>11.905632019042969</v>
      </c>
      <c r="AA47" s="1">
        <v>73.18701171875</v>
      </c>
      <c r="AB47" s="1">
        <v>2.4783663749694824</v>
      </c>
      <c r="AC47" s="1">
        <v>8.2630783319473267E-2</v>
      </c>
      <c r="AD47" s="1">
        <v>1</v>
      </c>
      <c r="AE47" s="1">
        <v>-0.21956524252891541</v>
      </c>
      <c r="AF47" s="1">
        <v>2.737391471862793</v>
      </c>
      <c r="AG47" s="1">
        <v>1</v>
      </c>
      <c r="AH47" s="1">
        <v>0</v>
      </c>
      <c r="AI47" s="1">
        <v>0.15999999642372131</v>
      </c>
      <c r="AJ47" s="1">
        <v>111115</v>
      </c>
      <c r="AK47">
        <f t="shared" si="37"/>
        <v>0.50021779378255193</v>
      </c>
      <c r="AL47">
        <f t="shared" si="38"/>
        <v>9.8424422021841903E-4</v>
      </c>
      <c r="AM47">
        <f t="shared" si="39"/>
        <v>285.85700645446775</v>
      </c>
      <c r="AN47">
        <f t="shared" si="40"/>
        <v>280.64521017074583</v>
      </c>
      <c r="AO47">
        <f t="shared" si="41"/>
        <v>272.16249391669407</v>
      </c>
      <c r="AP47">
        <f t="shared" si="42"/>
        <v>2.1397532025553656</v>
      </c>
      <c r="AQ47">
        <f t="shared" si="43"/>
        <v>1.4745709568175995</v>
      </c>
      <c r="AR47">
        <f t="shared" si="44"/>
        <v>20.147986947249887</v>
      </c>
      <c r="AS47">
        <f t="shared" si="45"/>
        <v>15.281652032088754</v>
      </c>
      <c r="AT47">
        <f t="shared" si="46"/>
        <v>10.101108312606812</v>
      </c>
      <c r="AU47">
        <f t="shared" si="47"/>
        <v>1.2408678295518816</v>
      </c>
      <c r="AV47">
        <f t="shared" si="48"/>
        <v>6.3601377476705356E-2</v>
      </c>
      <c r="AW47">
        <f t="shared" si="49"/>
        <v>0.35615251046326013</v>
      </c>
      <c r="AX47">
        <f t="shared" si="50"/>
        <v>0.88471531908862144</v>
      </c>
      <c r="AY47">
        <f t="shared" si="51"/>
        <v>3.9879242566411906E-2</v>
      </c>
      <c r="AZ47">
        <f t="shared" si="52"/>
        <v>17.728773606870135</v>
      </c>
      <c r="BA47">
        <f t="shared" si="53"/>
        <v>0.62415569311523966</v>
      </c>
      <c r="BB47">
        <f t="shared" si="54"/>
        <v>24.912409053953766</v>
      </c>
      <c r="BC47">
        <f t="shared" si="55"/>
        <v>385.48952523451231</v>
      </c>
      <c r="BD47">
        <f t="shared" si="56"/>
        <v>3.5588512807176341E-3</v>
      </c>
      <c r="BE47">
        <f>AVERAGE(E33:E47)</f>
        <v>5.4378424969590409</v>
      </c>
      <c r="BF47">
        <f t="shared" ref="BF47:DD47" si="57">AVERAGE(F33:F47)</f>
        <v>6.4706752485453461E-2</v>
      </c>
      <c r="BG47">
        <f t="shared" si="57"/>
        <v>243.24604177094855</v>
      </c>
      <c r="BH47">
        <f t="shared" si="57"/>
        <v>0.98161692683300406</v>
      </c>
      <c r="BI47">
        <f t="shared" si="57"/>
        <v>1.1213343024776992</v>
      </c>
      <c r="BJ47">
        <f t="shared" si="57"/>
        <v>12.734091885884602</v>
      </c>
      <c r="BK47">
        <f t="shared" si="57"/>
        <v>6</v>
      </c>
      <c r="BL47">
        <f t="shared" si="57"/>
        <v>1.4200000166893005</v>
      </c>
      <c r="BM47">
        <f t="shared" si="57"/>
        <v>1</v>
      </c>
      <c r="BN47">
        <f t="shared" si="57"/>
        <v>2.8400000333786011</v>
      </c>
      <c r="BO47">
        <f t="shared" si="57"/>
        <v>7.4917764027913414</v>
      </c>
      <c r="BP47">
        <f t="shared" si="57"/>
        <v>12.734091885884602</v>
      </c>
      <c r="BQ47">
        <f t="shared" si="57"/>
        <v>5.1178182601928714</v>
      </c>
      <c r="BR47">
        <f t="shared" si="57"/>
        <v>399.77590332031252</v>
      </c>
      <c r="BS47">
        <f t="shared" si="57"/>
        <v>388.142578125</v>
      </c>
      <c r="BT47">
        <f t="shared" si="57"/>
        <v>2.909402910868327</v>
      </c>
      <c r="BU47">
        <f t="shared" si="57"/>
        <v>4.8623561541239422</v>
      </c>
      <c r="BV47">
        <f t="shared" si="57"/>
        <v>20.470177078247069</v>
      </c>
      <c r="BW47">
        <f t="shared" si="57"/>
        <v>34.210898335774736</v>
      </c>
      <c r="BX47">
        <f t="shared" si="57"/>
        <v>300.11282348632812</v>
      </c>
      <c r="BY47">
        <f t="shared" si="57"/>
        <v>1701.0028157552083</v>
      </c>
      <c r="BZ47">
        <f t="shared" si="57"/>
        <v>11.958992513020833</v>
      </c>
      <c r="CA47">
        <f t="shared" si="57"/>
        <v>73.186212666829434</v>
      </c>
      <c r="CB47">
        <f t="shared" si="57"/>
        <v>2.4783663749694824</v>
      </c>
      <c r="CC47">
        <f t="shared" si="57"/>
        <v>8.2630783319473267E-2</v>
      </c>
      <c r="CD47">
        <f t="shared" si="57"/>
        <v>1</v>
      </c>
      <c r="CE47">
        <f t="shared" si="57"/>
        <v>-0.21956524252891541</v>
      </c>
      <c r="CF47">
        <f t="shared" si="57"/>
        <v>2.737391471862793</v>
      </c>
      <c r="CG47">
        <f t="shared" si="57"/>
        <v>1</v>
      </c>
      <c r="CH47">
        <f t="shared" si="57"/>
        <v>0</v>
      </c>
      <c r="CI47">
        <f t="shared" si="57"/>
        <v>0.15999999642372131</v>
      </c>
      <c r="CJ47">
        <f t="shared" si="57"/>
        <v>111115</v>
      </c>
      <c r="CK47">
        <f t="shared" si="57"/>
        <v>0.50018803914388021</v>
      </c>
      <c r="CL47">
        <f t="shared" si="57"/>
        <v>9.8161692683300427E-4</v>
      </c>
      <c r="CM47">
        <f t="shared" si="57"/>
        <v>285.88409188588469</v>
      </c>
      <c r="CN47">
        <f t="shared" si="57"/>
        <v>280.64177640279138</v>
      </c>
      <c r="CO47">
        <f t="shared" si="57"/>
        <v>272.16044443757323</v>
      </c>
      <c r="CP47">
        <f t="shared" si="57"/>
        <v>2.137372832842968</v>
      </c>
      <c r="CQ47">
        <f t="shared" si="57"/>
        <v>1.4771917342785463</v>
      </c>
      <c r="CR47">
        <f t="shared" si="57"/>
        <v>20.184016699577363</v>
      </c>
      <c r="CS47">
        <f t="shared" si="57"/>
        <v>15.321660545453419</v>
      </c>
      <c r="CT47">
        <f t="shared" si="57"/>
        <v>10.112934144337972</v>
      </c>
      <c r="CU47">
        <f t="shared" si="57"/>
        <v>1.2418501781496347</v>
      </c>
      <c r="CV47">
        <f t="shared" si="57"/>
        <v>6.3265297920521851E-2</v>
      </c>
      <c r="CW47">
        <f t="shared" si="57"/>
        <v>0.35585743180084761</v>
      </c>
      <c r="CX47">
        <f t="shared" si="57"/>
        <v>0.88599274634878744</v>
      </c>
      <c r="CY47">
        <f t="shared" si="57"/>
        <v>3.9667838675581622E-2</v>
      </c>
      <c r="CZ47">
        <f t="shared" si="57"/>
        <v>17.802256378821646</v>
      </c>
      <c r="DA47">
        <f t="shared" si="57"/>
        <v>0.62669243441294697</v>
      </c>
      <c r="DB47">
        <f t="shared" si="57"/>
        <v>24.839945002431463</v>
      </c>
      <c r="DC47">
        <f t="shared" si="57"/>
        <v>385.55768823605109</v>
      </c>
      <c r="DD47">
        <f t="shared" si="57"/>
        <v>3.5034074937442014E-3</v>
      </c>
    </row>
    <row r="48" spans="1:108" x14ac:dyDescent="0.25">
      <c r="A48" s="1" t="s">
        <v>9</v>
      </c>
      <c r="B48" s="1" t="s">
        <v>92</v>
      </c>
    </row>
    <row r="49" spans="1:108" x14ac:dyDescent="0.25">
      <c r="A49" s="1" t="s">
        <v>9</v>
      </c>
      <c r="B49" s="1" t="s">
        <v>93</v>
      </c>
    </row>
    <row r="50" spans="1:108" x14ac:dyDescent="0.25">
      <c r="A50" s="1">
        <v>31</v>
      </c>
      <c r="B50" s="1" t="s">
        <v>94</v>
      </c>
      <c r="C50" s="1">
        <v>2611.5000117905438</v>
      </c>
      <c r="D50" s="1">
        <v>0</v>
      </c>
      <c r="E50">
        <f t="shared" ref="E50:E64" si="58">(R50-S50*(1000-T50)/(1000-U50))*AK50</f>
        <v>5.9438298209510965</v>
      </c>
      <c r="F50">
        <f t="shared" ref="F50:F64" si="59">IF(AV50&lt;&gt;0,1/(1/AV50-1/N50),0)</f>
        <v>6.5297557235701867E-2</v>
      </c>
      <c r="G50">
        <f t="shared" ref="G50:G64" si="60">((AY50-AL50/2)*S50-E50)/(AY50+AL50/2)</f>
        <v>229.94007079023743</v>
      </c>
      <c r="H50">
        <f t="shared" ref="H50:H64" si="61">AL50*1000</f>
        <v>1.1491709750760299</v>
      </c>
      <c r="I50">
        <f t="shared" ref="I50:I64" si="62">(AQ50-AW50)</f>
        <v>1.2972864604670724</v>
      </c>
      <c r="J50">
        <f t="shared" ref="J50:J64" si="63">(P50+AP50*D50)</f>
        <v>15.610374450683594</v>
      </c>
      <c r="K50" s="1">
        <v>6</v>
      </c>
      <c r="L50">
        <f t="shared" ref="L50:L64" si="64">(K50*AE50+AF50)</f>
        <v>1.4200000166893005</v>
      </c>
      <c r="M50" s="1">
        <v>1</v>
      </c>
      <c r="N50">
        <f t="shared" ref="N50:N64" si="65">L50*(M50+1)*(M50+1)/(M50*M50+1)</f>
        <v>2.8400000333786011</v>
      </c>
      <c r="O50" s="1">
        <v>11.631098747253418</v>
      </c>
      <c r="P50" s="1">
        <v>15.610374450683594</v>
      </c>
      <c r="Q50" s="1">
        <v>10.006496429443359</v>
      </c>
      <c r="R50" s="1">
        <v>400.08551025390625</v>
      </c>
      <c r="S50" s="1">
        <v>387.311767578125</v>
      </c>
      <c r="T50" s="1">
        <v>4.3101291656494141</v>
      </c>
      <c r="U50" s="1">
        <v>6.592587947845459</v>
      </c>
      <c r="V50" s="1">
        <v>22.962465286254883</v>
      </c>
      <c r="W50" s="1">
        <v>35.122394561767578</v>
      </c>
      <c r="X50" s="1">
        <v>300.09609985351562</v>
      </c>
      <c r="Y50" s="1">
        <v>1699.5460205078125</v>
      </c>
      <c r="Z50" s="1">
        <v>12.582450866699219</v>
      </c>
      <c r="AA50" s="1">
        <v>73.188095092773438</v>
      </c>
      <c r="AB50" s="1">
        <v>2.4091525077819824</v>
      </c>
      <c r="AC50" s="1">
        <v>6.4948230981826782E-2</v>
      </c>
      <c r="AD50" s="1">
        <v>1</v>
      </c>
      <c r="AE50" s="1">
        <v>-0.21956524252891541</v>
      </c>
      <c r="AF50" s="1">
        <v>2.737391471862793</v>
      </c>
      <c r="AG50" s="1">
        <v>1</v>
      </c>
      <c r="AH50" s="1">
        <v>0</v>
      </c>
      <c r="AI50" s="1">
        <v>0.15999999642372131</v>
      </c>
      <c r="AJ50" s="1">
        <v>111115</v>
      </c>
      <c r="AK50">
        <f t="shared" ref="AK50:AK64" si="66">X50*0.000001/(K50*0.0001)</f>
        <v>0.50016016642252603</v>
      </c>
      <c r="AL50">
        <f t="shared" ref="AL50:AL64" si="67">(U50-T50)/(1000-U50)*AK50</f>
        <v>1.14917097507603E-3</v>
      </c>
      <c r="AM50">
        <f t="shared" ref="AM50:AM64" si="68">(P50+273.15)</f>
        <v>288.76037445068357</v>
      </c>
      <c r="AN50">
        <f t="shared" ref="AN50:AN64" si="69">(O50+273.15)</f>
        <v>284.7810987472534</v>
      </c>
      <c r="AO50">
        <f t="shared" ref="AO50:AO64" si="70">(Y50*AG50+Z50*AH50)*AI50</f>
        <v>271.92735720319979</v>
      </c>
      <c r="AP50">
        <f t="shared" ref="AP50:AP64" si="71">((AO50+0.00000010773*(AN50^4-AM50^4))-AL50*44100)/(L50*51.4+0.00000043092*AM50^3)</f>
        <v>2.1689048996838411</v>
      </c>
      <c r="AQ50">
        <f t="shared" ref="AQ50:AQ64" si="72">0.61365*EXP(17.502*J50/(240.97+J50))</f>
        <v>1.779785414101458</v>
      </c>
      <c r="AR50">
        <f t="shared" ref="AR50:AR64" si="73">AQ50*1000/AA50</f>
        <v>24.317963349714141</v>
      </c>
      <c r="AS50">
        <f t="shared" ref="AS50:AS64" si="74">(AR50-U50)</f>
        <v>17.725375401868682</v>
      </c>
      <c r="AT50">
        <f t="shared" ref="AT50:AT64" si="75">IF(D50,P50,(O50+P50)/2)</f>
        <v>13.620736598968506</v>
      </c>
      <c r="AU50">
        <f t="shared" ref="AU50:AU64" si="76">0.61365*EXP(17.502*AT50/(240.97+AT50))</f>
        <v>1.5652343256119607</v>
      </c>
      <c r="AV50">
        <f t="shared" ref="AV50:AV64" si="77">IF(AS50&lt;&gt;0,(1000-(AR50+U50)/2)/AS50*AL50,0)</f>
        <v>6.3829972298887108E-2</v>
      </c>
      <c r="AW50">
        <f t="shared" ref="AW50:AW64" si="78">U50*AA50/1000</f>
        <v>0.48249895363438555</v>
      </c>
      <c r="AX50">
        <f t="shared" ref="AX50:AX64" si="79">(AU50-AW50)</f>
        <v>1.0827353719775752</v>
      </c>
      <c r="AY50">
        <f t="shared" ref="AY50:AY64" si="80">1/(1.6/F50+1.37/N50)</f>
        <v>4.0023040343290579E-2</v>
      </c>
      <c r="AZ50">
        <f t="shared" ref="AZ50:AZ64" si="81">G50*AA50*0.001</f>
        <v>16.828875766634951</v>
      </c>
      <c r="BA50">
        <f t="shared" ref="BA50:BA64" si="82">G50/S50</f>
        <v>0.59368211874392895</v>
      </c>
      <c r="BB50">
        <f t="shared" ref="BB50:BB64" si="83">(1-AL50*AA50/AQ50/F50)*100</f>
        <v>27.629676486018816</v>
      </c>
      <c r="BC50">
        <f t="shared" ref="BC50:BC64" si="84">(S50-E50/(N50/1.35))</f>
        <v>384.48635554855611</v>
      </c>
      <c r="BD50">
        <f t="shared" ref="BD50:BD64" si="85">E50*BB50/100/BC50</f>
        <v>4.2713113917013917E-3</v>
      </c>
    </row>
    <row r="51" spans="1:108" x14ac:dyDescent="0.25">
      <c r="A51" s="1">
        <v>32</v>
      </c>
      <c r="B51" s="1" t="s">
        <v>95</v>
      </c>
      <c r="C51" s="1">
        <v>2612.0000117793679</v>
      </c>
      <c r="D51" s="1">
        <v>0</v>
      </c>
      <c r="E51">
        <f t="shared" si="58"/>
        <v>5.9406651940752759</v>
      </c>
      <c r="F51">
        <f t="shared" si="59"/>
        <v>6.5408070486217801E-2</v>
      </c>
      <c r="G51">
        <f t="shared" si="60"/>
        <v>230.27016614538215</v>
      </c>
      <c r="H51">
        <f t="shared" si="61"/>
        <v>1.1501044145913379</v>
      </c>
      <c r="I51">
        <f t="shared" si="62"/>
        <v>1.2961970955699129</v>
      </c>
      <c r="J51">
        <f t="shared" si="63"/>
        <v>15.601772308349609</v>
      </c>
      <c r="K51" s="1">
        <v>6</v>
      </c>
      <c r="L51">
        <f t="shared" si="64"/>
        <v>1.4200000166893005</v>
      </c>
      <c r="M51" s="1">
        <v>1</v>
      </c>
      <c r="N51">
        <f t="shared" si="65"/>
        <v>2.8400000333786011</v>
      </c>
      <c r="O51" s="1">
        <v>11.631217002868652</v>
      </c>
      <c r="P51" s="1">
        <v>15.601772308349609</v>
      </c>
      <c r="Q51" s="1">
        <v>10.006882667541504</v>
      </c>
      <c r="R51" s="1">
        <v>400.08233642578125</v>
      </c>
      <c r="S51" s="1">
        <v>387.31411743164062</v>
      </c>
      <c r="T51" s="1">
        <v>4.3097848892211914</v>
      </c>
      <c r="U51" s="1">
        <v>6.5941076278686523</v>
      </c>
      <c r="V51" s="1">
        <v>22.960334777832031</v>
      </c>
      <c r="W51" s="1">
        <v>35.130043029785156</v>
      </c>
      <c r="X51" s="1">
        <v>300.09432983398438</v>
      </c>
      <c r="Y51" s="1">
        <v>1699.549560546875</v>
      </c>
      <c r="Z51" s="1">
        <v>12.511480331420898</v>
      </c>
      <c r="AA51" s="1">
        <v>73.187728881835938</v>
      </c>
      <c r="AB51" s="1">
        <v>2.4091525077819824</v>
      </c>
      <c r="AC51" s="1">
        <v>6.4948230981826782E-2</v>
      </c>
      <c r="AD51" s="1">
        <v>1</v>
      </c>
      <c r="AE51" s="1">
        <v>-0.21956524252891541</v>
      </c>
      <c r="AF51" s="1">
        <v>2.737391471862793</v>
      </c>
      <c r="AG51" s="1">
        <v>1</v>
      </c>
      <c r="AH51" s="1">
        <v>0</v>
      </c>
      <c r="AI51" s="1">
        <v>0.15999999642372131</v>
      </c>
      <c r="AJ51" s="1">
        <v>111115</v>
      </c>
      <c r="AK51">
        <f t="shared" si="66"/>
        <v>0.5001572163899739</v>
      </c>
      <c r="AL51">
        <f t="shared" si="67"/>
        <v>1.1501044145913379E-3</v>
      </c>
      <c r="AM51">
        <f t="shared" si="68"/>
        <v>288.75177230834959</v>
      </c>
      <c r="AN51">
        <f t="shared" si="69"/>
        <v>284.78121700286863</v>
      </c>
      <c r="AO51">
        <f t="shared" si="70"/>
        <v>271.92792360943713</v>
      </c>
      <c r="AP51">
        <f t="shared" si="71"/>
        <v>2.1695267296369773</v>
      </c>
      <c r="AQ51">
        <f t="shared" si="72"/>
        <v>1.7788048568560102</v>
      </c>
      <c r="AR51">
        <f t="shared" si="73"/>
        <v>24.304687193230858</v>
      </c>
      <c r="AS51">
        <f t="shared" si="74"/>
        <v>17.710579565362206</v>
      </c>
      <c r="AT51">
        <f t="shared" si="75"/>
        <v>13.616494655609131</v>
      </c>
      <c r="AU51">
        <f t="shared" si="76"/>
        <v>1.5648023522249266</v>
      </c>
      <c r="AV51">
        <f t="shared" si="77"/>
        <v>6.3935569711184137E-2</v>
      </c>
      <c r="AW51">
        <f t="shared" si="78"/>
        <v>0.48260776128609723</v>
      </c>
      <c r="AX51">
        <f t="shared" si="79"/>
        <v>1.0821945909388293</v>
      </c>
      <c r="AY51">
        <f t="shared" si="80"/>
        <v>4.0089467617007456E-2</v>
      </c>
      <c r="AZ51">
        <f t="shared" si="81"/>
        <v>16.852950489423545</v>
      </c>
      <c r="BA51">
        <f t="shared" si="82"/>
        <v>0.59453078465703979</v>
      </c>
      <c r="BB51">
        <f t="shared" si="83"/>
        <v>27.653771340280532</v>
      </c>
      <c r="BC51">
        <f t="shared" si="84"/>
        <v>384.49020971412529</v>
      </c>
      <c r="BD51">
        <f t="shared" si="85"/>
        <v>4.2727172951495217E-3</v>
      </c>
    </row>
    <row r="52" spans="1:108" x14ac:dyDescent="0.25">
      <c r="A52" s="1">
        <v>33</v>
      </c>
      <c r="B52" s="1" t="s">
        <v>95</v>
      </c>
      <c r="C52" s="1">
        <v>2612.0000117793679</v>
      </c>
      <c r="D52" s="1">
        <v>0</v>
      </c>
      <c r="E52">
        <f t="shared" si="58"/>
        <v>5.9406651940752759</v>
      </c>
      <c r="F52">
        <f t="shared" si="59"/>
        <v>6.5408070486217801E-2</v>
      </c>
      <c r="G52">
        <f t="shared" si="60"/>
        <v>230.27016614538215</v>
      </c>
      <c r="H52">
        <f t="shared" si="61"/>
        <v>1.1501044145913379</v>
      </c>
      <c r="I52">
        <f t="shared" si="62"/>
        <v>1.2961970955699129</v>
      </c>
      <c r="J52">
        <f t="shared" si="63"/>
        <v>15.601772308349609</v>
      </c>
      <c r="K52" s="1">
        <v>6</v>
      </c>
      <c r="L52">
        <f t="shared" si="64"/>
        <v>1.4200000166893005</v>
      </c>
      <c r="M52" s="1">
        <v>1</v>
      </c>
      <c r="N52">
        <f t="shared" si="65"/>
        <v>2.8400000333786011</v>
      </c>
      <c r="O52" s="1">
        <v>11.631217002868652</v>
      </c>
      <c r="P52" s="1">
        <v>15.601772308349609</v>
      </c>
      <c r="Q52" s="1">
        <v>10.006882667541504</v>
      </c>
      <c r="R52" s="1">
        <v>400.08233642578125</v>
      </c>
      <c r="S52" s="1">
        <v>387.31411743164062</v>
      </c>
      <c r="T52" s="1">
        <v>4.3097848892211914</v>
      </c>
      <c r="U52" s="1">
        <v>6.5941076278686523</v>
      </c>
      <c r="V52" s="1">
        <v>22.960334777832031</v>
      </c>
      <c r="W52" s="1">
        <v>35.130043029785156</v>
      </c>
      <c r="X52" s="1">
        <v>300.09432983398438</v>
      </c>
      <c r="Y52" s="1">
        <v>1699.549560546875</v>
      </c>
      <c r="Z52" s="1">
        <v>12.511480331420898</v>
      </c>
      <c r="AA52" s="1">
        <v>73.187728881835938</v>
      </c>
      <c r="AB52" s="1">
        <v>2.4091525077819824</v>
      </c>
      <c r="AC52" s="1">
        <v>6.4948230981826782E-2</v>
      </c>
      <c r="AD52" s="1">
        <v>1</v>
      </c>
      <c r="AE52" s="1">
        <v>-0.21956524252891541</v>
      </c>
      <c r="AF52" s="1">
        <v>2.737391471862793</v>
      </c>
      <c r="AG52" s="1">
        <v>1</v>
      </c>
      <c r="AH52" s="1">
        <v>0</v>
      </c>
      <c r="AI52" s="1">
        <v>0.15999999642372131</v>
      </c>
      <c r="AJ52" s="1">
        <v>111115</v>
      </c>
      <c r="AK52">
        <f t="shared" si="66"/>
        <v>0.5001572163899739</v>
      </c>
      <c r="AL52">
        <f t="shared" si="67"/>
        <v>1.1501044145913379E-3</v>
      </c>
      <c r="AM52">
        <f t="shared" si="68"/>
        <v>288.75177230834959</v>
      </c>
      <c r="AN52">
        <f t="shared" si="69"/>
        <v>284.78121700286863</v>
      </c>
      <c r="AO52">
        <f t="shared" si="70"/>
        <v>271.92792360943713</v>
      </c>
      <c r="AP52">
        <f t="shared" si="71"/>
        <v>2.1695267296369773</v>
      </c>
      <c r="AQ52">
        <f t="shared" si="72"/>
        <v>1.7788048568560102</v>
      </c>
      <c r="AR52">
        <f t="shared" si="73"/>
        <v>24.304687193230858</v>
      </c>
      <c r="AS52">
        <f t="shared" si="74"/>
        <v>17.710579565362206</v>
      </c>
      <c r="AT52">
        <f t="shared" si="75"/>
        <v>13.616494655609131</v>
      </c>
      <c r="AU52">
        <f t="shared" si="76"/>
        <v>1.5648023522249266</v>
      </c>
      <c r="AV52">
        <f t="shared" si="77"/>
        <v>6.3935569711184137E-2</v>
      </c>
      <c r="AW52">
        <f t="shared" si="78"/>
        <v>0.48260776128609723</v>
      </c>
      <c r="AX52">
        <f t="shared" si="79"/>
        <v>1.0821945909388293</v>
      </c>
      <c r="AY52">
        <f t="shared" si="80"/>
        <v>4.0089467617007456E-2</v>
      </c>
      <c r="AZ52">
        <f t="shared" si="81"/>
        <v>16.852950489423545</v>
      </c>
      <c r="BA52">
        <f t="shared" si="82"/>
        <v>0.59453078465703979</v>
      </c>
      <c r="BB52">
        <f t="shared" si="83"/>
        <v>27.653771340280532</v>
      </c>
      <c r="BC52">
        <f t="shared" si="84"/>
        <v>384.49020971412529</v>
      </c>
      <c r="BD52">
        <f t="shared" si="85"/>
        <v>4.2727172951495217E-3</v>
      </c>
    </row>
    <row r="53" spans="1:108" x14ac:dyDescent="0.25">
      <c r="A53" s="1">
        <v>34</v>
      </c>
      <c r="B53" s="1" t="s">
        <v>96</v>
      </c>
      <c r="C53" s="1">
        <v>2612.5000117681921</v>
      </c>
      <c r="D53" s="1">
        <v>0</v>
      </c>
      <c r="E53">
        <f t="shared" si="58"/>
        <v>5.9205006700590337</v>
      </c>
      <c r="F53">
        <f t="shared" si="59"/>
        <v>6.5369221330008623E-2</v>
      </c>
      <c r="G53">
        <f t="shared" si="60"/>
        <v>230.71913313823939</v>
      </c>
      <c r="H53">
        <f t="shared" si="61"/>
        <v>1.1495531232784084</v>
      </c>
      <c r="I53">
        <f t="shared" si="62"/>
        <v>1.2963223203362304</v>
      </c>
      <c r="J53">
        <f t="shared" si="63"/>
        <v>15.602478981018066</v>
      </c>
      <c r="K53" s="1">
        <v>6</v>
      </c>
      <c r="L53">
        <f t="shared" si="64"/>
        <v>1.4200000166893005</v>
      </c>
      <c r="M53" s="1">
        <v>1</v>
      </c>
      <c r="N53">
        <f t="shared" si="65"/>
        <v>2.8400000333786011</v>
      </c>
      <c r="O53" s="1">
        <v>11.631525039672852</v>
      </c>
      <c r="P53" s="1">
        <v>15.602478981018066</v>
      </c>
      <c r="Q53" s="1">
        <v>10.007565498352051</v>
      </c>
      <c r="R53" s="1">
        <v>400.08285522460937</v>
      </c>
      <c r="S53" s="1">
        <v>387.35409545898437</v>
      </c>
      <c r="T53" s="1">
        <v>4.3100829124450684</v>
      </c>
      <c r="U53" s="1">
        <v>6.5935258865356445</v>
      </c>
      <c r="V53" s="1">
        <v>22.961357116699219</v>
      </c>
      <c r="W53" s="1">
        <v>35.126075744628906</v>
      </c>
      <c r="X53" s="1">
        <v>300.06622314453125</v>
      </c>
      <c r="Y53" s="1">
        <v>1699.5269775390625</v>
      </c>
      <c r="Z53" s="1">
        <v>12.513550758361816</v>
      </c>
      <c r="AA53" s="1">
        <v>73.187408447265625</v>
      </c>
      <c r="AB53" s="1">
        <v>2.4091525077819824</v>
      </c>
      <c r="AC53" s="1">
        <v>6.4948230981826782E-2</v>
      </c>
      <c r="AD53" s="1">
        <v>1</v>
      </c>
      <c r="AE53" s="1">
        <v>-0.21956524252891541</v>
      </c>
      <c r="AF53" s="1">
        <v>2.737391471862793</v>
      </c>
      <c r="AG53" s="1">
        <v>1</v>
      </c>
      <c r="AH53" s="1">
        <v>0</v>
      </c>
      <c r="AI53" s="1">
        <v>0.15999999642372131</v>
      </c>
      <c r="AJ53" s="1">
        <v>111115</v>
      </c>
      <c r="AK53">
        <f t="shared" si="66"/>
        <v>0.50011037190755192</v>
      </c>
      <c r="AL53">
        <f t="shared" si="67"/>
        <v>1.1495531232784085E-3</v>
      </c>
      <c r="AM53">
        <f t="shared" si="68"/>
        <v>288.75247898101804</v>
      </c>
      <c r="AN53">
        <f t="shared" si="69"/>
        <v>284.78152503967283</v>
      </c>
      <c r="AO53">
        <f t="shared" si="70"/>
        <v>271.92431032826789</v>
      </c>
      <c r="AP53">
        <f t="shared" si="71"/>
        <v>2.1697218731437569</v>
      </c>
      <c r="AQ53">
        <f t="shared" si="72"/>
        <v>1.7788853925017338</v>
      </c>
      <c r="AR53">
        <f t="shared" si="73"/>
        <v>24.305894008851126</v>
      </c>
      <c r="AS53">
        <f t="shared" si="74"/>
        <v>17.712368122315482</v>
      </c>
      <c r="AT53">
        <f t="shared" si="75"/>
        <v>13.617002010345459</v>
      </c>
      <c r="AU53">
        <f t="shared" si="76"/>
        <v>1.5648540125871491</v>
      </c>
      <c r="AV53">
        <f t="shared" si="77"/>
        <v>6.3898449554487716E-2</v>
      </c>
      <c r="AW53">
        <f t="shared" si="78"/>
        <v>0.48256307216550343</v>
      </c>
      <c r="AX53">
        <f t="shared" si="79"/>
        <v>1.0822909404216456</v>
      </c>
      <c r="AY53">
        <f t="shared" si="80"/>
        <v>4.0066116671847389E-2</v>
      </c>
      <c r="AZ53">
        <f t="shared" si="81"/>
        <v>16.885735433587381</v>
      </c>
      <c r="BA53">
        <f t="shared" si="82"/>
        <v>0.59562848526192869</v>
      </c>
      <c r="BB53">
        <f t="shared" si="83"/>
        <v>27.649067277067484</v>
      </c>
      <c r="BC53">
        <f t="shared" si="84"/>
        <v>384.53977299044863</v>
      </c>
      <c r="BD53">
        <f t="shared" si="85"/>
        <v>4.2569412278831119E-3</v>
      </c>
    </row>
    <row r="54" spans="1:108" x14ac:dyDescent="0.25">
      <c r="A54" s="1">
        <v>35</v>
      </c>
      <c r="B54" s="1" t="s">
        <v>96</v>
      </c>
      <c r="C54" s="1">
        <v>2613.0000117570162</v>
      </c>
      <c r="D54" s="1">
        <v>0</v>
      </c>
      <c r="E54">
        <f t="shared" si="58"/>
        <v>5.92225812172512</v>
      </c>
      <c r="F54">
        <f t="shared" si="59"/>
        <v>6.5419830945610741E-2</v>
      </c>
      <c r="G54">
        <f t="shared" si="60"/>
        <v>230.76972554427718</v>
      </c>
      <c r="H54">
        <f t="shared" si="61"/>
        <v>1.1510649156371404</v>
      </c>
      <c r="I54">
        <f t="shared" si="62"/>
        <v>1.2970327982558167</v>
      </c>
      <c r="J54">
        <f t="shared" si="63"/>
        <v>15.609870910644531</v>
      </c>
      <c r="K54" s="1">
        <v>6</v>
      </c>
      <c r="L54">
        <f t="shared" si="64"/>
        <v>1.4200000166893005</v>
      </c>
      <c r="M54" s="1">
        <v>1</v>
      </c>
      <c r="N54">
        <f t="shared" si="65"/>
        <v>2.8400000333786011</v>
      </c>
      <c r="O54" s="1">
        <v>11.632458686828613</v>
      </c>
      <c r="P54" s="1">
        <v>15.609870910644531</v>
      </c>
      <c r="Q54" s="1">
        <v>10.008157730102539</v>
      </c>
      <c r="R54" s="1">
        <v>400.07534790039062</v>
      </c>
      <c r="S54" s="1">
        <v>387.34188842773437</v>
      </c>
      <c r="T54" s="1">
        <v>4.3089017868041992</v>
      </c>
      <c r="U54" s="1">
        <v>6.5953512191772461</v>
      </c>
      <c r="V54" s="1">
        <v>22.953578948974609</v>
      </c>
      <c r="W54" s="1">
        <v>35.133525848388672</v>
      </c>
      <c r="X54" s="1">
        <v>300.06521606445312</v>
      </c>
      <c r="Y54" s="1">
        <v>1699.50634765625</v>
      </c>
      <c r="Z54" s="1">
        <v>12.50297737121582</v>
      </c>
      <c r="AA54" s="1">
        <v>73.187187194824219</v>
      </c>
      <c r="AB54" s="1">
        <v>2.4091525077819824</v>
      </c>
      <c r="AC54" s="1">
        <v>6.4948230981826782E-2</v>
      </c>
      <c r="AD54" s="1">
        <v>1</v>
      </c>
      <c r="AE54" s="1">
        <v>-0.21956524252891541</v>
      </c>
      <c r="AF54" s="1">
        <v>2.737391471862793</v>
      </c>
      <c r="AG54" s="1">
        <v>1</v>
      </c>
      <c r="AH54" s="1">
        <v>0</v>
      </c>
      <c r="AI54" s="1">
        <v>0.15999999642372131</v>
      </c>
      <c r="AJ54" s="1">
        <v>111115</v>
      </c>
      <c r="AK54">
        <f t="shared" si="66"/>
        <v>0.50010869344075515</v>
      </c>
      <c r="AL54">
        <f t="shared" si="67"/>
        <v>1.1510649156371404E-3</v>
      </c>
      <c r="AM54">
        <f t="shared" si="68"/>
        <v>288.75987091064451</v>
      </c>
      <c r="AN54">
        <f t="shared" si="69"/>
        <v>284.78245868682859</v>
      </c>
      <c r="AO54">
        <f t="shared" si="70"/>
        <v>271.92100954709167</v>
      </c>
      <c r="AP54">
        <f t="shared" si="71"/>
        <v>2.1680532866269968</v>
      </c>
      <c r="AQ54">
        <f t="shared" si="72"/>
        <v>1.779728002549354</v>
      </c>
      <c r="AR54">
        <f t="shared" si="73"/>
        <v>24.317480569539033</v>
      </c>
      <c r="AS54">
        <f t="shared" si="74"/>
        <v>17.722129350361786</v>
      </c>
      <c r="AT54">
        <f t="shared" si="75"/>
        <v>13.621164798736572</v>
      </c>
      <c r="AU54">
        <f t="shared" si="76"/>
        <v>1.5652779366649465</v>
      </c>
      <c r="AV54">
        <f t="shared" si="77"/>
        <v>6.3946806570199952E-2</v>
      </c>
      <c r="AW54">
        <f t="shared" si="78"/>
        <v>0.48269520429353724</v>
      </c>
      <c r="AX54">
        <f t="shared" si="79"/>
        <v>1.0825827323714092</v>
      </c>
      <c r="AY54">
        <f t="shared" si="80"/>
        <v>4.0096536335092962E-2</v>
      </c>
      <c r="AZ54">
        <f t="shared" si="81"/>
        <v>16.889387102307222</v>
      </c>
      <c r="BA54">
        <f t="shared" si="82"/>
        <v>0.59577787076166289</v>
      </c>
      <c r="BB54">
        <f t="shared" si="83"/>
        <v>27.64445454470642</v>
      </c>
      <c r="BC54">
        <f t="shared" si="84"/>
        <v>384.52673055084603</v>
      </c>
      <c r="BD54">
        <f t="shared" si="85"/>
        <v>4.2576388698262451E-3</v>
      </c>
    </row>
    <row r="55" spans="1:108" x14ac:dyDescent="0.25">
      <c r="A55" s="1">
        <v>36</v>
      </c>
      <c r="B55" s="1" t="s">
        <v>97</v>
      </c>
      <c r="C55" s="1">
        <v>2613.5000117458403</v>
      </c>
      <c r="D55" s="1">
        <v>0</v>
      </c>
      <c r="E55">
        <f t="shared" si="58"/>
        <v>5.9139357754652382</v>
      </c>
      <c r="F55">
        <f t="shared" si="59"/>
        <v>6.5377114273581116E-2</v>
      </c>
      <c r="G55">
        <f t="shared" si="60"/>
        <v>230.90374587169836</v>
      </c>
      <c r="H55">
        <f t="shared" si="61"/>
        <v>1.1510528373916322</v>
      </c>
      <c r="I55">
        <f t="shared" si="62"/>
        <v>1.2978404451573065</v>
      </c>
      <c r="J55">
        <f t="shared" si="63"/>
        <v>15.61707878112793</v>
      </c>
      <c r="K55" s="1">
        <v>6</v>
      </c>
      <c r="L55">
        <f t="shared" si="64"/>
        <v>1.4200000166893005</v>
      </c>
      <c r="M55" s="1">
        <v>1</v>
      </c>
      <c r="N55">
        <f t="shared" si="65"/>
        <v>2.8400000333786011</v>
      </c>
      <c r="O55" s="1">
        <v>11.634620666503906</v>
      </c>
      <c r="P55" s="1">
        <v>15.61707878112793</v>
      </c>
      <c r="Q55" s="1">
        <v>10.008323669433594</v>
      </c>
      <c r="R55" s="1">
        <v>400.08721923828125</v>
      </c>
      <c r="S55" s="1">
        <v>387.37078857421875</v>
      </c>
      <c r="T55" s="1">
        <v>4.3091998100280762</v>
      </c>
      <c r="U55" s="1">
        <v>6.5955448150634766</v>
      </c>
      <c r="V55" s="1">
        <v>22.951892852783203</v>
      </c>
      <c r="W55" s="1">
        <v>35.129547119140625</v>
      </c>
      <c r="X55" s="1">
        <v>300.07571411132812</v>
      </c>
      <c r="Y55" s="1">
        <v>1699.4439697265625</v>
      </c>
      <c r="Z55" s="1">
        <v>12.546405792236328</v>
      </c>
      <c r="AA55" s="1">
        <v>73.187210083007813</v>
      </c>
      <c r="AB55" s="1">
        <v>2.4091525077819824</v>
      </c>
      <c r="AC55" s="1">
        <v>6.4948230981826782E-2</v>
      </c>
      <c r="AD55" s="1">
        <v>1</v>
      </c>
      <c r="AE55" s="1">
        <v>-0.21956524252891541</v>
      </c>
      <c r="AF55" s="1">
        <v>2.737391471862793</v>
      </c>
      <c r="AG55" s="1">
        <v>1</v>
      </c>
      <c r="AH55" s="1">
        <v>0</v>
      </c>
      <c r="AI55" s="1">
        <v>0.15999999642372131</v>
      </c>
      <c r="AJ55" s="1">
        <v>111115</v>
      </c>
      <c r="AK55">
        <f t="shared" si="66"/>
        <v>0.50012619018554683</v>
      </c>
      <c r="AL55">
        <f t="shared" si="67"/>
        <v>1.1510528373916322E-3</v>
      </c>
      <c r="AM55">
        <f t="shared" si="68"/>
        <v>288.76707878112791</v>
      </c>
      <c r="AN55">
        <f t="shared" si="69"/>
        <v>284.78462066650388</v>
      </c>
      <c r="AO55">
        <f t="shared" si="70"/>
        <v>271.91102907856475</v>
      </c>
      <c r="AP55">
        <f t="shared" si="71"/>
        <v>2.1672807426680105</v>
      </c>
      <c r="AQ55">
        <f t="shared" si="72"/>
        <v>1.7805499691492499</v>
      </c>
      <c r="AR55">
        <f t="shared" si="73"/>
        <v>24.328703978875232</v>
      </c>
      <c r="AS55">
        <f t="shared" si="74"/>
        <v>17.733159163811756</v>
      </c>
      <c r="AT55">
        <f t="shared" si="75"/>
        <v>13.625849723815918</v>
      </c>
      <c r="AU55">
        <f t="shared" si="76"/>
        <v>1.5657551541173884</v>
      </c>
      <c r="AV55">
        <f t="shared" si="77"/>
        <v>6.3905991299341852E-2</v>
      </c>
      <c r="AW55">
        <f t="shared" si="78"/>
        <v>0.48270952399194356</v>
      </c>
      <c r="AX55">
        <f t="shared" si="79"/>
        <v>1.083045630125445</v>
      </c>
      <c r="AY55">
        <f t="shared" si="80"/>
        <v>4.0070860903059204E-2</v>
      </c>
      <c r="AZ55">
        <f t="shared" si="81"/>
        <v>16.899200958065439</v>
      </c>
      <c r="BA55">
        <f t="shared" si="82"/>
        <v>0.59607939649134922</v>
      </c>
      <c r="BB55">
        <f t="shared" si="83"/>
        <v>27.631338766483072</v>
      </c>
      <c r="BC55">
        <f t="shared" si="84"/>
        <v>384.55958674216095</v>
      </c>
      <c r="BD55">
        <f t="shared" si="85"/>
        <v>4.2492754956247308E-3</v>
      </c>
    </row>
    <row r="56" spans="1:108" x14ac:dyDescent="0.25">
      <c r="A56" s="1">
        <v>37</v>
      </c>
      <c r="B56" s="1" t="s">
        <v>97</v>
      </c>
      <c r="C56" s="1">
        <v>2614.0000117346644</v>
      </c>
      <c r="D56" s="1">
        <v>0</v>
      </c>
      <c r="E56">
        <f t="shared" si="58"/>
        <v>5.8950258361586254</v>
      </c>
      <c r="F56">
        <f t="shared" si="59"/>
        <v>6.5368994606603142E-2</v>
      </c>
      <c r="G56">
        <f t="shared" si="60"/>
        <v>231.3843842729481</v>
      </c>
      <c r="H56">
        <f t="shared" si="61"/>
        <v>1.1517330767533254</v>
      </c>
      <c r="I56">
        <f t="shared" si="62"/>
        <v>1.2987477890981911</v>
      </c>
      <c r="J56">
        <f t="shared" si="63"/>
        <v>15.625798225402832</v>
      </c>
      <c r="K56" s="1">
        <v>6</v>
      </c>
      <c r="L56">
        <f t="shared" si="64"/>
        <v>1.4200000166893005</v>
      </c>
      <c r="M56" s="1">
        <v>1</v>
      </c>
      <c r="N56">
        <f t="shared" si="65"/>
        <v>2.8400000333786011</v>
      </c>
      <c r="O56" s="1">
        <v>11.635067939758301</v>
      </c>
      <c r="P56" s="1">
        <v>15.625798225402832</v>
      </c>
      <c r="Q56" s="1">
        <v>10.008464813232422</v>
      </c>
      <c r="R56" s="1">
        <v>400.08944702148437</v>
      </c>
      <c r="S56" s="1">
        <v>387.4112548828125</v>
      </c>
      <c r="T56" s="1">
        <v>4.3092732429504395</v>
      </c>
      <c r="U56" s="1">
        <v>6.5967774391174316</v>
      </c>
      <c r="V56" s="1">
        <v>22.951473236083984</v>
      </c>
      <c r="W56" s="1">
        <v>35.134872436523438</v>
      </c>
      <c r="X56" s="1">
        <v>300.10052490234375</v>
      </c>
      <c r="Y56" s="1">
        <v>1699.4840087890625</v>
      </c>
      <c r="Z56" s="1">
        <v>12.524139404296875</v>
      </c>
      <c r="AA56" s="1">
        <v>73.186790466308594</v>
      </c>
      <c r="AB56" s="1">
        <v>2.4091525077819824</v>
      </c>
      <c r="AC56" s="1">
        <v>6.4948230981826782E-2</v>
      </c>
      <c r="AD56" s="1">
        <v>1</v>
      </c>
      <c r="AE56" s="1">
        <v>-0.21956524252891541</v>
      </c>
      <c r="AF56" s="1">
        <v>2.737391471862793</v>
      </c>
      <c r="AG56" s="1">
        <v>1</v>
      </c>
      <c r="AH56" s="1">
        <v>0</v>
      </c>
      <c r="AI56" s="1">
        <v>0.15999999642372131</v>
      </c>
      <c r="AJ56" s="1">
        <v>111115</v>
      </c>
      <c r="AK56">
        <f t="shared" si="66"/>
        <v>0.50016754150390619</v>
      </c>
      <c r="AL56">
        <f t="shared" si="67"/>
        <v>1.1517330767533253E-3</v>
      </c>
      <c r="AM56">
        <f t="shared" si="68"/>
        <v>288.77579822540281</v>
      </c>
      <c r="AN56">
        <f t="shared" si="69"/>
        <v>284.78506793975828</v>
      </c>
      <c r="AO56">
        <f t="shared" si="70"/>
        <v>271.91743532842156</v>
      </c>
      <c r="AP56">
        <f t="shared" si="71"/>
        <v>2.1659413712911961</v>
      </c>
      <c r="AQ56">
        <f t="shared" si="72"/>
        <v>1.7815447572877503</v>
      </c>
      <c r="AR56">
        <f t="shared" si="73"/>
        <v>24.342435922338762</v>
      </c>
      <c r="AS56">
        <f t="shared" si="74"/>
        <v>17.74565848322133</v>
      </c>
      <c r="AT56">
        <f t="shared" si="75"/>
        <v>13.630433082580566</v>
      </c>
      <c r="AU56">
        <f t="shared" si="76"/>
        <v>1.5662221495788649</v>
      </c>
      <c r="AV56">
        <f t="shared" si="77"/>
        <v>6.3898232918597753E-2</v>
      </c>
      <c r="AW56">
        <f t="shared" si="78"/>
        <v>0.48279696818955925</v>
      </c>
      <c r="AX56">
        <f t="shared" si="79"/>
        <v>1.0834251813893057</v>
      </c>
      <c r="AY56">
        <f t="shared" si="80"/>
        <v>4.0065980394319342E-2</v>
      </c>
      <c r="AZ56">
        <f t="shared" si="81"/>
        <v>16.934280448960081</v>
      </c>
      <c r="BA56">
        <f t="shared" si="82"/>
        <v>0.59725777544315084</v>
      </c>
      <c r="BB56">
        <f t="shared" si="83"/>
        <v>27.620430003988595</v>
      </c>
      <c r="BC56">
        <f t="shared" si="84"/>
        <v>384.60904193024908</v>
      </c>
      <c r="BD56">
        <f t="shared" si="85"/>
        <v>4.2334716745648562E-3</v>
      </c>
    </row>
    <row r="57" spans="1:108" x14ac:dyDescent="0.25">
      <c r="A57" s="1">
        <v>38</v>
      </c>
      <c r="B57" s="1" t="s">
        <v>97</v>
      </c>
      <c r="C57" s="1">
        <v>2614.5000117234886</v>
      </c>
      <c r="D57" s="1">
        <v>0</v>
      </c>
      <c r="E57">
        <f t="shared" si="58"/>
        <v>5.8882823001857725</v>
      </c>
      <c r="F57">
        <f t="shared" si="59"/>
        <v>6.5427116667094068E-2</v>
      </c>
      <c r="G57">
        <f t="shared" si="60"/>
        <v>231.68868859474253</v>
      </c>
      <c r="H57">
        <f t="shared" si="61"/>
        <v>1.15264737328061</v>
      </c>
      <c r="I57">
        <f t="shared" si="62"/>
        <v>1.2986422427444979</v>
      </c>
      <c r="J57">
        <f t="shared" si="63"/>
        <v>15.625486373901367</v>
      </c>
      <c r="K57" s="1">
        <v>6</v>
      </c>
      <c r="L57">
        <f t="shared" si="64"/>
        <v>1.4200000166893005</v>
      </c>
      <c r="M57" s="1">
        <v>1</v>
      </c>
      <c r="N57">
        <f t="shared" si="65"/>
        <v>2.8400000333786011</v>
      </c>
      <c r="O57" s="1">
        <v>11.636022567749023</v>
      </c>
      <c r="P57" s="1">
        <v>15.625486373901367</v>
      </c>
      <c r="Q57" s="1">
        <v>10.008724212646484</v>
      </c>
      <c r="R57" s="1">
        <v>400.08828735351562</v>
      </c>
      <c r="S57" s="1">
        <v>387.42306518554687</v>
      </c>
      <c r="T57" s="1">
        <v>4.3084936141967773</v>
      </c>
      <c r="U57" s="1">
        <v>6.597771167755127</v>
      </c>
      <c r="V57" s="1">
        <v>22.94573974609375</v>
      </c>
      <c r="W57" s="1">
        <v>35.137741088867188</v>
      </c>
      <c r="X57" s="1">
        <v>300.10580444335937</v>
      </c>
      <c r="Y57" s="1">
        <v>1699.449462890625</v>
      </c>
      <c r="Z57" s="1">
        <v>12.730751037597656</v>
      </c>
      <c r="AA57" s="1">
        <v>73.186370849609375</v>
      </c>
      <c r="AB57" s="1">
        <v>2.4091525077819824</v>
      </c>
      <c r="AC57" s="1">
        <v>6.4948230981826782E-2</v>
      </c>
      <c r="AD57" s="1">
        <v>1</v>
      </c>
      <c r="AE57" s="1">
        <v>-0.21956524252891541</v>
      </c>
      <c r="AF57" s="1">
        <v>2.737391471862793</v>
      </c>
      <c r="AG57" s="1">
        <v>1</v>
      </c>
      <c r="AH57" s="1">
        <v>0</v>
      </c>
      <c r="AI57" s="1">
        <v>0.15999999642372131</v>
      </c>
      <c r="AJ57" s="1">
        <v>111115</v>
      </c>
      <c r="AK57">
        <f t="shared" si="66"/>
        <v>0.50017634073893225</v>
      </c>
      <c r="AL57">
        <f t="shared" si="67"/>
        <v>1.1526473732806099E-3</v>
      </c>
      <c r="AM57">
        <f t="shared" si="68"/>
        <v>288.77548637390134</v>
      </c>
      <c r="AN57">
        <f t="shared" si="69"/>
        <v>284.786022567749</v>
      </c>
      <c r="AO57">
        <f t="shared" si="70"/>
        <v>271.91190798479511</v>
      </c>
      <c r="AP57">
        <f t="shared" si="71"/>
        <v>2.1655450721099672</v>
      </c>
      <c r="AQ57">
        <f t="shared" si="72"/>
        <v>1.7815091702086849</v>
      </c>
      <c r="AR57">
        <f t="shared" si="73"/>
        <v>24.34208923775585</v>
      </c>
      <c r="AS57">
        <f t="shared" si="74"/>
        <v>17.744318070000723</v>
      </c>
      <c r="AT57">
        <f t="shared" si="75"/>
        <v>13.630754470825195</v>
      </c>
      <c r="AU57">
        <f t="shared" si="76"/>
        <v>1.5662549002136845</v>
      </c>
      <c r="AV57">
        <f t="shared" si="77"/>
        <v>6.395376787041121E-2</v>
      </c>
      <c r="AW57">
        <f t="shared" si="78"/>
        <v>0.48286692746418702</v>
      </c>
      <c r="AX57">
        <f t="shared" si="79"/>
        <v>1.0833879727494975</v>
      </c>
      <c r="AY57">
        <f t="shared" si="80"/>
        <v>4.0100915451544095E-2</v>
      </c>
      <c r="AZ57">
        <f t="shared" si="81"/>
        <v>16.956454285154489</v>
      </c>
      <c r="BA57">
        <f t="shared" si="82"/>
        <v>0.59802502590748141</v>
      </c>
      <c r="BB57">
        <f t="shared" si="83"/>
        <v>27.626290465544457</v>
      </c>
      <c r="BC57">
        <f t="shared" si="84"/>
        <v>384.62405778701736</v>
      </c>
      <c r="BD57">
        <f t="shared" si="85"/>
        <v>4.2293609532385113E-3</v>
      </c>
    </row>
    <row r="58" spans="1:108" x14ac:dyDescent="0.25">
      <c r="A58" s="1">
        <v>39</v>
      </c>
      <c r="B58" s="1" t="s">
        <v>98</v>
      </c>
      <c r="C58" s="1">
        <v>2615.0000117123127</v>
      </c>
      <c r="D58" s="1">
        <v>0</v>
      </c>
      <c r="E58">
        <f t="shared" si="58"/>
        <v>5.9018212014750153</v>
      </c>
      <c r="F58">
        <f t="shared" si="59"/>
        <v>6.5447924896662776E-2</v>
      </c>
      <c r="G58">
        <f t="shared" si="60"/>
        <v>231.38004438484762</v>
      </c>
      <c r="H58">
        <f t="shared" si="61"/>
        <v>1.1529665602578627</v>
      </c>
      <c r="I58">
        <f t="shared" si="62"/>
        <v>1.2985963454803291</v>
      </c>
      <c r="J58">
        <f t="shared" si="63"/>
        <v>15.625565528869629</v>
      </c>
      <c r="K58" s="1">
        <v>6</v>
      </c>
      <c r="L58">
        <f t="shared" si="64"/>
        <v>1.4200000166893005</v>
      </c>
      <c r="M58" s="1">
        <v>1</v>
      </c>
      <c r="N58">
        <f t="shared" si="65"/>
        <v>2.8400000333786011</v>
      </c>
      <c r="O58" s="1">
        <v>11.636837005615234</v>
      </c>
      <c r="P58" s="1">
        <v>15.625565528869629</v>
      </c>
      <c r="Q58" s="1">
        <v>10.00938892364502</v>
      </c>
      <c r="R58" s="1">
        <v>400.0928955078125</v>
      </c>
      <c r="S58" s="1">
        <v>387.40109252929687</v>
      </c>
      <c r="T58" s="1">
        <v>4.308741569519043</v>
      </c>
      <c r="U58" s="1">
        <v>6.5985279083251953</v>
      </c>
      <c r="V58" s="1">
        <v>22.945804595947266</v>
      </c>
      <c r="W58" s="1">
        <v>35.139850616455078</v>
      </c>
      <c r="X58" s="1">
        <v>300.12197875976562</v>
      </c>
      <c r="Y58" s="1">
        <v>1699.428955078125</v>
      </c>
      <c r="Z58" s="1">
        <v>12.737075805664063</v>
      </c>
      <c r="AA58" s="1">
        <v>73.186302185058594</v>
      </c>
      <c r="AB58" s="1">
        <v>2.4091525077819824</v>
      </c>
      <c r="AC58" s="1">
        <v>6.4948230981826782E-2</v>
      </c>
      <c r="AD58" s="1">
        <v>1</v>
      </c>
      <c r="AE58" s="1">
        <v>-0.21956524252891541</v>
      </c>
      <c r="AF58" s="1">
        <v>2.737391471862793</v>
      </c>
      <c r="AG58" s="1">
        <v>1</v>
      </c>
      <c r="AH58" s="1">
        <v>0</v>
      </c>
      <c r="AI58" s="1">
        <v>0.15999999642372131</v>
      </c>
      <c r="AJ58" s="1">
        <v>111115</v>
      </c>
      <c r="AK58">
        <f t="shared" si="66"/>
        <v>0.5002032979329426</v>
      </c>
      <c r="AL58">
        <f t="shared" si="67"/>
        <v>1.1529665602578627E-3</v>
      </c>
      <c r="AM58">
        <f t="shared" si="68"/>
        <v>288.77556552886961</v>
      </c>
      <c r="AN58">
        <f t="shared" si="69"/>
        <v>284.78683700561521</v>
      </c>
      <c r="AO58">
        <f t="shared" si="70"/>
        <v>271.90862673486845</v>
      </c>
      <c r="AP58">
        <f t="shared" si="71"/>
        <v>2.1654240243133986</v>
      </c>
      <c r="AQ58">
        <f t="shared" si="72"/>
        <v>1.7815182029555594</v>
      </c>
      <c r="AR58">
        <f t="shared" si="73"/>
        <v>24.342235497167483</v>
      </c>
      <c r="AS58">
        <f t="shared" si="74"/>
        <v>17.743707588842287</v>
      </c>
      <c r="AT58">
        <f t="shared" si="75"/>
        <v>13.631201267242432</v>
      </c>
      <c r="AU58">
        <f t="shared" si="76"/>
        <v>1.5663004313993243</v>
      </c>
      <c r="AV58">
        <f t="shared" si="77"/>
        <v>6.3973649351275988E-2</v>
      </c>
      <c r="AW58">
        <f t="shared" si="78"/>
        <v>0.48292185747523036</v>
      </c>
      <c r="AX58">
        <f t="shared" si="79"/>
        <v>1.083378573924094</v>
      </c>
      <c r="AY58">
        <f t="shared" si="80"/>
        <v>4.011342222987014E-2</v>
      </c>
      <c r="AZ58">
        <f t="shared" si="81"/>
        <v>16.93384984794173</v>
      </c>
      <c r="BA58">
        <f t="shared" si="82"/>
        <v>0.5972622402125769</v>
      </c>
      <c r="BB58">
        <f t="shared" si="83"/>
        <v>27.629700389696666</v>
      </c>
      <c r="BC58">
        <f t="shared" si="84"/>
        <v>384.59564938551182</v>
      </c>
      <c r="BD58">
        <f t="shared" si="85"/>
        <v>4.2399218974747228E-3</v>
      </c>
    </row>
    <row r="59" spans="1:108" x14ac:dyDescent="0.25">
      <c r="A59" s="1">
        <v>40</v>
      </c>
      <c r="B59" s="1" t="s">
        <v>99</v>
      </c>
      <c r="C59" s="1">
        <v>2615.5000117011368</v>
      </c>
      <c r="D59" s="1">
        <v>0</v>
      </c>
      <c r="E59">
        <f t="shared" si="58"/>
        <v>5.8880595349591216</v>
      </c>
      <c r="F59">
        <f t="shared" si="59"/>
        <v>6.5461498576333502E-2</v>
      </c>
      <c r="G59">
        <f t="shared" si="60"/>
        <v>231.75297617792506</v>
      </c>
      <c r="H59">
        <f t="shared" si="61"/>
        <v>1.1540091729142774</v>
      </c>
      <c r="I59">
        <f t="shared" si="62"/>
        <v>1.2994887651137872</v>
      </c>
      <c r="J59">
        <f t="shared" si="63"/>
        <v>15.634356498718262</v>
      </c>
      <c r="K59" s="1">
        <v>6</v>
      </c>
      <c r="L59">
        <f t="shared" si="64"/>
        <v>1.4200000166893005</v>
      </c>
      <c r="M59" s="1">
        <v>1</v>
      </c>
      <c r="N59">
        <f t="shared" si="65"/>
        <v>2.8400000333786011</v>
      </c>
      <c r="O59" s="1">
        <v>11.637286186218262</v>
      </c>
      <c r="P59" s="1">
        <v>15.634356498718262</v>
      </c>
      <c r="Q59" s="1">
        <v>10.010527610778809</v>
      </c>
      <c r="R59" s="1">
        <v>400.07769775390625</v>
      </c>
      <c r="S59" s="1">
        <v>387.41287231445312</v>
      </c>
      <c r="T59" s="1">
        <v>4.3082876205444336</v>
      </c>
      <c r="U59" s="1">
        <v>6.6000866889953613</v>
      </c>
      <c r="V59" s="1">
        <v>22.942562103271484</v>
      </c>
      <c r="W59" s="1">
        <v>35.146884918212891</v>
      </c>
      <c r="X59" s="1">
        <v>300.12908935546875</v>
      </c>
      <c r="Y59" s="1">
        <v>1699.5296630859375</v>
      </c>
      <c r="Z59" s="1">
        <v>12.681023597717285</v>
      </c>
      <c r="AA59" s="1">
        <v>73.185836791992187</v>
      </c>
      <c r="AB59" s="1">
        <v>2.4091525077819824</v>
      </c>
      <c r="AC59" s="1">
        <v>6.4948230981826782E-2</v>
      </c>
      <c r="AD59" s="1">
        <v>1</v>
      </c>
      <c r="AE59" s="1">
        <v>-0.21956524252891541</v>
      </c>
      <c r="AF59" s="1">
        <v>2.737391471862793</v>
      </c>
      <c r="AG59" s="1">
        <v>1</v>
      </c>
      <c r="AH59" s="1">
        <v>0</v>
      </c>
      <c r="AI59" s="1">
        <v>0.15999999642372131</v>
      </c>
      <c r="AJ59" s="1">
        <v>111115</v>
      </c>
      <c r="AK59">
        <f t="shared" si="66"/>
        <v>0.50021514892578112</v>
      </c>
      <c r="AL59">
        <f t="shared" si="67"/>
        <v>1.1540091729142774E-3</v>
      </c>
      <c r="AM59">
        <f t="shared" si="68"/>
        <v>288.78435649871824</v>
      </c>
      <c r="AN59">
        <f t="shared" si="69"/>
        <v>284.78728618621824</v>
      </c>
      <c r="AO59">
        <f t="shared" si="70"/>
        <v>271.92474001575829</v>
      </c>
      <c r="AP59">
        <f t="shared" si="71"/>
        <v>2.1640004621575617</v>
      </c>
      <c r="AQ59">
        <f t="shared" si="72"/>
        <v>1.7825216323476019</v>
      </c>
      <c r="AR59">
        <f t="shared" si="73"/>
        <v>24.356100995522688</v>
      </c>
      <c r="AS59">
        <f t="shared" si="74"/>
        <v>17.756014306527327</v>
      </c>
      <c r="AT59">
        <f t="shared" si="75"/>
        <v>13.635821342468262</v>
      </c>
      <c r="AU59">
        <f t="shared" si="76"/>
        <v>1.5667713125081504</v>
      </c>
      <c r="AV59">
        <f t="shared" si="77"/>
        <v>6.398661833829572E-2</v>
      </c>
      <c r="AW59">
        <f t="shared" si="78"/>
        <v>0.48303286723381461</v>
      </c>
      <c r="AX59">
        <f t="shared" si="79"/>
        <v>1.0837384452743357</v>
      </c>
      <c r="AY59">
        <f t="shared" si="80"/>
        <v>4.0121580601847041E-2</v>
      </c>
      <c r="AZ59">
        <f t="shared" si="81"/>
        <v>16.961035490616077</v>
      </c>
      <c r="BA59">
        <f t="shared" si="82"/>
        <v>0.59820670075674998</v>
      </c>
      <c r="BB59">
        <f t="shared" si="83"/>
        <v>27.62050452356295</v>
      </c>
      <c r="BC59">
        <f t="shared" si="84"/>
        <v>384.61397080784349</v>
      </c>
      <c r="BD59">
        <f t="shared" si="85"/>
        <v>4.2284260937988224E-3</v>
      </c>
    </row>
    <row r="60" spans="1:108" x14ac:dyDescent="0.25">
      <c r="A60" s="1">
        <v>41</v>
      </c>
      <c r="B60" s="1" t="s">
        <v>99</v>
      </c>
      <c r="C60" s="1">
        <v>2616.000011689961</v>
      </c>
      <c r="D60" s="1">
        <v>0</v>
      </c>
      <c r="E60">
        <f t="shared" si="58"/>
        <v>5.8884415696832599</v>
      </c>
      <c r="F60">
        <f t="shared" si="59"/>
        <v>6.5460278176224268E-2</v>
      </c>
      <c r="G60">
        <f t="shared" si="60"/>
        <v>231.7461381763417</v>
      </c>
      <c r="H60">
        <f t="shared" si="61"/>
        <v>1.1540341979633508</v>
      </c>
      <c r="I60">
        <f t="shared" si="62"/>
        <v>1.2995468097175449</v>
      </c>
      <c r="J60">
        <f t="shared" si="63"/>
        <v>15.635550498962402</v>
      </c>
      <c r="K60" s="1">
        <v>6</v>
      </c>
      <c r="L60">
        <f t="shared" si="64"/>
        <v>1.4200000166893005</v>
      </c>
      <c r="M60" s="1">
        <v>1</v>
      </c>
      <c r="N60">
        <f t="shared" si="65"/>
        <v>2.8400000333786011</v>
      </c>
      <c r="O60" s="1">
        <v>11.638978004455566</v>
      </c>
      <c r="P60" s="1">
        <v>15.635550498962402</v>
      </c>
      <c r="Q60" s="1">
        <v>10.010946273803711</v>
      </c>
      <c r="R60" s="1">
        <v>400.08224487304687</v>
      </c>
      <c r="S60" s="1">
        <v>387.4185791015625</v>
      </c>
      <c r="T60" s="1">
        <v>4.3096232414245605</v>
      </c>
      <c r="U60" s="1">
        <v>6.6011157035827637</v>
      </c>
      <c r="V60" s="1">
        <v>22.947246551513672</v>
      </c>
      <c r="W60" s="1">
        <v>35.148647308349609</v>
      </c>
      <c r="X60" s="1">
        <v>300.17544555664062</v>
      </c>
      <c r="Y60" s="1">
        <v>1699.49267578125</v>
      </c>
      <c r="Z60" s="1">
        <v>12.732819557189941</v>
      </c>
      <c r="AA60" s="1">
        <v>73.186286926269531</v>
      </c>
      <c r="AB60" s="1">
        <v>2.4091525077819824</v>
      </c>
      <c r="AC60" s="1">
        <v>6.4948230981826782E-2</v>
      </c>
      <c r="AD60" s="1">
        <v>1</v>
      </c>
      <c r="AE60" s="1">
        <v>-0.21956524252891541</v>
      </c>
      <c r="AF60" s="1">
        <v>2.737391471862793</v>
      </c>
      <c r="AG60" s="1">
        <v>1</v>
      </c>
      <c r="AH60" s="1">
        <v>0</v>
      </c>
      <c r="AI60" s="1">
        <v>0.15999999642372131</v>
      </c>
      <c r="AJ60" s="1">
        <v>111115</v>
      </c>
      <c r="AK60">
        <f t="shared" si="66"/>
        <v>0.50029240926106766</v>
      </c>
      <c r="AL60">
        <f t="shared" si="67"/>
        <v>1.1540341979633508E-3</v>
      </c>
      <c r="AM60">
        <f t="shared" si="68"/>
        <v>288.78555049896238</v>
      </c>
      <c r="AN60">
        <f t="shared" si="69"/>
        <v>284.78897800445554</v>
      </c>
      <c r="AO60">
        <f t="shared" si="70"/>
        <v>271.91882204714057</v>
      </c>
      <c r="AP60">
        <f t="shared" si="71"/>
        <v>2.1639662435575562</v>
      </c>
      <c r="AQ60">
        <f t="shared" si="72"/>
        <v>1.7826579576334565</v>
      </c>
      <c r="AR60">
        <f t="shared" si="73"/>
        <v>24.357813908900301</v>
      </c>
      <c r="AS60">
        <f t="shared" si="74"/>
        <v>17.756698205317537</v>
      </c>
      <c r="AT60">
        <f t="shared" si="75"/>
        <v>13.637264251708984</v>
      </c>
      <c r="AU60">
        <f t="shared" si="76"/>
        <v>1.5669184002729084</v>
      </c>
      <c r="AV60">
        <f t="shared" si="77"/>
        <v>6.3985452310640317E-2</v>
      </c>
      <c r="AW60">
        <f t="shared" si="78"/>
        <v>0.4831111479159117</v>
      </c>
      <c r="AX60">
        <f t="shared" si="79"/>
        <v>1.0838072523569968</v>
      </c>
      <c r="AY60">
        <f t="shared" si="80"/>
        <v>4.012084709096949E-2</v>
      </c>
      <c r="AZ60">
        <f t="shared" si="81"/>
        <v>16.960639362628648</v>
      </c>
      <c r="BA60">
        <f t="shared" si="82"/>
        <v>0.5981802388356523</v>
      </c>
      <c r="BB60">
        <f t="shared" si="83"/>
        <v>27.622675669779582</v>
      </c>
      <c r="BC60">
        <f t="shared" si="84"/>
        <v>384.61949599394177</v>
      </c>
      <c r="BD60">
        <f t="shared" si="85"/>
        <v>4.2289720977214968E-3</v>
      </c>
    </row>
    <row r="61" spans="1:108" x14ac:dyDescent="0.25">
      <c r="A61" s="1">
        <v>42</v>
      </c>
      <c r="B61" s="1" t="s">
        <v>100</v>
      </c>
      <c r="C61" s="1">
        <v>2616.5000116787851</v>
      </c>
      <c r="D61" s="1">
        <v>0</v>
      </c>
      <c r="E61">
        <f t="shared" si="58"/>
        <v>5.8872115015066022</v>
      </c>
      <c r="F61">
        <f t="shared" si="59"/>
        <v>6.5566517921109388E-2</v>
      </c>
      <c r="G61">
        <f t="shared" si="60"/>
        <v>232.01714496083522</v>
      </c>
      <c r="H61">
        <f t="shared" si="61"/>
        <v>1.1546981337518056</v>
      </c>
      <c r="I61">
        <f t="shared" si="62"/>
        <v>1.2982456959548581</v>
      </c>
      <c r="J61">
        <f t="shared" si="63"/>
        <v>15.62519359588623</v>
      </c>
      <c r="K61" s="1">
        <v>6</v>
      </c>
      <c r="L61">
        <f t="shared" si="64"/>
        <v>1.4200000166893005</v>
      </c>
      <c r="M61" s="1">
        <v>1</v>
      </c>
      <c r="N61">
        <f t="shared" si="65"/>
        <v>2.8400000333786011</v>
      </c>
      <c r="O61" s="1">
        <v>11.640389442443848</v>
      </c>
      <c r="P61" s="1">
        <v>15.62519359588623</v>
      </c>
      <c r="Q61" s="1">
        <v>10.010791778564453</v>
      </c>
      <c r="R61" s="1">
        <v>400.0819091796875</v>
      </c>
      <c r="S61" s="1">
        <v>387.420654296875</v>
      </c>
      <c r="T61" s="1">
        <v>4.3100132942199707</v>
      </c>
      <c r="U61" s="1">
        <v>6.6027350425720215</v>
      </c>
      <c r="V61" s="1">
        <v>22.947202682495117</v>
      </c>
      <c r="W61" s="1">
        <v>35.154022216796875</v>
      </c>
      <c r="X61" s="1">
        <v>300.18661499023437</v>
      </c>
      <c r="Y61" s="1">
        <v>1699.485595703125</v>
      </c>
      <c r="Z61" s="1">
        <v>12.746552467346191</v>
      </c>
      <c r="AA61" s="1">
        <v>73.186347961425781</v>
      </c>
      <c r="AB61" s="1">
        <v>2.4091525077819824</v>
      </c>
      <c r="AC61" s="1">
        <v>6.4948230981826782E-2</v>
      </c>
      <c r="AD61" s="1">
        <v>1</v>
      </c>
      <c r="AE61" s="1">
        <v>-0.21956524252891541</v>
      </c>
      <c r="AF61" s="1">
        <v>2.737391471862793</v>
      </c>
      <c r="AG61" s="1">
        <v>1</v>
      </c>
      <c r="AH61" s="1">
        <v>0</v>
      </c>
      <c r="AI61" s="1">
        <v>0.15999999642372131</v>
      </c>
      <c r="AJ61" s="1">
        <v>111115</v>
      </c>
      <c r="AK61">
        <f t="shared" si="66"/>
        <v>0.50031102498372393</v>
      </c>
      <c r="AL61">
        <f t="shared" si="67"/>
        <v>1.1546981337518056E-3</v>
      </c>
      <c r="AM61">
        <f t="shared" si="68"/>
        <v>288.77519359588621</v>
      </c>
      <c r="AN61">
        <f t="shared" si="69"/>
        <v>284.79038944244382</v>
      </c>
      <c r="AO61">
        <f t="shared" si="70"/>
        <v>271.91768923466589</v>
      </c>
      <c r="AP61">
        <f t="shared" si="71"/>
        <v>2.165088209828685</v>
      </c>
      <c r="AQ61">
        <f t="shared" si="72"/>
        <v>1.7814757602776334</v>
      </c>
      <c r="AR61">
        <f t="shared" si="73"/>
        <v>24.341640345499865</v>
      </c>
      <c r="AS61">
        <f t="shared" si="74"/>
        <v>17.738905302927844</v>
      </c>
      <c r="AT61">
        <f t="shared" si="75"/>
        <v>13.632791519165039</v>
      </c>
      <c r="AU61">
        <f t="shared" si="76"/>
        <v>1.566462496876349</v>
      </c>
      <c r="AV61">
        <f t="shared" si="77"/>
        <v>6.4086955090109657E-2</v>
      </c>
      <c r="AW61">
        <f t="shared" si="78"/>
        <v>0.48323006432277543</v>
      </c>
      <c r="AX61">
        <f t="shared" si="79"/>
        <v>1.0832324325535736</v>
      </c>
      <c r="AY61">
        <f t="shared" si="80"/>
        <v>4.018469958353417E-2</v>
      </c>
      <c r="AZ61">
        <f t="shared" si="81"/>
        <v>16.980487504120255</v>
      </c>
      <c r="BA61">
        <f t="shared" si="82"/>
        <v>0.59887655030142961</v>
      </c>
      <c r="BB61">
        <f t="shared" si="83"/>
        <v>27.650338651068516</v>
      </c>
      <c r="BC61">
        <f t="shared" si="84"/>
        <v>384.62215590475387</v>
      </c>
      <c r="BD61">
        <f t="shared" si="85"/>
        <v>4.2322936738837811E-3</v>
      </c>
    </row>
    <row r="62" spans="1:108" x14ac:dyDescent="0.25">
      <c r="A62" s="1">
        <v>43</v>
      </c>
      <c r="B62" s="1" t="s">
        <v>100</v>
      </c>
      <c r="C62" s="1">
        <v>2617.0000116676092</v>
      </c>
      <c r="D62" s="1">
        <v>0</v>
      </c>
      <c r="E62">
        <f t="shared" si="58"/>
        <v>5.8866236022887408</v>
      </c>
      <c r="F62">
        <f t="shared" si="59"/>
        <v>6.5584759221015448E-2</v>
      </c>
      <c r="G62">
        <f t="shared" si="60"/>
        <v>232.09554780841032</v>
      </c>
      <c r="H62">
        <f t="shared" si="61"/>
        <v>1.1541570697354067</v>
      </c>
      <c r="I62">
        <f t="shared" si="62"/>
        <v>1.2972915911219116</v>
      </c>
      <c r="J62">
        <f t="shared" si="63"/>
        <v>15.616537094116211</v>
      </c>
      <c r="K62" s="1">
        <v>6</v>
      </c>
      <c r="L62">
        <f t="shared" si="64"/>
        <v>1.4200000166893005</v>
      </c>
      <c r="M62" s="1">
        <v>1</v>
      </c>
      <c r="N62">
        <f t="shared" si="65"/>
        <v>2.8400000333786011</v>
      </c>
      <c r="O62" s="1">
        <v>11.641423225402832</v>
      </c>
      <c r="P62" s="1">
        <v>15.616537094116211</v>
      </c>
      <c r="Q62" s="1">
        <v>10.010317802429199</v>
      </c>
      <c r="R62" s="1">
        <v>400.09927368164062</v>
      </c>
      <c r="S62" s="1">
        <v>387.43927001953125</v>
      </c>
      <c r="T62" s="1">
        <v>4.3105859756469727</v>
      </c>
      <c r="U62" s="1">
        <v>6.6022887229919434</v>
      </c>
      <c r="V62" s="1">
        <v>22.948646545410156</v>
      </c>
      <c r="W62" s="1">
        <v>35.149185180664063</v>
      </c>
      <c r="X62" s="1">
        <v>300.17950439453125</v>
      </c>
      <c r="Y62" s="1">
        <v>1699.4588623046875</v>
      </c>
      <c r="Z62" s="1">
        <v>12.748439788818359</v>
      </c>
      <c r="AA62" s="1">
        <v>73.186225891113281</v>
      </c>
      <c r="AB62" s="1">
        <v>2.4091525077819824</v>
      </c>
      <c r="AC62" s="1">
        <v>6.4948230981826782E-2</v>
      </c>
      <c r="AD62" s="1">
        <v>1</v>
      </c>
      <c r="AE62" s="1">
        <v>-0.21956524252891541</v>
      </c>
      <c r="AF62" s="1">
        <v>2.737391471862793</v>
      </c>
      <c r="AG62" s="1">
        <v>1</v>
      </c>
      <c r="AH62" s="1">
        <v>0</v>
      </c>
      <c r="AI62" s="1">
        <v>0.15999999642372131</v>
      </c>
      <c r="AJ62" s="1">
        <v>111115</v>
      </c>
      <c r="AK62">
        <f t="shared" si="66"/>
        <v>0.5002991739908853</v>
      </c>
      <c r="AL62">
        <f t="shared" si="67"/>
        <v>1.1541570697354067E-3</v>
      </c>
      <c r="AM62">
        <f t="shared" si="68"/>
        <v>288.76653709411619</v>
      </c>
      <c r="AN62">
        <f t="shared" si="69"/>
        <v>284.79142322540281</v>
      </c>
      <c r="AO62">
        <f t="shared" si="70"/>
        <v>271.91341189101149</v>
      </c>
      <c r="AP62">
        <f t="shared" si="71"/>
        <v>2.1665482992649685</v>
      </c>
      <c r="AQ62">
        <f t="shared" si="72"/>
        <v>1.7804881850011498</v>
      </c>
      <c r="AR62">
        <f t="shared" si="73"/>
        <v>24.328186941217137</v>
      </c>
      <c r="AS62">
        <f t="shared" si="74"/>
        <v>17.725898218225193</v>
      </c>
      <c r="AT62">
        <f t="shared" si="75"/>
        <v>13.628980159759521</v>
      </c>
      <c r="AU62">
        <f t="shared" si="76"/>
        <v>1.5660740989559336</v>
      </c>
      <c r="AV62">
        <f t="shared" si="77"/>
        <v>6.4104382309271582E-2</v>
      </c>
      <c r="AW62">
        <f t="shared" si="78"/>
        <v>0.48319659387923819</v>
      </c>
      <c r="AX62">
        <f t="shared" si="79"/>
        <v>1.0828775050766954</v>
      </c>
      <c r="AY62">
        <f t="shared" si="80"/>
        <v>4.0195662614381483E-2</v>
      </c>
      <c r="AZ62">
        <f t="shared" si="81"/>
        <v>16.986197190227998</v>
      </c>
      <c r="BA62">
        <f t="shared" si="82"/>
        <v>0.59905013706202292</v>
      </c>
      <c r="BB62">
        <f t="shared" si="83"/>
        <v>27.664374146649561</v>
      </c>
      <c r="BC62">
        <f t="shared" si="84"/>
        <v>384.64105108654212</v>
      </c>
      <c r="BD62">
        <f t="shared" si="85"/>
        <v>4.2338111684697291E-3</v>
      </c>
    </row>
    <row r="63" spans="1:108" x14ac:dyDescent="0.25">
      <c r="A63" s="1">
        <v>44</v>
      </c>
      <c r="B63" s="1" t="s">
        <v>101</v>
      </c>
      <c r="C63" s="1">
        <v>2617.5000116564333</v>
      </c>
      <c r="D63" s="1">
        <v>0</v>
      </c>
      <c r="E63">
        <f t="shared" si="58"/>
        <v>5.8907411105598779</v>
      </c>
      <c r="F63">
        <f t="shared" si="59"/>
        <v>6.5651203975396283E-2</v>
      </c>
      <c r="G63">
        <f t="shared" si="60"/>
        <v>232.11610178628626</v>
      </c>
      <c r="H63">
        <f t="shared" si="61"/>
        <v>1.1549432864335616</v>
      </c>
      <c r="I63">
        <f t="shared" si="62"/>
        <v>1.2968916230277272</v>
      </c>
      <c r="J63">
        <f t="shared" si="63"/>
        <v>15.614128112792969</v>
      </c>
      <c r="K63" s="1">
        <v>6</v>
      </c>
      <c r="L63">
        <f t="shared" si="64"/>
        <v>1.4200000166893005</v>
      </c>
      <c r="M63" s="1">
        <v>1</v>
      </c>
      <c r="N63">
        <f t="shared" si="65"/>
        <v>2.8400000333786011</v>
      </c>
      <c r="O63" s="1">
        <v>11.640904426574707</v>
      </c>
      <c r="P63" s="1">
        <v>15.614128112792969</v>
      </c>
      <c r="Q63" s="1">
        <v>10.010589599609375</v>
      </c>
      <c r="R63" s="1">
        <v>400.08282470703125</v>
      </c>
      <c r="S63" s="1">
        <v>387.41397094726562</v>
      </c>
      <c r="T63" s="1">
        <v>4.3107314109802246</v>
      </c>
      <c r="U63" s="1">
        <v>6.60400390625</v>
      </c>
      <c r="V63" s="1">
        <v>22.950193405151367</v>
      </c>
      <c r="W63" s="1">
        <v>35.159500122070312</v>
      </c>
      <c r="X63" s="1">
        <v>300.1778564453125</v>
      </c>
      <c r="Y63" s="1">
        <v>1699.4932861328125</v>
      </c>
      <c r="Z63" s="1">
        <v>12.683860778808594</v>
      </c>
      <c r="AA63" s="1">
        <v>73.186180114746094</v>
      </c>
      <c r="AB63" s="1">
        <v>2.4091525077819824</v>
      </c>
      <c r="AC63" s="1">
        <v>6.4948230981826782E-2</v>
      </c>
      <c r="AD63" s="1">
        <v>1</v>
      </c>
      <c r="AE63" s="1">
        <v>-0.21956524252891541</v>
      </c>
      <c r="AF63" s="1">
        <v>2.737391471862793</v>
      </c>
      <c r="AG63" s="1">
        <v>1</v>
      </c>
      <c r="AH63" s="1">
        <v>0</v>
      </c>
      <c r="AI63" s="1">
        <v>0.15999999642372131</v>
      </c>
      <c r="AJ63" s="1">
        <v>111115</v>
      </c>
      <c r="AK63">
        <f t="shared" si="66"/>
        <v>0.50029642740885416</v>
      </c>
      <c r="AL63">
        <f t="shared" si="67"/>
        <v>1.1549432864335616E-3</v>
      </c>
      <c r="AM63">
        <f t="shared" si="68"/>
        <v>288.76412811279295</v>
      </c>
      <c r="AN63">
        <f t="shared" si="69"/>
        <v>284.79090442657468</v>
      </c>
      <c r="AO63">
        <f t="shared" si="70"/>
        <v>271.91891970338838</v>
      </c>
      <c r="AP63">
        <f t="shared" si="71"/>
        <v>2.1664430990379433</v>
      </c>
      <c r="AQ63">
        <f t="shared" si="72"/>
        <v>1.7802134423890266</v>
      </c>
      <c r="AR63">
        <f t="shared" si="73"/>
        <v>24.324448134851295</v>
      </c>
      <c r="AS63">
        <f t="shared" si="74"/>
        <v>17.720444228601295</v>
      </c>
      <c r="AT63">
        <f t="shared" si="75"/>
        <v>13.627516269683838</v>
      </c>
      <c r="AU63">
        <f t="shared" si="76"/>
        <v>1.5659249432314111</v>
      </c>
      <c r="AV63">
        <f t="shared" si="77"/>
        <v>6.416785988784364E-2</v>
      </c>
      <c r="AW63">
        <f t="shared" si="78"/>
        <v>0.48332181936129925</v>
      </c>
      <c r="AX63">
        <f t="shared" si="79"/>
        <v>1.0826031238701117</v>
      </c>
      <c r="AY63">
        <f t="shared" si="80"/>
        <v>4.0235594946936681E-2</v>
      </c>
      <c r="AZ63">
        <f t="shared" si="81"/>
        <v>16.987690832863887</v>
      </c>
      <c r="BA63">
        <f t="shared" si="82"/>
        <v>0.59914231079157876</v>
      </c>
      <c r="BB63">
        <f t="shared" si="83"/>
        <v>27.677243943795439</v>
      </c>
      <c r="BC63">
        <f t="shared" si="84"/>
        <v>384.61379474804386</v>
      </c>
      <c r="BD63">
        <f t="shared" si="85"/>
        <v>4.23904396964013E-3</v>
      </c>
    </row>
    <row r="64" spans="1:108" x14ac:dyDescent="0.25">
      <c r="A64" s="1">
        <v>45</v>
      </c>
      <c r="B64" s="1" t="s">
        <v>101</v>
      </c>
      <c r="C64" s="1">
        <v>2618.0000116452575</v>
      </c>
      <c r="D64" s="1">
        <v>0</v>
      </c>
      <c r="E64">
        <f t="shared" si="58"/>
        <v>5.901987751430406</v>
      </c>
      <c r="F64">
        <f t="shared" si="59"/>
        <v>6.5703676639235736E-2</v>
      </c>
      <c r="G64">
        <f t="shared" si="60"/>
        <v>231.93588873680051</v>
      </c>
      <c r="H64">
        <f t="shared" si="61"/>
        <v>1.1558660722879981</v>
      </c>
      <c r="I64">
        <f t="shared" si="62"/>
        <v>1.2969107731163954</v>
      </c>
      <c r="J64">
        <f t="shared" si="63"/>
        <v>15.614980697631836</v>
      </c>
      <c r="K64" s="1">
        <v>6</v>
      </c>
      <c r="L64">
        <f t="shared" si="64"/>
        <v>1.4200000166893005</v>
      </c>
      <c r="M64" s="1">
        <v>1</v>
      </c>
      <c r="N64">
        <f t="shared" si="65"/>
        <v>2.8400000333786011</v>
      </c>
      <c r="O64" s="1">
        <v>11.642151832580566</v>
      </c>
      <c r="P64" s="1">
        <v>15.614980697631836</v>
      </c>
      <c r="Q64" s="1">
        <v>10.011038780212402</v>
      </c>
      <c r="R64" s="1">
        <v>400.08859252929687</v>
      </c>
      <c r="S64" s="1">
        <v>387.39569091796875</v>
      </c>
      <c r="T64" s="1">
        <v>4.3098182678222656</v>
      </c>
      <c r="U64" s="1">
        <v>6.6050825119018555</v>
      </c>
      <c r="V64" s="1">
        <v>22.943399429321289</v>
      </c>
      <c r="W64" s="1">
        <v>35.162281036376953</v>
      </c>
      <c r="X64" s="1">
        <v>300.15667724609375</v>
      </c>
      <c r="Y64" s="1">
        <v>1699.4395751953125</v>
      </c>
      <c r="Z64" s="1">
        <v>12.62471866607666</v>
      </c>
      <c r="AA64" s="1">
        <v>73.186050415039063</v>
      </c>
      <c r="AB64" s="1">
        <v>2.4091525077819824</v>
      </c>
      <c r="AC64" s="1">
        <v>6.4948230981826782E-2</v>
      </c>
      <c r="AD64" s="1">
        <v>1</v>
      </c>
      <c r="AE64" s="1">
        <v>-0.21956524252891541</v>
      </c>
      <c r="AF64" s="1">
        <v>2.737391471862793</v>
      </c>
      <c r="AG64" s="1">
        <v>1</v>
      </c>
      <c r="AH64" s="1">
        <v>0</v>
      </c>
      <c r="AI64" s="1">
        <v>0.15999999642372131</v>
      </c>
      <c r="AJ64" s="1">
        <v>111115</v>
      </c>
      <c r="AK64">
        <f t="shared" si="66"/>
        <v>0.50026112874348949</v>
      </c>
      <c r="AL64">
        <f t="shared" si="67"/>
        <v>1.155866072287998E-3</v>
      </c>
      <c r="AM64">
        <f t="shared" si="68"/>
        <v>288.76498069763181</v>
      </c>
      <c r="AN64">
        <f t="shared" si="69"/>
        <v>284.79215183258054</v>
      </c>
      <c r="AO64">
        <f t="shared" si="70"/>
        <v>271.91032595358047</v>
      </c>
      <c r="AP64">
        <f t="shared" si="71"/>
        <v>2.1658922859329048</v>
      </c>
      <c r="AQ64">
        <f t="shared" si="72"/>
        <v>1.7803106748279374</v>
      </c>
      <c r="AR64">
        <f t="shared" si="73"/>
        <v>24.325819807624157</v>
      </c>
      <c r="AS64">
        <f t="shared" si="74"/>
        <v>17.720737295722301</v>
      </c>
      <c r="AT64">
        <f t="shared" si="75"/>
        <v>13.628566265106201</v>
      </c>
      <c r="AU64">
        <f t="shared" si="76"/>
        <v>1.5660319259730817</v>
      </c>
      <c r="AV64">
        <f t="shared" si="77"/>
        <v>6.4217987265942147E-2</v>
      </c>
      <c r="AW64">
        <f t="shared" si="78"/>
        <v>0.48339990171154207</v>
      </c>
      <c r="AX64">
        <f t="shared" si="79"/>
        <v>1.0826320242615397</v>
      </c>
      <c r="AY64">
        <f t="shared" si="80"/>
        <v>4.0267129147282858E-2</v>
      </c>
      <c r="AZ64">
        <f t="shared" si="81"/>
        <v>16.974471646148373</v>
      </c>
      <c r="BA64">
        <f t="shared" si="82"/>
        <v>0.5987053913460102</v>
      </c>
      <c r="BB64">
        <f t="shared" si="83"/>
        <v>27.681342009234143</v>
      </c>
      <c r="BC64">
        <f t="shared" si="84"/>
        <v>384.59016860431149</v>
      </c>
      <c r="BD64">
        <f t="shared" si="85"/>
        <v>4.2480269860914058E-3</v>
      </c>
      <c r="BE64">
        <f>AVERAGE(E50:E64)</f>
        <v>5.9073366123065636</v>
      </c>
      <c r="BF64">
        <f t="shared" ref="BF64:DD64" si="86">AVERAGE(F50:F64)</f>
        <v>6.5463455695800837E-2</v>
      </c>
      <c r="BG64">
        <f t="shared" si="86"/>
        <v>231.26599483562362</v>
      </c>
      <c r="BH64">
        <f t="shared" si="86"/>
        <v>1.1524070415962724</v>
      </c>
      <c r="BI64">
        <f t="shared" si="86"/>
        <v>1.2976825233820994</v>
      </c>
      <c r="BJ64">
        <f t="shared" si="86"/>
        <v>15.617396291097005</v>
      </c>
      <c r="BK64">
        <f t="shared" si="86"/>
        <v>6</v>
      </c>
      <c r="BL64">
        <f t="shared" si="86"/>
        <v>1.4200000166893005</v>
      </c>
      <c r="BM64">
        <f t="shared" si="86"/>
        <v>1</v>
      </c>
      <c r="BN64">
        <f t="shared" si="86"/>
        <v>2.8400000333786011</v>
      </c>
      <c r="BO64">
        <f t="shared" si="86"/>
        <v>11.636079851786295</v>
      </c>
      <c r="BP64">
        <f t="shared" si="86"/>
        <v>15.617396291097005</v>
      </c>
      <c r="BQ64">
        <f t="shared" si="86"/>
        <v>10.009006563822428</v>
      </c>
      <c r="BR64">
        <f t="shared" si="86"/>
        <v>400.08525187174479</v>
      </c>
      <c r="BS64">
        <f t="shared" si="86"/>
        <v>387.38288167317711</v>
      </c>
      <c r="BT64">
        <f t="shared" si="86"/>
        <v>4.3095634460449217</v>
      </c>
      <c r="BU64">
        <f t="shared" si="86"/>
        <v>6.5982409477233883</v>
      </c>
      <c r="BV64">
        <f t="shared" si="86"/>
        <v>22.95148213704427</v>
      </c>
      <c r="BW64">
        <f t="shared" si="86"/>
        <v>35.140307617187503</v>
      </c>
      <c r="BX64">
        <f t="shared" si="86"/>
        <v>300.12169392903644</v>
      </c>
      <c r="BY64">
        <f t="shared" si="86"/>
        <v>1699.4923014322917</v>
      </c>
      <c r="BZ64">
        <f t="shared" si="86"/>
        <v>12.625181770324707</v>
      </c>
      <c r="CA64">
        <f t="shared" si="86"/>
        <v>73.186783345540363</v>
      </c>
      <c r="CB64">
        <f t="shared" si="86"/>
        <v>2.4091525077819824</v>
      </c>
      <c r="CC64">
        <f t="shared" si="86"/>
        <v>6.4948230981826782E-2</v>
      </c>
      <c r="CD64">
        <f t="shared" si="86"/>
        <v>1</v>
      </c>
      <c r="CE64">
        <f t="shared" si="86"/>
        <v>-0.21956524252891541</v>
      </c>
      <c r="CF64">
        <f t="shared" si="86"/>
        <v>2.737391471862793</v>
      </c>
      <c r="CG64">
        <f t="shared" si="86"/>
        <v>1</v>
      </c>
      <c r="CH64">
        <f t="shared" si="86"/>
        <v>0</v>
      </c>
      <c r="CI64">
        <f t="shared" si="86"/>
        <v>0.15999999642372131</v>
      </c>
      <c r="CJ64">
        <f t="shared" si="86"/>
        <v>111115</v>
      </c>
      <c r="CK64">
        <f t="shared" si="86"/>
        <v>0.50020282321506071</v>
      </c>
      <c r="CL64">
        <f t="shared" si="86"/>
        <v>1.1524070415962723E-3</v>
      </c>
      <c r="CM64">
        <f t="shared" si="86"/>
        <v>288.76739629109704</v>
      </c>
      <c r="CN64">
        <f t="shared" si="86"/>
        <v>284.78607985178638</v>
      </c>
      <c r="CO64">
        <f t="shared" si="86"/>
        <v>271.91876215130856</v>
      </c>
      <c r="CP64">
        <f t="shared" si="86"/>
        <v>2.1667908885927161</v>
      </c>
      <c r="CQ64">
        <f t="shared" si="86"/>
        <v>1.7805865516628414</v>
      </c>
      <c r="CR64">
        <f t="shared" si="86"/>
        <v>24.329345805621251</v>
      </c>
      <c r="CS64">
        <f t="shared" si="86"/>
        <v>17.731104857897865</v>
      </c>
      <c r="CT64">
        <f t="shared" si="86"/>
        <v>13.62673807144165</v>
      </c>
      <c r="CU64">
        <f t="shared" si="86"/>
        <v>1.5658457861627337</v>
      </c>
      <c r="CV64">
        <f t="shared" si="86"/>
        <v>6.3988484299178208E-2</v>
      </c>
      <c r="CW64">
        <f t="shared" si="86"/>
        <v>0.48290402828074142</v>
      </c>
      <c r="CX64">
        <f t="shared" si="86"/>
        <v>1.0829417578819922</v>
      </c>
      <c r="CY64">
        <f t="shared" si="86"/>
        <v>4.0122754769866015E-2</v>
      </c>
      <c r="CZ64">
        <f t="shared" si="86"/>
        <v>16.925613789873573</v>
      </c>
      <c r="DA64">
        <f t="shared" si="86"/>
        <v>0.59699572074864016</v>
      </c>
      <c r="DB64">
        <f t="shared" si="86"/>
        <v>27.643665303877118</v>
      </c>
      <c r="DC64">
        <f t="shared" si="86"/>
        <v>384.57481676723188</v>
      </c>
      <c r="DD64">
        <f t="shared" si="86"/>
        <v>4.2462620060145324E-3</v>
      </c>
    </row>
    <row r="65" spans="1:56" x14ac:dyDescent="0.25">
      <c r="A65" s="1" t="s">
        <v>9</v>
      </c>
      <c r="B65" s="1" t="s">
        <v>102</v>
      </c>
    </row>
    <row r="66" spans="1:56" x14ac:dyDescent="0.25">
      <c r="A66" s="1" t="s">
        <v>9</v>
      </c>
      <c r="B66" s="1" t="s">
        <v>103</v>
      </c>
    </row>
    <row r="67" spans="1:56" x14ac:dyDescent="0.25">
      <c r="A67" s="1">
        <v>46</v>
      </c>
      <c r="B67" s="1" t="s">
        <v>104</v>
      </c>
      <c r="C67" s="1">
        <v>3065.0000119805336</v>
      </c>
      <c r="D67" s="1">
        <v>0</v>
      </c>
      <c r="E67">
        <f t="shared" ref="E67:E81" si="87">(R67-S67*(1000-T67)/(1000-U67))*AK67</f>
        <v>6.8494108079197851</v>
      </c>
      <c r="F67">
        <f t="shared" ref="F67:F81" si="88">IF(AV67&lt;&gt;0,1/(1/AV67-1/N67),0)</f>
        <v>8.1850189968734124E-2</v>
      </c>
      <c r="G67">
        <f t="shared" ref="G67:G81" si="89">((AY67-AL67/2)*S67-E67)/(AY67+AL67/2)</f>
        <v>237.39245667345244</v>
      </c>
      <c r="H67">
        <f t="shared" ref="H67:H81" si="90">AL67*1000</f>
        <v>1.7568876035602721</v>
      </c>
      <c r="I67">
        <f t="shared" ref="I67:I81" si="91">(AQ67-AW67)</f>
        <v>1.5840989208536618</v>
      </c>
      <c r="J67">
        <f t="shared" ref="J67:J81" si="92">(P67+AP67*D67)</f>
        <v>19.293857574462891</v>
      </c>
      <c r="K67" s="1">
        <v>6</v>
      </c>
      <c r="L67">
        <f t="shared" ref="L67:L81" si="93">(K67*AE67+AF67)</f>
        <v>1.4200000166893005</v>
      </c>
      <c r="M67" s="1">
        <v>1</v>
      </c>
      <c r="N67">
        <f t="shared" ref="N67:N81" si="94">L67*(M67+1)*(M67+1)/(M67*M67+1)</f>
        <v>2.8400000333786011</v>
      </c>
      <c r="O67" s="1">
        <v>16.278846740722656</v>
      </c>
      <c r="P67" s="1">
        <v>19.293857574462891</v>
      </c>
      <c r="Q67" s="1">
        <v>15.082069396972656</v>
      </c>
      <c r="R67" s="1">
        <v>400.60018920898437</v>
      </c>
      <c r="S67" s="1">
        <v>385.5491943359375</v>
      </c>
      <c r="T67" s="1">
        <v>5.5618314743041992</v>
      </c>
      <c r="U67" s="1">
        <v>9.043238639831543</v>
      </c>
      <c r="V67" s="1">
        <v>21.914573669433594</v>
      </c>
      <c r="W67" s="1">
        <v>35.631916046142578</v>
      </c>
      <c r="X67" s="1">
        <v>300.051025390625</v>
      </c>
      <c r="Y67" s="1">
        <v>1700.798583984375</v>
      </c>
      <c r="Z67" s="1">
        <v>12.505032539367676</v>
      </c>
      <c r="AA67" s="1">
        <v>73.186798095703125</v>
      </c>
      <c r="AB67" s="1">
        <v>2.8541598320007324</v>
      </c>
      <c r="AC67" s="1">
        <v>5.1893383264541626E-2</v>
      </c>
      <c r="AD67" s="1">
        <v>1</v>
      </c>
      <c r="AE67" s="1">
        <v>-0.21956524252891541</v>
      </c>
      <c r="AF67" s="1">
        <v>2.737391471862793</v>
      </c>
      <c r="AG67" s="1">
        <v>1</v>
      </c>
      <c r="AH67" s="1">
        <v>0</v>
      </c>
      <c r="AI67" s="1">
        <v>0.15999999642372131</v>
      </c>
      <c r="AJ67" s="1">
        <v>111115</v>
      </c>
      <c r="AK67">
        <f t="shared" ref="AK67:AK81" si="95">X67*0.000001/(K67*0.0001)</f>
        <v>0.50008504231770834</v>
      </c>
      <c r="AL67">
        <f t="shared" ref="AL67:AL81" si="96">(U67-T67)/(1000-U67)*AK67</f>
        <v>1.756887603560272E-3</v>
      </c>
      <c r="AM67">
        <f t="shared" ref="AM67:AM81" si="97">(P67+273.15)</f>
        <v>292.44385757446287</v>
      </c>
      <c r="AN67">
        <f t="shared" ref="AN67:AN81" si="98">(O67+273.15)</f>
        <v>289.42884674072263</v>
      </c>
      <c r="AO67">
        <f t="shared" ref="AO67:AO81" si="99">(Y67*AG67+Z67*AH67)*AI67</f>
        <v>272.12776735497027</v>
      </c>
      <c r="AP67">
        <f t="shared" ref="AP67:AP81" si="100">((AO67+0.00000010773*(AN67^4-AM67^4))-AL67*44100)/(L67*51.4+0.00000043092*AM67^3)</f>
        <v>1.9417667274675929</v>
      </c>
      <c r="AQ67">
        <f t="shared" ref="AQ67:AQ81" si="101">0.61365*EXP(17.502*J67/(240.97+J67))</f>
        <v>2.245944601318274</v>
      </c>
      <c r="AR67">
        <f t="shared" ref="AR67:AR81" si="102">AQ67*1000/AA67</f>
        <v>30.687837967461729</v>
      </c>
      <c r="AS67">
        <f t="shared" ref="AS67:AS81" si="103">(AR67-U67)</f>
        <v>21.644599327630186</v>
      </c>
      <c r="AT67">
        <f t="shared" ref="AT67:AT81" si="104">IF(D67,P67,(O67+P67)/2)</f>
        <v>17.786352157592773</v>
      </c>
      <c r="AU67">
        <f t="shared" ref="AU67:AU81" si="105">0.61365*EXP(17.502*AT67/(240.97+AT67))</f>
        <v>2.0436125320207874</v>
      </c>
      <c r="AV67">
        <f t="shared" ref="AV67:AV81" si="106">IF(AS67&lt;&gt;0,(1000-(AR67+U67)/2)/AS67*AL67,0)</f>
        <v>7.9557309401350765E-2</v>
      </c>
      <c r="AW67">
        <f t="shared" ref="AW67:AW81" si="107">U67*AA67/1000</f>
        <v>0.66184568046461212</v>
      </c>
      <c r="AX67">
        <f t="shared" ref="AX67:AX81" si="108">(AU67-AW67)</f>
        <v>1.3817668515561752</v>
      </c>
      <c r="AY67">
        <f t="shared" ref="AY67:AY81" si="109">1/(1.6/F67+1.37/N67)</f>
        <v>4.9924358195372012E-2</v>
      </c>
      <c r="AZ67">
        <f t="shared" ref="AZ67:AZ81" si="110">G67*AA67*0.001</f>
        <v>17.373993796002917</v>
      </c>
      <c r="BA67">
        <f t="shared" ref="BA67:BA81" si="111">G67/S67</f>
        <v>0.61572546424933561</v>
      </c>
      <c r="BB67">
        <f t="shared" ref="BB67:BB81" si="112">(1-AL67*AA67/AQ67/F67)*100</f>
        <v>30.054787429557205</v>
      </c>
      <c r="BC67">
        <f t="shared" ref="BC67:BC81" si="113">(S67-E67/(N67/1.35))</f>
        <v>382.29331247607308</v>
      </c>
      <c r="BD67">
        <f t="shared" ref="BD67:BD81" si="114">E67*BB67/100/BC67</f>
        <v>5.3848074013229039E-3</v>
      </c>
    </row>
    <row r="68" spans="1:56" x14ac:dyDescent="0.25">
      <c r="A68" s="1">
        <v>47</v>
      </c>
      <c r="B68" s="1" t="s">
        <v>105</v>
      </c>
      <c r="C68" s="1">
        <v>3065.0000119805336</v>
      </c>
      <c r="D68" s="1">
        <v>0</v>
      </c>
      <c r="E68">
        <f t="shared" si="87"/>
        <v>6.8494108079197851</v>
      </c>
      <c r="F68">
        <f t="shared" si="88"/>
        <v>8.1850189968734124E-2</v>
      </c>
      <c r="G68">
        <f t="shared" si="89"/>
        <v>237.39245667345244</v>
      </c>
      <c r="H68">
        <f t="shared" si="90"/>
        <v>1.7568876035602721</v>
      </c>
      <c r="I68">
        <f t="shared" si="91"/>
        <v>1.5840989208536618</v>
      </c>
      <c r="J68">
        <f t="shared" si="92"/>
        <v>19.293857574462891</v>
      </c>
      <c r="K68" s="1">
        <v>6</v>
      </c>
      <c r="L68">
        <f t="shared" si="93"/>
        <v>1.4200000166893005</v>
      </c>
      <c r="M68" s="1">
        <v>1</v>
      </c>
      <c r="N68">
        <f t="shared" si="94"/>
        <v>2.8400000333786011</v>
      </c>
      <c r="O68" s="1">
        <v>16.278846740722656</v>
      </c>
      <c r="P68" s="1">
        <v>19.293857574462891</v>
      </c>
      <c r="Q68" s="1">
        <v>15.082069396972656</v>
      </c>
      <c r="R68" s="1">
        <v>400.60018920898437</v>
      </c>
      <c r="S68" s="1">
        <v>385.5491943359375</v>
      </c>
      <c r="T68" s="1">
        <v>5.5618314743041992</v>
      </c>
      <c r="U68" s="1">
        <v>9.043238639831543</v>
      </c>
      <c r="V68" s="1">
        <v>21.914573669433594</v>
      </c>
      <c r="W68" s="1">
        <v>35.631916046142578</v>
      </c>
      <c r="X68" s="1">
        <v>300.051025390625</v>
      </c>
      <c r="Y68" s="1">
        <v>1700.798583984375</v>
      </c>
      <c r="Z68" s="1">
        <v>12.505032539367676</v>
      </c>
      <c r="AA68" s="1">
        <v>73.186798095703125</v>
      </c>
      <c r="AB68" s="1">
        <v>2.8541598320007324</v>
      </c>
      <c r="AC68" s="1">
        <v>5.1893383264541626E-2</v>
      </c>
      <c r="AD68" s="1">
        <v>1</v>
      </c>
      <c r="AE68" s="1">
        <v>-0.21956524252891541</v>
      </c>
      <c r="AF68" s="1">
        <v>2.737391471862793</v>
      </c>
      <c r="AG68" s="1">
        <v>1</v>
      </c>
      <c r="AH68" s="1">
        <v>0</v>
      </c>
      <c r="AI68" s="1">
        <v>0.15999999642372131</v>
      </c>
      <c r="AJ68" s="1">
        <v>111115</v>
      </c>
      <c r="AK68">
        <f t="shared" si="95"/>
        <v>0.50008504231770834</v>
      </c>
      <c r="AL68">
        <f t="shared" si="96"/>
        <v>1.756887603560272E-3</v>
      </c>
      <c r="AM68">
        <f t="shared" si="97"/>
        <v>292.44385757446287</v>
      </c>
      <c r="AN68">
        <f t="shared" si="98"/>
        <v>289.42884674072263</v>
      </c>
      <c r="AO68">
        <f t="shared" si="99"/>
        <v>272.12776735497027</v>
      </c>
      <c r="AP68">
        <f t="shared" si="100"/>
        <v>1.9417667274675929</v>
      </c>
      <c r="AQ68">
        <f t="shared" si="101"/>
        <v>2.245944601318274</v>
      </c>
      <c r="AR68">
        <f t="shared" si="102"/>
        <v>30.687837967461729</v>
      </c>
      <c r="AS68">
        <f t="shared" si="103"/>
        <v>21.644599327630186</v>
      </c>
      <c r="AT68">
        <f t="shared" si="104"/>
        <v>17.786352157592773</v>
      </c>
      <c r="AU68">
        <f t="shared" si="105"/>
        <v>2.0436125320207874</v>
      </c>
      <c r="AV68">
        <f t="shared" si="106"/>
        <v>7.9557309401350765E-2</v>
      </c>
      <c r="AW68">
        <f t="shared" si="107"/>
        <v>0.66184568046461212</v>
      </c>
      <c r="AX68">
        <f t="shared" si="108"/>
        <v>1.3817668515561752</v>
      </c>
      <c r="AY68">
        <f t="shared" si="109"/>
        <v>4.9924358195372012E-2</v>
      </c>
      <c r="AZ68">
        <f t="shared" si="110"/>
        <v>17.373993796002917</v>
      </c>
      <c r="BA68">
        <f t="shared" si="111"/>
        <v>0.61572546424933561</v>
      </c>
      <c r="BB68">
        <f t="shared" si="112"/>
        <v>30.054787429557205</v>
      </c>
      <c r="BC68">
        <f t="shared" si="113"/>
        <v>382.29331247607308</v>
      </c>
      <c r="BD68">
        <f t="shared" si="114"/>
        <v>5.3848074013229039E-3</v>
      </c>
    </row>
    <row r="69" spans="1:56" x14ac:dyDescent="0.25">
      <c r="A69" s="1">
        <v>48</v>
      </c>
      <c r="B69" s="1" t="s">
        <v>105</v>
      </c>
      <c r="C69" s="1">
        <v>3065.0000119805336</v>
      </c>
      <c r="D69" s="1">
        <v>0</v>
      </c>
      <c r="E69">
        <f t="shared" si="87"/>
        <v>6.8494108079197851</v>
      </c>
      <c r="F69">
        <f t="shared" si="88"/>
        <v>8.1850189968734124E-2</v>
      </c>
      <c r="G69">
        <f t="shared" si="89"/>
        <v>237.39245667345244</v>
      </c>
      <c r="H69">
        <f t="shared" si="90"/>
        <v>1.7568876035602721</v>
      </c>
      <c r="I69">
        <f t="shared" si="91"/>
        <v>1.5840989208536618</v>
      </c>
      <c r="J69">
        <f t="shared" si="92"/>
        <v>19.293857574462891</v>
      </c>
      <c r="K69" s="1">
        <v>6</v>
      </c>
      <c r="L69">
        <f t="shared" si="93"/>
        <v>1.4200000166893005</v>
      </c>
      <c r="M69" s="1">
        <v>1</v>
      </c>
      <c r="N69">
        <f t="shared" si="94"/>
        <v>2.8400000333786011</v>
      </c>
      <c r="O69" s="1">
        <v>16.278846740722656</v>
      </c>
      <c r="P69" s="1">
        <v>19.293857574462891</v>
      </c>
      <c r="Q69" s="1">
        <v>15.082069396972656</v>
      </c>
      <c r="R69" s="1">
        <v>400.60018920898437</v>
      </c>
      <c r="S69" s="1">
        <v>385.5491943359375</v>
      </c>
      <c r="T69" s="1">
        <v>5.5618314743041992</v>
      </c>
      <c r="U69" s="1">
        <v>9.043238639831543</v>
      </c>
      <c r="V69" s="1">
        <v>21.914573669433594</v>
      </c>
      <c r="W69" s="1">
        <v>35.631916046142578</v>
      </c>
      <c r="X69" s="1">
        <v>300.051025390625</v>
      </c>
      <c r="Y69" s="1">
        <v>1700.798583984375</v>
      </c>
      <c r="Z69" s="1">
        <v>12.505032539367676</v>
      </c>
      <c r="AA69" s="1">
        <v>73.186798095703125</v>
      </c>
      <c r="AB69" s="1">
        <v>2.8541598320007324</v>
      </c>
      <c r="AC69" s="1">
        <v>5.1893383264541626E-2</v>
      </c>
      <c r="AD69" s="1">
        <v>1</v>
      </c>
      <c r="AE69" s="1">
        <v>-0.21956524252891541</v>
      </c>
      <c r="AF69" s="1">
        <v>2.737391471862793</v>
      </c>
      <c r="AG69" s="1">
        <v>1</v>
      </c>
      <c r="AH69" s="1">
        <v>0</v>
      </c>
      <c r="AI69" s="1">
        <v>0.15999999642372131</v>
      </c>
      <c r="AJ69" s="1">
        <v>111115</v>
      </c>
      <c r="AK69">
        <f t="shared" si="95"/>
        <v>0.50008504231770834</v>
      </c>
      <c r="AL69">
        <f t="shared" si="96"/>
        <v>1.756887603560272E-3</v>
      </c>
      <c r="AM69">
        <f t="shared" si="97"/>
        <v>292.44385757446287</v>
      </c>
      <c r="AN69">
        <f t="shared" si="98"/>
        <v>289.42884674072263</v>
      </c>
      <c r="AO69">
        <f t="shared" si="99"/>
        <v>272.12776735497027</v>
      </c>
      <c r="AP69">
        <f t="shared" si="100"/>
        <v>1.9417667274675929</v>
      </c>
      <c r="AQ69">
        <f t="shared" si="101"/>
        <v>2.245944601318274</v>
      </c>
      <c r="AR69">
        <f t="shared" si="102"/>
        <v>30.687837967461729</v>
      </c>
      <c r="AS69">
        <f t="shared" si="103"/>
        <v>21.644599327630186</v>
      </c>
      <c r="AT69">
        <f t="shared" si="104"/>
        <v>17.786352157592773</v>
      </c>
      <c r="AU69">
        <f t="shared" si="105"/>
        <v>2.0436125320207874</v>
      </c>
      <c r="AV69">
        <f t="shared" si="106"/>
        <v>7.9557309401350765E-2</v>
      </c>
      <c r="AW69">
        <f t="shared" si="107"/>
        <v>0.66184568046461212</v>
      </c>
      <c r="AX69">
        <f t="shared" si="108"/>
        <v>1.3817668515561752</v>
      </c>
      <c r="AY69">
        <f t="shared" si="109"/>
        <v>4.9924358195372012E-2</v>
      </c>
      <c r="AZ69">
        <f t="shared" si="110"/>
        <v>17.373993796002917</v>
      </c>
      <c r="BA69">
        <f t="shared" si="111"/>
        <v>0.61572546424933561</v>
      </c>
      <c r="BB69">
        <f t="shared" si="112"/>
        <v>30.054787429557205</v>
      </c>
      <c r="BC69">
        <f t="shared" si="113"/>
        <v>382.29331247607308</v>
      </c>
      <c r="BD69">
        <f t="shared" si="114"/>
        <v>5.3848074013229039E-3</v>
      </c>
    </row>
    <row r="70" spans="1:56" x14ac:dyDescent="0.25">
      <c r="A70" s="1">
        <v>49</v>
      </c>
      <c r="B70" s="1" t="s">
        <v>106</v>
      </c>
      <c r="C70" s="1">
        <v>3065.5000119693577</v>
      </c>
      <c r="D70" s="1">
        <v>0</v>
      </c>
      <c r="E70">
        <f t="shared" si="87"/>
        <v>6.8614802579040068</v>
      </c>
      <c r="F70">
        <f t="shared" si="88"/>
        <v>8.1900593297963134E-2</v>
      </c>
      <c r="G70">
        <f t="shared" si="89"/>
        <v>237.25864123953824</v>
      </c>
      <c r="H70">
        <f t="shared" si="90"/>
        <v>1.7583161758017702</v>
      </c>
      <c r="I70">
        <f t="shared" si="91"/>
        <v>1.584430461058699</v>
      </c>
      <c r="J70">
        <f t="shared" si="92"/>
        <v>19.297365188598633</v>
      </c>
      <c r="K70" s="1">
        <v>6</v>
      </c>
      <c r="L70">
        <f t="shared" si="93"/>
        <v>1.4200000166893005</v>
      </c>
      <c r="M70" s="1">
        <v>1</v>
      </c>
      <c r="N70">
        <f t="shared" si="94"/>
        <v>2.8400000333786011</v>
      </c>
      <c r="O70" s="1">
        <v>16.279708862304687</v>
      </c>
      <c r="P70" s="1">
        <v>19.297365188598633</v>
      </c>
      <c r="Q70" s="1">
        <v>15.082524299621582</v>
      </c>
      <c r="R70" s="1">
        <v>400.65029907226562</v>
      </c>
      <c r="S70" s="1">
        <v>385.57501220703125</v>
      </c>
      <c r="T70" s="1">
        <v>5.5614256858825684</v>
      </c>
      <c r="U70" s="1">
        <v>9.0454168319702148</v>
      </c>
      <c r="V70" s="1">
        <v>21.911758422851563</v>
      </c>
      <c r="W70" s="1">
        <v>35.638519287109375</v>
      </c>
      <c r="X70" s="1">
        <v>300.07162475585937</v>
      </c>
      <c r="Y70" s="1">
        <v>1700.7821044921875</v>
      </c>
      <c r="Z70" s="1">
        <v>12.566572189331055</v>
      </c>
      <c r="AA70" s="1">
        <v>73.186752319335938</v>
      </c>
      <c r="AB70" s="1">
        <v>2.8541598320007324</v>
      </c>
      <c r="AC70" s="1">
        <v>5.1893383264541626E-2</v>
      </c>
      <c r="AD70" s="1">
        <v>1</v>
      </c>
      <c r="AE70" s="1">
        <v>-0.21956524252891541</v>
      </c>
      <c r="AF70" s="1">
        <v>2.737391471862793</v>
      </c>
      <c r="AG70" s="1">
        <v>1</v>
      </c>
      <c r="AH70" s="1">
        <v>0</v>
      </c>
      <c r="AI70" s="1">
        <v>0.15999999642372131</v>
      </c>
      <c r="AJ70" s="1">
        <v>111115</v>
      </c>
      <c r="AK70">
        <f t="shared" si="95"/>
        <v>0.50011937459309885</v>
      </c>
      <c r="AL70">
        <f t="shared" si="96"/>
        <v>1.7583161758017703E-3</v>
      </c>
      <c r="AM70">
        <f t="shared" si="97"/>
        <v>292.44736518859861</v>
      </c>
      <c r="AN70">
        <f t="shared" si="98"/>
        <v>289.42970886230466</v>
      </c>
      <c r="AO70">
        <f t="shared" si="99"/>
        <v>272.12513063627921</v>
      </c>
      <c r="AP70">
        <f t="shared" si="100"/>
        <v>1.9406303831919089</v>
      </c>
      <c r="AQ70">
        <f t="shared" si="101"/>
        <v>2.2464351423652555</v>
      </c>
      <c r="AR70">
        <f t="shared" si="102"/>
        <v>30.694559755341782</v>
      </c>
      <c r="AS70">
        <f t="shared" si="103"/>
        <v>21.649142923371567</v>
      </c>
      <c r="AT70">
        <f t="shared" si="104"/>
        <v>17.78853702545166</v>
      </c>
      <c r="AU70">
        <f t="shared" si="105"/>
        <v>2.0438937988828227</v>
      </c>
      <c r="AV70">
        <f t="shared" si="106"/>
        <v>7.9604927551730056E-2</v>
      </c>
      <c r="AW70">
        <f t="shared" si="107"/>
        <v>0.66200468130655643</v>
      </c>
      <c r="AX70">
        <f t="shared" si="108"/>
        <v>1.3818891175762662</v>
      </c>
      <c r="AY70">
        <f t="shared" si="109"/>
        <v>4.9954360758815236E-2</v>
      </c>
      <c r="AZ70">
        <f t="shared" si="110"/>
        <v>17.364189412020266</v>
      </c>
      <c r="BA70">
        <f t="shared" si="111"/>
        <v>0.61533718142539851</v>
      </c>
      <c r="BB70">
        <f t="shared" si="112"/>
        <v>30.056314141003661</v>
      </c>
      <c r="BC70">
        <f t="shared" si="113"/>
        <v>382.31339310868543</v>
      </c>
      <c r="BD70">
        <f t="shared" si="114"/>
        <v>5.3942867244839007E-3</v>
      </c>
    </row>
    <row r="71" spans="1:56" x14ac:dyDescent="0.25">
      <c r="A71" s="1">
        <v>50</v>
      </c>
      <c r="B71" s="1" t="s">
        <v>106</v>
      </c>
      <c r="C71" s="1">
        <v>3066.0000119581819</v>
      </c>
      <c r="D71" s="1">
        <v>0</v>
      </c>
      <c r="E71">
        <f t="shared" si="87"/>
        <v>6.8613739544501433</v>
      </c>
      <c r="F71">
        <f t="shared" si="88"/>
        <v>8.1896987137387148E-2</v>
      </c>
      <c r="G71">
        <f t="shared" si="89"/>
        <v>237.24126042653103</v>
      </c>
      <c r="H71">
        <f t="shared" si="90"/>
        <v>1.7591642152505615</v>
      </c>
      <c r="I71">
        <f t="shared" si="91"/>
        <v>1.5852579367883668</v>
      </c>
      <c r="J71">
        <f t="shared" si="92"/>
        <v>19.303810119628906</v>
      </c>
      <c r="K71" s="1">
        <v>6</v>
      </c>
      <c r="L71">
        <f t="shared" si="93"/>
        <v>1.4200000166893005</v>
      </c>
      <c r="M71" s="1">
        <v>1</v>
      </c>
      <c r="N71">
        <f t="shared" si="94"/>
        <v>2.8400000333786011</v>
      </c>
      <c r="O71" s="1">
        <v>16.280586242675781</v>
      </c>
      <c r="P71" s="1">
        <v>19.303810119628906</v>
      </c>
      <c r="Q71" s="1">
        <v>15.082999229431152</v>
      </c>
      <c r="R71" s="1">
        <v>400.64334106445312</v>
      </c>
      <c r="S71" s="1">
        <v>385.56671142578125</v>
      </c>
      <c r="T71" s="1">
        <v>5.5605111122131348</v>
      </c>
      <c r="U71" s="1">
        <v>9.0463943481445312</v>
      </c>
      <c r="V71" s="1">
        <v>21.907014846801758</v>
      </c>
      <c r="W71" s="1">
        <v>35.640518188476563</v>
      </c>
      <c r="X71" s="1">
        <v>300.0531005859375</v>
      </c>
      <c r="Y71" s="1">
        <v>1700.8052978515625</v>
      </c>
      <c r="Z71" s="1">
        <v>12.438325881958008</v>
      </c>
      <c r="AA71" s="1">
        <v>73.187034606933594</v>
      </c>
      <c r="AB71" s="1">
        <v>2.8541598320007324</v>
      </c>
      <c r="AC71" s="1">
        <v>5.1893383264541626E-2</v>
      </c>
      <c r="AD71" s="1">
        <v>1</v>
      </c>
      <c r="AE71" s="1">
        <v>-0.21956524252891541</v>
      </c>
      <c r="AF71" s="1">
        <v>2.737391471862793</v>
      </c>
      <c r="AG71" s="1">
        <v>1</v>
      </c>
      <c r="AH71" s="1">
        <v>0</v>
      </c>
      <c r="AI71" s="1">
        <v>0.15999999642372131</v>
      </c>
      <c r="AJ71" s="1">
        <v>111115</v>
      </c>
      <c r="AK71">
        <f t="shared" si="95"/>
        <v>0.50008850097656243</v>
      </c>
      <c r="AL71">
        <f t="shared" si="96"/>
        <v>1.7591642152505616E-3</v>
      </c>
      <c r="AM71">
        <f t="shared" si="97"/>
        <v>292.45381011962888</v>
      </c>
      <c r="AN71">
        <f t="shared" si="98"/>
        <v>289.43058624267576</v>
      </c>
      <c r="AO71">
        <f t="shared" si="99"/>
        <v>272.12884157369626</v>
      </c>
      <c r="AP71">
        <f t="shared" si="100"/>
        <v>1.9394918677628312</v>
      </c>
      <c r="AQ71">
        <f t="shared" si="101"/>
        <v>2.247336713013989</v>
      </c>
      <c r="AR71">
        <f t="shared" si="102"/>
        <v>30.706760085085904</v>
      </c>
      <c r="AS71">
        <f t="shared" si="103"/>
        <v>21.660365736941372</v>
      </c>
      <c r="AT71">
        <f t="shared" si="104"/>
        <v>17.792198181152344</v>
      </c>
      <c r="AU71">
        <f t="shared" si="105"/>
        <v>2.0443651903749145</v>
      </c>
      <c r="AV71">
        <f t="shared" si="106"/>
        <v>7.9601520714345009E-2</v>
      </c>
      <c r="AW71">
        <f t="shared" si="107"/>
        <v>0.66207877622562228</v>
      </c>
      <c r="AX71">
        <f t="shared" si="108"/>
        <v>1.3822864141492923</v>
      </c>
      <c r="AY71">
        <f t="shared" si="109"/>
        <v>4.9952214222596755E-2</v>
      </c>
      <c r="AZ71">
        <f t="shared" si="110"/>
        <v>17.362984337029072</v>
      </c>
      <c r="BA71">
        <f t="shared" si="111"/>
        <v>0.61530535027061906</v>
      </c>
      <c r="BB71">
        <f t="shared" si="112"/>
        <v>30.047303322169427</v>
      </c>
      <c r="BC71">
        <f t="shared" si="113"/>
        <v>382.3051428590062</v>
      </c>
      <c r="BD71">
        <f t="shared" si="114"/>
        <v>5.3927023548367573E-3</v>
      </c>
    </row>
    <row r="72" spans="1:56" x14ac:dyDescent="0.25">
      <c r="A72" s="1">
        <v>51</v>
      </c>
      <c r="B72" s="1" t="s">
        <v>106</v>
      </c>
      <c r="C72" s="1">
        <v>3066.500011947006</v>
      </c>
      <c r="D72" s="1">
        <v>0</v>
      </c>
      <c r="E72">
        <f t="shared" si="87"/>
        <v>6.8622941553465644</v>
      </c>
      <c r="F72">
        <f t="shared" si="88"/>
        <v>8.1851772817292112E-2</v>
      </c>
      <c r="G72">
        <f t="shared" si="89"/>
        <v>237.18559425808897</v>
      </c>
      <c r="H72">
        <f t="shared" si="90"/>
        <v>1.759037292547482</v>
      </c>
      <c r="I72">
        <f t="shared" si="91"/>
        <v>1.5859947669570014</v>
      </c>
      <c r="J72">
        <f t="shared" si="92"/>
        <v>19.309019088745117</v>
      </c>
      <c r="K72" s="1">
        <v>6</v>
      </c>
      <c r="L72">
        <f t="shared" si="93"/>
        <v>1.4200000166893005</v>
      </c>
      <c r="M72" s="1">
        <v>1</v>
      </c>
      <c r="N72">
        <f t="shared" si="94"/>
        <v>2.8400000333786011</v>
      </c>
      <c r="O72" s="1">
        <v>16.280847549438477</v>
      </c>
      <c r="P72" s="1">
        <v>19.309019088745117</v>
      </c>
      <c r="Q72" s="1">
        <v>15.083654403686523</v>
      </c>
      <c r="R72" s="1">
        <v>400.687255859375</v>
      </c>
      <c r="S72" s="1">
        <v>385.6083984375</v>
      </c>
      <c r="T72" s="1">
        <v>5.5605301856994629</v>
      </c>
      <c r="U72" s="1">
        <v>9.0462408065795898</v>
      </c>
      <c r="V72" s="1">
        <v>21.906833648681641</v>
      </c>
      <c r="W72" s="1">
        <v>35.639495849609375</v>
      </c>
      <c r="X72" s="1">
        <v>300.04635620117187</v>
      </c>
      <c r="Y72" s="1">
        <v>1700.802490234375</v>
      </c>
      <c r="Z72" s="1">
        <v>12.502011299133301</v>
      </c>
      <c r="AA72" s="1">
        <v>73.187400817871094</v>
      </c>
      <c r="AB72" s="1">
        <v>2.8541598320007324</v>
      </c>
      <c r="AC72" s="1">
        <v>5.1893383264541626E-2</v>
      </c>
      <c r="AD72" s="1">
        <v>1</v>
      </c>
      <c r="AE72" s="1">
        <v>-0.21956524252891541</v>
      </c>
      <c r="AF72" s="1">
        <v>2.737391471862793</v>
      </c>
      <c r="AG72" s="1">
        <v>1</v>
      </c>
      <c r="AH72" s="1">
        <v>0</v>
      </c>
      <c r="AI72" s="1">
        <v>0.15999999642372131</v>
      </c>
      <c r="AJ72" s="1">
        <v>111115</v>
      </c>
      <c r="AK72">
        <f t="shared" si="95"/>
        <v>0.50007726033528632</v>
      </c>
      <c r="AL72">
        <f t="shared" si="96"/>
        <v>1.7590372925474821E-3</v>
      </c>
      <c r="AM72">
        <f t="shared" si="97"/>
        <v>292.45901908874509</v>
      </c>
      <c r="AN72">
        <f t="shared" si="98"/>
        <v>289.43084754943845</v>
      </c>
      <c r="AO72">
        <f t="shared" si="99"/>
        <v>272.1283923549563</v>
      </c>
      <c r="AP72">
        <f t="shared" si="100"/>
        <v>1.9389022993751408</v>
      </c>
      <c r="AQ72">
        <f t="shared" si="101"/>
        <v>2.2480656187631234</v>
      </c>
      <c r="AR72">
        <f t="shared" si="102"/>
        <v>30.716565879385413</v>
      </c>
      <c r="AS72">
        <f t="shared" si="103"/>
        <v>21.670325072805824</v>
      </c>
      <c r="AT72">
        <f t="shared" si="104"/>
        <v>17.794933319091797</v>
      </c>
      <c r="AU72">
        <f t="shared" si="105"/>
        <v>2.0447174148446789</v>
      </c>
      <c r="AV72">
        <f t="shared" si="106"/>
        <v>7.9558804810110295E-2</v>
      </c>
      <c r="AW72">
        <f t="shared" si="107"/>
        <v>0.66207085180612191</v>
      </c>
      <c r="AX72">
        <f t="shared" si="108"/>
        <v>1.3826465630385569</v>
      </c>
      <c r="AY72">
        <f t="shared" si="109"/>
        <v>4.9925300398936376E-2</v>
      </c>
      <c r="AZ72">
        <f t="shared" si="110"/>
        <v>17.358997155191702</v>
      </c>
      <c r="BA72">
        <f t="shared" si="111"/>
        <v>0.61509447205811407</v>
      </c>
      <c r="BB72">
        <f t="shared" si="112"/>
        <v>30.036053853172497</v>
      </c>
      <c r="BC72">
        <f t="shared" si="113"/>
        <v>382.34639245128989</v>
      </c>
      <c r="BD72">
        <f t="shared" si="114"/>
        <v>5.390824678241448E-3</v>
      </c>
    </row>
    <row r="73" spans="1:56" x14ac:dyDescent="0.25">
      <c r="A73" s="1">
        <v>52</v>
      </c>
      <c r="B73" s="1" t="s">
        <v>107</v>
      </c>
      <c r="C73" s="1">
        <v>3067.0000119358301</v>
      </c>
      <c r="D73" s="1">
        <v>0</v>
      </c>
      <c r="E73">
        <f t="shared" si="87"/>
        <v>6.8914541383297108</v>
      </c>
      <c r="F73">
        <f t="shared" si="88"/>
        <v>8.178650703628218E-2</v>
      </c>
      <c r="G73">
        <f t="shared" si="89"/>
        <v>236.49993146878364</v>
      </c>
      <c r="H73">
        <f t="shared" si="90"/>
        <v>1.7592542017089001</v>
      </c>
      <c r="I73">
        <f t="shared" si="91"/>
        <v>1.587407572596834</v>
      </c>
      <c r="J73">
        <f t="shared" si="92"/>
        <v>19.319271087646484</v>
      </c>
      <c r="K73" s="1">
        <v>6</v>
      </c>
      <c r="L73">
        <f t="shared" si="93"/>
        <v>1.4200000166893005</v>
      </c>
      <c r="M73" s="1">
        <v>1</v>
      </c>
      <c r="N73">
        <f t="shared" si="94"/>
        <v>2.8400000333786011</v>
      </c>
      <c r="O73" s="1">
        <v>16.281818389892578</v>
      </c>
      <c r="P73" s="1">
        <v>19.319271087646484</v>
      </c>
      <c r="Q73" s="1">
        <v>15.084412574768066</v>
      </c>
      <c r="R73" s="1">
        <v>400.74935913085937</v>
      </c>
      <c r="S73" s="1">
        <v>385.6121826171875</v>
      </c>
      <c r="T73" s="1">
        <v>5.5604300498962402</v>
      </c>
      <c r="U73" s="1">
        <v>9.0465297698974609</v>
      </c>
      <c r="V73" s="1">
        <v>21.905122756958008</v>
      </c>
      <c r="W73" s="1">
        <v>35.638492584228516</v>
      </c>
      <c r="X73" s="1">
        <v>300.04977416992187</v>
      </c>
      <c r="Y73" s="1">
        <v>1700.822021484375</v>
      </c>
      <c r="Z73" s="1">
        <v>12.437321662902832</v>
      </c>
      <c r="AA73" s="1">
        <v>73.187538146972656</v>
      </c>
      <c r="AB73" s="1">
        <v>2.8541598320007324</v>
      </c>
      <c r="AC73" s="1">
        <v>5.1893383264541626E-2</v>
      </c>
      <c r="AD73" s="1">
        <v>1</v>
      </c>
      <c r="AE73" s="1">
        <v>-0.21956524252891541</v>
      </c>
      <c r="AF73" s="1">
        <v>2.737391471862793</v>
      </c>
      <c r="AG73" s="1">
        <v>1</v>
      </c>
      <c r="AH73" s="1">
        <v>0</v>
      </c>
      <c r="AI73" s="1">
        <v>0.15999999642372131</v>
      </c>
      <c r="AJ73" s="1">
        <v>111115</v>
      </c>
      <c r="AK73">
        <f t="shared" si="95"/>
        <v>0.50008295694986971</v>
      </c>
      <c r="AL73">
        <f t="shared" si="96"/>
        <v>1.7592542017089E-3</v>
      </c>
      <c r="AM73">
        <f t="shared" si="97"/>
        <v>292.46927108764646</v>
      </c>
      <c r="AN73">
        <f t="shared" si="98"/>
        <v>289.43181838989256</v>
      </c>
      <c r="AO73">
        <f t="shared" si="99"/>
        <v>272.13151735488645</v>
      </c>
      <c r="AP73">
        <f t="shared" si="100"/>
        <v>1.9376009644673899</v>
      </c>
      <c r="AQ73">
        <f t="shared" si="101"/>
        <v>2.2495008152289282</v>
      </c>
      <c r="AR73">
        <f t="shared" si="102"/>
        <v>30.736118090371608</v>
      </c>
      <c r="AS73">
        <f t="shared" si="103"/>
        <v>21.689588320474147</v>
      </c>
      <c r="AT73">
        <f t="shared" si="104"/>
        <v>17.800544738769531</v>
      </c>
      <c r="AU73">
        <f t="shared" si="105"/>
        <v>2.0454402065999497</v>
      </c>
      <c r="AV73">
        <f t="shared" si="106"/>
        <v>7.9497143100665579E-2</v>
      </c>
      <c r="AW73">
        <f t="shared" si="107"/>
        <v>0.66209324263209424</v>
      </c>
      <c r="AX73">
        <f t="shared" si="108"/>
        <v>1.3833469639678555</v>
      </c>
      <c r="AY73">
        <f t="shared" si="109"/>
        <v>4.9886449680423946E-2</v>
      </c>
      <c r="AZ73">
        <f t="shared" si="110"/>
        <v>17.308847756128024</v>
      </c>
      <c r="BA73">
        <f t="shared" si="111"/>
        <v>0.61331032091267335</v>
      </c>
      <c r="BB73">
        <f t="shared" si="112"/>
        <v>30.016135542192057</v>
      </c>
      <c r="BC73">
        <f t="shared" si="113"/>
        <v>382.3363153716237</v>
      </c>
      <c r="BD73">
        <f t="shared" si="114"/>
        <v>5.4102844323811079E-3</v>
      </c>
    </row>
    <row r="74" spans="1:56" x14ac:dyDescent="0.25">
      <c r="A74" s="1">
        <v>53</v>
      </c>
      <c r="B74" s="1" t="s">
        <v>107</v>
      </c>
      <c r="C74" s="1">
        <v>3067.5000119246542</v>
      </c>
      <c r="D74" s="1">
        <v>0</v>
      </c>
      <c r="E74">
        <f t="shared" si="87"/>
        <v>6.8992033396074479</v>
      </c>
      <c r="F74">
        <f t="shared" si="88"/>
        <v>8.1838584127265343E-2</v>
      </c>
      <c r="G74">
        <f t="shared" si="89"/>
        <v>236.42701481577777</v>
      </c>
      <c r="H74">
        <f t="shared" si="90"/>
        <v>1.7597773234295131</v>
      </c>
      <c r="I74">
        <f t="shared" si="91"/>
        <v>1.5869034781901354</v>
      </c>
      <c r="J74">
        <f t="shared" si="92"/>
        <v>19.316123962402344</v>
      </c>
      <c r="K74" s="1">
        <v>6</v>
      </c>
      <c r="L74">
        <f t="shared" si="93"/>
        <v>1.4200000166893005</v>
      </c>
      <c r="M74" s="1">
        <v>1</v>
      </c>
      <c r="N74">
        <f t="shared" si="94"/>
        <v>2.8400000333786011</v>
      </c>
      <c r="O74" s="1">
        <v>16.281780242919922</v>
      </c>
      <c r="P74" s="1">
        <v>19.316123962402344</v>
      </c>
      <c r="Q74" s="1">
        <v>15.084349632263184</v>
      </c>
      <c r="R74" s="1">
        <v>400.75704956054687</v>
      </c>
      <c r="S74" s="1">
        <v>385.60372924804687</v>
      </c>
      <c r="T74" s="1">
        <v>5.5601897239685059</v>
      </c>
      <c r="U74" s="1">
        <v>9.0473861694335937</v>
      </c>
      <c r="V74" s="1">
        <v>21.904256820678711</v>
      </c>
      <c r="W74" s="1">
        <v>35.641994476318359</v>
      </c>
      <c r="X74" s="1">
        <v>300.04434204101562</v>
      </c>
      <c r="Y74" s="1">
        <v>1700.8662109375</v>
      </c>
      <c r="Z74" s="1">
        <v>12.341854095458984</v>
      </c>
      <c r="AA74" s="1">
        <v>73.1876220703125</v>
      </c>
      <c r="AB74" s="1">
        <v>2.8541598320007324</v>
      </c>
      <c r="AC74" s="1">
        <v>5.1893383264541626E-2</v>
      </c>
      <c r="AD74" s="1">
        <v>1</v>
      </c>
      <c r="AE74" s="1">
        <v>-0.21956524252891541</v>
      </c>
      <c r="AF74" s="1">
        <v>2.737391471862793</v>
      </c>
      <c r="AG74" s="1">
        <v>1</v>
      </c>
      <c r="AH74" s="1">
        <v>0</v>
      </c>
      <c r="AI74" s="1">
        <v>0.15999999642372131</v>
      </c>
      <c r="AJ74" s="1">
        <v>111115</v>
      </c>
      <c r="AK74">
        <f t="shared" si="95"/>
        <v>0.50007390340169255</v>
      </c>
      <c r="AL74">
        <f t="shared" si="96"/>
        <v>1.7597773234295131E-3</v>
      </c>
      <c r="AM74">
        <f t="shared" si="97"/>
        <v>292.46612396240232</v>
      </c>
      <c r="AN74">
        <f t="shared" si="98"/>
        <v>289.4317802429199</v>
      </c>
      <c r="AO74">
        <f t="shared" si="99"/>
        <v>272.13858766722842</v>
      </c>
      <c r="AP74">
        <f t="shared" si="100"/>
        <v>1.9378182702784419</v>
      </c>
      <c r="AQ74">
        <f t="shared" si="101"/>
        <v>2.2490601578828135</v>
      </c>
      <c r="AR74">
        <f t="shared" si="102"/>
        <v>30.730061918422575</v>
      </c>
      <c r="AS74">
        <f t="shared" si="103"/>
        <v>21.682675748988981</v>
      </c>
      <c r="AT74">
        <f t="shared" si="104"/>
        <v>17.798952102661133</v>
      </c>
      <c r="AU74">
        <f t="shared" si="105"/>
        <v>2.0452350406834143</v>
      </c>
      <c r="AV74">
        <f t="shared" si="106"/>
        <v>7.9546344640858455E-2</v>
      </c>
      <c r="AW74">
        <f t="shared" si="107"/>
        <v>0.66215667969267811</v>
      </c>
      <c r="AX74">
        <f t="shared" si="108"/>
        <v>1.3830783609907362</v>
      </c>
      <c r="AY74">
        <f t="shared" si="109"/>
        <v>4.9917449696401203E-2</v>
      </c>
      <c r="AZ74">
        <f t="shared" si="110"/>
        <v>17.303531007549317</v>
      </c>
      <c r="BA74">
        <f t="shared" si="111"/>
        <v>0.61313466878763412</v>
      </c>
      <c r="BB74">
        <f t="shared" si="112"/>
        <v>30.026084759327265</v>
      </c>
      <c r="BC74">
        <f t="shared" si="113"/>
        <v>382.32417840332744</v>
      </c>
      <c r="BD74">
        <f t="shared" si="114"/>
        <v>5.4183354323029658E-3</v>
      </c>
    </row>
    <row r="75" spans="1:56" x14ac:dyDescent="0.25">
      <c r="A75" s="1">
        <v>54</v>
      </c>
      <c r="B75" s="1" t="s">
        <v>108</v>
      </c>
      <c r="C75" s="1">
        <v>3068.0000119134784</v>
      </c>
      <c r="D75" s="1">
        <v>0</v>
      </c>
      <c r="E75">
        <f t="shared" si="87"/>
        <v>6.9170905291774103</v>
      </c>
      <c r="F75">
        <f t="shared" si="88"/>
        <v>8.1895622466609905E-2</v>
      </c>
      <c r="G75">
        <f t="shared" si="89"/>
        <v>236.18176046488335</v>
      </c>
      <c r="H75">
        <f t="shared" si="90"/>
        <v>1.760516552285307</v>
      </c>
      <c r="I75">
        <f t="shared" si="91"/>
        <v>1.5864942209659683</v>
      </c>
      <c r="J75">
        <f t="shared" si="92"/>
        <v>19.313938140869141</v>
      </c>
      <c r="K75" s="1">
        <v>6</v>
      </c>
      <c r="L75">
        <f t="shared" si="93"/>
        <v>1.4200000166893005</v>
      </c>
      <c r="M75" s="1">
        <v>1</v>
      </c>
      <c r="N75">
        <f t="shared" si="94"/>
        <v>2.8400000333786011</v>
      </c>
      <c r="O75" s="1">
        <v>16.282266616821289</v>
      </c>
      <c r="P75" s="1">
        <v>19.313938140869141</v>
      </c>
      <c r="Q75" s="1">
        <v>15.084611892700195</v>
      </c>
      <c r="R75" s="1">
        <v>400.80490112304688</v>
      </c>
      <c r="S75" s="1">
        <v>385.61566162109375</v>
      </c>
      <c r="T75" s="1">
        <v>5.5602655410766602</v>
      </c>
      <c r="U75" s="1">
        <v>9.0488157272338867</v>
      </c>
      <c r="V75" s="1">
        <v>21.903831481933594</v>
      </c>
      <c r="W75" s="1">
        <v>35.646450042724609</v>
      </c>
      <c r="X75" s="1">
        <v>300.053466796875</v>
      </c>
      <c r="Y75" s="1">
        <v>1700.8966064453125</v>
      </c>
      <c r="Z75" s="1">
        <v>12.285743713378906</v>
      </c>
      <c r="AA75" s="1">
        <v>73.187469482421875</v>
      </c>
      <c r="AB75" s="1">
        <v>2.8541598320007324</v>
      </c>
      <c r="AC75" s="1">
        <v>5.1893383264541626E-2</v>
      </c>
      <c r="AD75" s="1">
        <v>1</v>
      </c>
      <c r="AE75" s="1">
        <v>-0.21956524252891541</v>
      </c>
      <c r="AF75" s="1">
        <v>2.737391471862793</v>
      </c>
      <c r="AG75" s="1">
        <v>1</v>
      </c>
      <c r="AH75" s="1">
        <v>0</v>
      </c>
      <c r="AI75" s="1">
        <v>0.15999999642372131</v>
      </c>
      <c r="AJ75" s="1">
        <v>111115</v>
      </c>
      <c r="AK75">
        <f t="shared" si="95"/>
        <v>0.50008911132812495</v>
      </c>
      <c r="AL75">
        <f t="shared" si="96"/>
        <v>1.7605165522853071E-3</v>
      </c>
      <c r="AM75">
        <f t="shared" si="97"/>
        <v>292.46393814086912</v>
      </c>
      <c r="AN75">
        <f t="shared" si="98"/>
        <v>289.43226661682127</v>
      </c>
      <c r="AO75">
        <f t="shared" si="99"/>
        <v>272.14345094836972</v>
      </c>
      <c r="AP75">
        <f t="shared" si="100"/>
        <v>1.9378347023204987</v>
      </c>
      <c r="AQ75">
        <f t="shared" si="101"/>
        <v>2.2487541458549574</v>
      </c>
      <c r="AR75">
        <f t="shared" si="102"/>
        <v>30.725944779318564</v>
      </c>
      <c r="AS75">
        <f t="shared" si="103"/>
        <v>21.677129052084677</v>
      </c>
      <c r="AT75">
        <f t="shared" si="104"/>
        <v>17.798102378845215</v>
      </c>
      <c r="AU75">
        <f t="shared" si="105"/>
        <v>2.0451255852958217</v>
      </c>
      <c r="AV75">
        <f t="shared" si="106"/>
        <v>7.960023147077594E-2</v>
      </c>
      <c r="AW75">
        <f t="shared" si="107"/>
        <v>0.66225992488898922</v>
      </c>
      <c r="AX75">
        <f t="shared" si="108"/>
        <v>1.3828656604068326</v>
      </c>
      <c r="AY75">
        <f t="shared" si="109"/>
        <v>4.9951401912808467E-2</v>
      </c>
      <c r="AZ75">
        <f t="shared" si="110"/>
        <v>17.285545386328327</v>
      </c>
      <c r="BA75">
        <f t="shared" si="111"/>
        <v>0.61247968890059179</v>
      </c>
      <c r="BB75">
        <f t="shared" si="112"/>
        <v>30.036072879594677</v>
      </c>
      <c r="BC75">
        <f t="shared" si="113"/>
        <v>382.32760806312234</v>
      </c>
      <c r="BD75">
        <f t="shared" si="114"/>
        <v>5.434141580872319E-3</v>
      </c>
    </row>
    <row r="76" spans="1:56" x14ac:dyDescent="0.25">
      <c r="A76" s="1">
        <v>55</v>
      </c>
      <c r="B76" s="1" t="s">
        <v>108</v>
      </c>
      <c r="C76" s="1">
        <v>3068.5000119023025</v>
      </c>
      <c r="D76" s="1">
        <v>0</v>
      </c>
      <c r="E76">
        <f t="shared" si="87"/>
        <v>6.9156351174593151</v>
      </c>
      <c r="F76">
        <f t="shared" si="88"/>
        <v>8.193051573665433E-2</v>
      </c>
      <c r="G76">
        <f t="shared" si="89"/>
        <v>236.26515236157977</v>
      </c>
      <c r="H76">
        <f t="shared" si="90"/>
        <v>1.7610925682258334</v>
      </c>
      <c r="I76">
        <f t="shared" si="91"/>
        <v>1.5863557885304773</v>
      </c>
      <c r="J76">
        <f t="shared" si="92"/>
        <v>19.313789367675781</v>
      </c>
      <c r="K76" s="1">
        <v>6</v>
      </c>
      <c r="L76">
        <f t="shared" si="93"/>
        <v>1.4200000166893005</v>
      </c>
      <c r="M76" s="1">
        <v>1</v>
      </c>
      <c r="N76">
        <f t="shared" si="94"/>
        <v>2.8400000333786011</v>
      </c>
      <c r="O76" s="1">
        <v>16.282569885253906</v>
      </c>
      <c r="P76" s="1">
        <v>19.313789367675781</v>
      </c>
      <c r="Q76" s="1">
        <v>15.086124420166016</v>
      </c>
      <c r="R76" s="1">
        <v>400.7996826171875</v>
      </c>
      <c r="S76" s="1">
        <v>385.61282348632812</v>
      </c>
      <c r="T76" s="1">
        <v>5.5607118606567383</v>
      </c>
      <c r="U76" s="1">
        <v>9.050419807434082</v>
      </c>
      <c r="V76" s="1">
        <v>21.905172348022461</v>
      </c>
      <c r="W76" s="1">
        <v>35.652091979980469</v>
      </c>
      <c r="X76" s="1">
        <v>300.05157470703125</v>
      </c>
      <c r="Y76" s="1">
        <v>1700.896728515625</v>
      </c>
      <c r="Z76" s="1">
        <v>12.301576614379883</v>
      </c>
      <c r="AA76" s="1">
        <v>73.187492370605469</v>
      </c>
      <c r="AB76" s="1">
        <v>2.8541598320007324</v>
      </c>
      <c r="AC76" s="1">
        <v>5.1893383264541626E-2</v>
      </c>
      <c r="AD76" s="1">
        <v>1</v>
      </c>
      <c r="AE76" s="1">
        <v>-0.21956524252891541</v>
      </c>
      <c r="AF76" s="1">
        <v>2.737391471862793</v>
      </c>
      <c r="AG76" s="1">
        <v>1</v>
      </c>
      <c r="AH76" s="1">
        <v>0</v>
      </c>
      <c r="AI76" s="1">
        <v>0.15999999642372131</v>
      </c>
      <c r="AJ76" s="1">
        <v>111115</v>
      </c>
      <c r="AK76">
        <f t="shared" si="95"/>
        <v>0.50008595784505194</v>
      </c>
      <c r="AL76">
        <f t="shared" si="96"/>
        <v>1.7610925682258335E-3</v>
      </c>
      <c r="AM76">
        <f t="shared" si="97"/>
        <v>292.46378936767576</v>
      </c>
      <c r="AN76">
        <f t="shared" si="98"/>
        <v>289.43256988525388</v>
      </c>
      <c r="AO76">
        <f t="shared" si="99"/>
        <v>272.14347047961928</v>
      </c>
      <c r="AP76">
        <f t="shared" si="100"/>
        <v>1.9375890406355583</v>
      </c>
      <c r="AQ76">
        <f t="shared" si="101"/>
        <v>2.2487333191378358</v>
      </c>
      <c r="AR76">
        <f t="shared" si="102"/>
        <v>30.725650603667926</v>
      </c>
      <c r="AS76">
        <f t="shared" si="103"/>
        <v>21.675230796233844</v>
      </c>
      <c r="AT76">
        <f t="shared" si="104"/>
        <v>17.798179626464844</v>
      </c>
      <c r="AU76">
        <f t="shared" si="105"/>
        <v>2.0451355355732463</v>
      </c>
      <c r="AV76">
        <f t="shared" si="106"/>
        <v>7.9633195764108544E-2</v>
      </c>
      <c r="AW76">
        <f t="shared" si="107"/>
        <v>0.66237753060735849</v>
      </c>
      <c r="AX76">
        <f t="shared" si="108"/>
        <v>1.3827580049658879</v>
      </c>
      <c r="AY76">
        <f t="shared" si="109"/>
        <v>4.9972171658638757E-2</v>
      </c>
      <c r="AZ76">
        <f t="shared" si="110"/>
        <v>17.291654035903058</v>
      </c>
      <c r="BA76">
        <f t="shared" si="111"/>
        <v>0.61270045489023139</v>
      </c>
      <c r="BB76">
        <f t="shared" si="112"/>
        <v>30.042318477739251</v>
      </c>
      <c r="BC76">
        <f t="shared" si="113"/>
        <v>382.32546176138356</v>
      </c>
      <c r="BD76">
        <f t="shared" si="114"/>
        <v>5.4341584187824346E-3</v>
      </c>
    </row>
    <row r="77" spans="1:56" x14ac:dyDescent="0.25">
      <c r="A77" s="1">
        <v>56</v>
      </c>
      <c r="B77" s="1" t="s">
        <v>109</v>
      </c>
      <c r="C77" s="1">
        <v>3069.0000118911266</v>
      </c>
      <c r="D77" s="1">
        <v>0</v>
      </c>
      <c r="E77">
        <f t="shared" si="87"/>
        <v>6.890623456888167</v>
      </c>
      <c r="F77">
        <f t="shared" si="88"/>
        <v>8.1928960480548527E-2</v>
      </c>
      <c r="G77">
        <f t="shared" si="89"/>
        <v>236.77322623655172</v>
      </c>
      <c r="H77">
        <f t="shared" si="90"/>
        <v>1.7613340195269198</v>
      </c>
      <c r="I77">
        <f t="shared" si="91"/>
        <v>1.5866005261970153</v>
      </c>
      <c r="J77">
        <f t="shared" si="92"/>
        <v>19.315700531005859</v>
      </c>
      <c r="K77" s="1">
        <v>6</v>
      </c>
      <c r="L77">
        <f t="shared" si="93"/>
        <v>1.4200000166893005</v>
      </c>
      <c r="M77" s="1">
        <v>1</v>
      </c>
      <c r="N77">
        <f t="shared" si="94"/>
        <v>2.8400000333786011</v>
      </c>
      <c r="O77" s="1">
        <v>16.282661437988281</v>
      </c>
      <c r="P77" s="1">
        <v>19.315700531005859</v>
      </c>
      <c r="Q77" s="1">
        <v>15.085768699645996</v>
      </c>
      <c r="R77" s="1">
        <v>400.77035522460937</v>
      </c>
      <c r="S77" s="1">
        <v>385.63397216796875</v>
      </c>
      <c r="T77" s="1">
        <v>5.5607061386108398</v>
      </c>
      <c r="U77" s="1">
        <v>9.050724983215332</v>
      </c>
      <c r="V77" s="1">
        <v>21.905036926269531</v>
      </c>
      <c r="W77" s="1">
        <v>35.653110504150391</v>
      </c>
      <c r="X77" s="1">
        <v>300.06588745117187</v>
      </c>
      <c r="Y77" s="1">
        <v>1700.861572265625</v>
      </c>
      <c r="Z77" s="1">
        <v>12.353371620178223</v>
      </c>
      <c r="AA77" s="1">
        <v>73.187545776367187</v>
      </c>
      <c r="AB77" s="1">
        <v>2.8541598320007324</v>
      </c>
      <c r="AC77" s="1">
        <v>5.1893383264541626E-2</v>
      </c>
      <c r="AD77" s="1">
        <v>1</v>
      </c>
      <c r="AE77" s="1">
        <v>-0.21956524252891541</v>
      </c>
      <c r="AF77" s="1">
        <v>2.737391471862793</v>
      </c>
      <c r="AG77" s="1">
        <v>1</v>
      </c>
      <c r="AH77" s="1">
        <v>0</v>
      </c>
      <c r="AI77" s="1">
        <v>0.15999999642372131</v>
      </c>
      <c r="AJ77" s="1">
        <v>111115</v>
      </c>
      <c r="AK77">
        <f t="shared" si="95"/>
        <v>0.50010981241861974</v>
      </c>
      <c r="AL77">
        <f t="shared" si="96"/>
        <v>1.7613340195269198E-3</v>
      </c>
      <c r="AM77">
        <f t="shared" si="97"/>
        <v>292.46570053100584</v>
      </c>
      <c r="AN77">
        <f t="shared" si="98"/>
        <v>289.43266143798826</v>
      </c>
      <c r="AO77">
        <f t="shared" si="99"/>
        <v>272.13784547974501</v>
      </c>
      <c r="AP77">
        <f t="shared" si="100"/>
        <v>1.9371553648123749</v>
      </c>
      <c r="AQ77">
        <f t="shared" si="101"/>
        <v>2.2490008752153976</v>
      </c>
      <c r="AR77">
        <f t="shared" si="102"/>
        <v>30.729283942482152</v>
      </c>
      <c r="AS77">
        <f t="shared" si="103"/>
        <v>21.67855895926682</v>
      </c>
      <c r="AT77">
        <f t="shared" si="104"/>
        <v>17.79918098449707</v>
      </c>
      <c r="AU77">
        <f t="shared" si="105"/>
        <v>2.0452645244946708</v>
      </c>
      <c r="AV77">
        <f t="shared" si="106"/>
        <v>7.9631726502744735E-2</v>
      </c>
      <c r="AW77">
        <f t="shared" si="107"/>
        <v>0.6624003490183823</v>
      </c>
      <c r="AX77">
        <f t="shared" si="108"/>
        <v>1.3828641754762885</v>
      </c>
      <c r="AY77">
        <f t="shared" si="109"/>
        <v>4.9971245922612172E-2</v>
      </c>
      <c r="AZ77">
        <f t="shared" si="110"/>
        <v>17.328851333805776</v>
      </c>
      <c r="BA77">
        <f t="shared" si="111"/>
        <v>0.61398435647526806</v>
      </c>
      <c r="BB77">
        <f t="shared" si="112"/>
        <v>30.039671751694087</v>
      </c>
      <c r="BC77">
        <f t="shared" si="113"/>
        <v>382.35849978857851</v>
      </c>
      <c r="BD77">
        <f t="shared" si="114"/>
        <v>5.4135599685608774E-3</v>
      </c>
    </row>
    <row r="78" spans="1:56" x14ac:dyDescent="0.25">
      <c r="A78" s="1">
        <v>57</v>
      </c>
      <c r="B78" s="1" t="s">
        <v>109</v>
      </c>
      <c r="C78" s="1">
        <v>3069.5000118799508</v>
      </c>
      <c r="D78" s="1">
        <v>0</v>
      </c>
      <c r="E78">
        <f t="shared" si="87"/>
        <v>6.8880030289272725</v>
      </c>
      <c r="F78">
        <f t="shared" si="88"/>
        <v>8.1944818938915323E-2</v>
      </c>
      <c r="G78">
        <f t="shared" si="89"/>
        <v>236.84322749385998</v>
      </c>
      <c r="H78">
        <f t="shared" si="90"/>
        <v>1.7619333096998797</v>
      </c>
      <c r="I78">
        <f t="shared" si="91"/>
        <v>1.5868351432210765</v>
      </c>
      <c r="J78">
        <f t="shared" si="92"/>
        <v>19.31793212890625</v>
      </c>
      <c r="K78" s="1">
        <v>6</v>
      </c>
      <c r="L78">
        <f t="shared" si="93"/>
        <v>1.4200000166893005</v>
      </c>
      <c r="M78" s="1">
        <v>1</v>
      </c>
      <c r="N78">
        <f t="shared" si="94"/>
        <v>2.8400000333786011</v>
      </c>
      <c r="O78" s="1">
        <v>16.282665252685547</v>
      </c>
      <c r="P78" s="1">
        <v>19.31793212890625</v>
      </c>
      <c r="Q78" s="1">
        <v>15.086237907409668</v>
      </c>
      <c r="R78" s="1">
        <v>400.75863647460937</v>
      </c>
      <c r="S78" s="1">
        <v>385.6282958984375</v>
      </c>
      <c r="T78" s="1">
        <v>5.5608863830566406</v>
      </c>
      <c r="U78" s="1">
        <v>9.0518016815185547</v>
      </c>
      <c r="V78" s="1">
        <v>21.905710220336914</v>
      </c>
      <c r="W78" s="1">
        <v>35.657291412353516</v>
      </c>
      <c r="X78" s="1">
        <v>300.090576171875</v>
      </c>
      <c r="Y78" s="1">
        <v>1700.829345703125</v>
      </c>
      <c r="Z78" s="1">
        <v>12.319382667541504</v>
      </c>
      <c r="AA78" s="1">
        <v>73.18743896484375</v>
      </c>
      <c r="AB78" s="1">
        <v>2.8541598320007324</v>
      </c>
      <c r="AC78" s="1">
        <v>5.1893383264541626E-2</v>
      </c>
      <c r="AD78" s="1">
        <v>1</v>
      </c>
      <c r="AE78" s="1">
        <v>-0.21956524252891541</v>
      </c>
      <c r="AF78" s="1">
        <v>2.737391471862793</v>
      </c>
      <c r="AG78" s="1">
        <v>1</v>
      </c>
      <c r="AH78" s="1">
        <v>0</v>
      </c>
      <c r="AI78" s="1">
        <v>0.15999999642372131</v>
      </c>
      <c r="AJ78" s="1">
        <v>111115</v>
      </c>
      <c r="AK78">
        <f t="shared" si="95"/>
        <v>0.50015096028645833</v>
      </c>
      <c r="AL78">
        <f t="shared" si="96"/>
        <v>1.7619333096998797E-3</v>
      </c>
      <c r="AM78">
        <f t="shared" si="97"/>
        <v>292.46793212890623</v>
      </c>
      <c r="AN78">
        <f t="shared" si="98"/>
        <v>289.43266525268552</v>
      </c>
      <c r="AO78">
        <f t="shared" si="99"/>
        <v>272.13268922986026</v>
      </c>
      <c r="AP78">
        <f t="shared" si="100"/>
        <v>1.93648589728208</v>
      </c>
      <c r="AQ78">
        <f t="shared" si="101"/>
        <v>2.2493133263090859</v>
      </c>
      <c r="AR78">
        <f t="shared" si="102"/>
        <v>30.73359797969654</v>
      </c>
      <c r="AS78">
        <f t="shared" si="103"/>
        <v>21.681796298177986</v>
      </c>
      <c r="AT78">
        <f t="shared" si="104"/>
        <v>17.800298690795898</v>
      </c>
      <c r="AU78">
        <f t="shared" si="105"/>
        <v>2.0454085091294676</v>
      </c>
      <c r="AV78">
        <f t="shared" si="106"/>
        <v>7.9646708026381949E-2</v>
      </c>
      <c r="AW78">
        <f t="shared" si="107"/>
        <v>0.66247818308800921</v>
      </c>
      <c r="AX78">
        <f t="shared" si="108"/>
        <v>1.3829303260414583</v>
      </c>
      <c r="AY78">
        <f t="shared" si="109"/>
        <v>4.998068532259213E-2</v>
      </c>
      <c r="AZ78">
        <f t="shared" si="110"/>
        <v>17.333949256443482</v>
      </c>
      <c r="BA78">
        <f t="shared" si="111"/>
        <v>0.61417491924979783</v>
      </c>
      <c r="BB78">
        <f t="shared" si="112"/>
        <v>30.039233336881487</v>
      </c>
      <c r="BC78">
        <f t="shared" si="113"/>
        <v>382.35406914499993</v>
      </c>
      <c r="BD78">
        <f t="shared" si="114"/>
        <v>5.4114849797146074E-3</v>
      </c>
    </row>
    <row r="79" spans="1:56" x14ac:dyDescent="0.25">
      <c r="A79" s="1">
        <v>58</v>
      </c>
      <c r="B79" s="1" t="s">
        <v>110</v>
      </c>
      <c r="C79" s="1">
        <v>3070.0000118687749</v>
      </c>
      <c r="D79" s="1">
        <v>0</v>
      </c>
      <c r="E79">
        <f t="shared" si="87"/>
        <v>6.9018814643691808</v>
      </c>
      <c r="F79">
        <f t="shared" si="88"/>
        <v>8.1991026137558251E-2</v>
      </c>
      <c r="G79">
        <f t="shared" si="89"/>
        <v>236.64510606881896</v>
      </c>
      <c r="H79">
        <f t="shared" si="90"/>
        <v>1.7623397744846561</v>
      </c>
      <c r="I79">
        <f t="shared" si="91"/>
        <v>1.5863267357663977</v>
      </c>
      <c r="J79">
        <f t="shared" si="92"/>
        <v>19.31475830078125</v>
      </c>
      <c r="K79" s="1">
        <v>6</v>
      </c>
      <c r="L79">
        <f t="shared" si="93"/>
        <v>1.4200000166893005</v>
      </c>
      <c r="M79" s="1">
        <v>1</v>
      </c>
      <c r="N79">
        <f t="shared" si="94"/>
        <v>2.8400000333786011</v>
      </c>
      <c r="O79" s="1">
        <v>16.282913208007813</v>
      </c>
      <c r="P79" s="1">
        <v>19.31475830078125</v>
      </c>
      <c r="Q79" s="1">
        <v>15.085988998413086</v>
      </c>
      <c r="R79" s="1">
        <v>400.78253173828125</v>
      </c>
      <c r="S79" s="1">
        <v>385.62484741210937</v>
      </c>
      <c r="T79" s="1">
        <v>5.5611739158630371</v>
      </c>
      <c r="U79" s="1">
        <v>9.0527286529541016</v>
      </c>
      <c r="V79" s="1">
        <v>21.906370162963867</v>
      </c>
      <c r="W79" s="1">
        <v>35.660175323486328</v>
      </c>
      <c r="X79" s="1">
        <v>300.10455322265625</v>
      </c>
      <c r="Y79" s="1">
        <v>1700.80908203125</v>
      </c>
      <c r="Z79" s="1">
        <v>12.333229064941406</v>
      </c>
      <c r="AA79" s="1">
        <v>73.187019348144531</v>
      </c>
      <c r="AB79" s="1">
        <v>2.8541598320007324</v>
      </c>
      <c r="AC79" s="1">
        <v>5.1893383264541626E-2</v>
      </c>
      <c r="AD79" s="1">
        <v>1</v>
      </c>
      <c r="AE79" s="1">
        <v>-0.21956524252891541</v>
      </c>
      <c r="AF79" s="1">
        <v>2.737391471862793</v>
      </c>
      <c r="AG79" s="1">
        <v>1</v>
      </c>
      <c r="AH79" s="1">
        <v>0</v>
      </c>
      <c r="AI79" s="1">
        <v>0.15999999642372131</v>
      </c>
      <c r="AJ79" s="1">
        <v>111115</v>
      </c>
      <c r="AK79">
        <f t="shared" si="95"/>
        <v>0.50017425537109372</v>
      </c>
      <c r="AL79">
        <f t="shared" si="96"/>
        <v>1.762339774484656E-3</v>
      </c>
      <c r="AM79">
        <f t="shared" si="97"/>
        <v>292.46475830078123</v>
      </c>
      <c r="AN79">
        <f t="shared" si="98"/>
        <v>289.43291320800779</v>
      </c>
      <c r="AO79">
        <f t="shared" si="99"/>
        <v>272.12944704243273</v>
      </c>
      <c r="AP79">
        <f t="shared" si="100"/>
        <v>1.9366806891926807</v>
      </c>
      <c r="AQ79">
        <f t="shared" si="101"/>
        <v>2.2488689628436518</v>
      </c>
      <c r="AR79">
        <f t="shared" si="102"/>
        <v>30.727702574495762</v>
      </c>
      <c r="AS79">
        <f t="shared" si="103"/>
        <v>21.67497392154166</v>
      </c>
      <c r="AT79">
        <f t="shared" si="104"/>
        <v>17.798835754394531</v>
      </c>
      <c r="AU79">
        <f t="shared" si="105"/>
        <v>2.0452200532223057</v>
      </c>
      <c r="AV79">
        <f t="shared" si="106"/>
        <v>7.9690359150506304E-2</v>
      </c>
      <c r="AW79">
        <f t="shared" si="107"/>
        <v>0.66254222707725419</v>
      </c>
      <c r="AX79">
        <f t="shared" si="108"/>
        <v>1.3826778261450516</v>
      </c>
      <c r="AY79">
        <f t="shared" si="109"/>
        <v>5.000818864321243E-2</v>
      </c>
      <c r="AZ79">
        <f t="shared" si="110"/>
        <v>17.319349956502368</v>
      </c>
      <c r="BA79">
        <f t="shared" si="111"/>
        <v>0.61366664429670736</v>
      </c>
      <c r="BB79">
        <f t="shared" si="112"/>
        <v>30.049112209215899</v>
      </c>
      <c r="BC79">
        <f t="shared" si="113"/>
        <v>382.34402351514137</v>
      </c>
      <c r="BD79">
        <f t="shared" si="114"/>
        <v>5.4243141731578209E-3</v>
      </c>
    </row>
    <row r="80" spans="1:56" x14ac:dyDescent="0.25">
      <c r="A80" s="1">
        <v>59</v>
      </c>
      <c r="B80" s="1" t="s">
        <v>110</v>
      </c>
      <c r="C80" s="1">
        <v>3070.500011857599</v>
      </c>
      <c r="D80" s="1">
        <v>0</v>
      </c>
      <c r="E80">
        <f t="shared" si="87"/>
        <v>6.9207678463493805</v>
      </c>
      <c r="F80">
        <f t="shared" si="88"/>
        <v>8.2107397193771386E-2</v>
      </c>
      <c r="G80">
        <f t="shared" si="89"/>
        <v>236.43483068803758</v>
      </c>
      <c r="H80">
        <f t="shared" si="90"/>
        <v>1.7639980262864272</v>
      </c>
      <c r="I80">
        <f t="shared" si="91"/>
        <v>1.5856248445411563</v>
      </c>
      <c r="J80">
        <f t="shared" si="92"/>
        <v>19.311161041259766</v>
      </c>
      <c r="K80" s="1">
        <v>6</v>
      </c>
      <c r="L80">
        <f t="shared" si="93"/>
        <v>1.4200000166893005</v>
      </c>
      <c r="M80" s="1">
        <v>1</v>
      </c>
      <c r="N80">
        <f t="shared" si="94"/>
        <v>2.8400000333786011</v>
      </c>
      <c r="O80" s="1">
        <v>16.282871246337891</v>
      </c>
      <c r="P80" s="1">
        <v>19.311161041259766</v>
      </c>
      <c r="Q80" s="1">
        <v>15.086231231689453</v>
      </c>
      <c r="R80" s="1">
        <v>400.78848266601562</v>
      </c>
      <c r="S80" s="1">
        <v>385.5916748046875</v>
      </c>
      <c r="T80" s="1">
        <v>5.5606212615966797</v>
      </c>
      <c r="U80" s="1">
        <v>9.0554981231689453</v>
      </c>
      <c r="V80" s="1">
        <v>21.904109954833984</v>
      </c>
      <c r="W80" s="1">
        <v>35.670948028564453</v>
      </c>
      <c r="X80" s="1">
        <v>300.10055541992187</v>
      </c>
      <c r="Y80" s="1">
        <v>1700.828125</v>
      </c>
      <c r="Z80" s="1">
        <v>12.215482711791992</v>
      </c>
      <c r="AA80" s="1">
        <v>73.186538696289063</v>
      </c>
      <c r="AB80" s="1">
        <v>2.8541598320007324</v>
      </c>
      <c r="AC80" s="1">
        <v>5.1893383264541626E-2</v>
      </c>
      <c r="AD80" s="1">
        <v>1</v>
      </c>
      <c r="AE80" s="1">
        <v>-0.21956524252891541</v>
      </c>
      <c r="AF80" s="1">
        <v>2.737391471862793</v>
      </c>
      <c r="AG80" s="1">
        <v>1</v>
      </c>
      <c r="AH80" s="1">
        <v>0</v>
      </c>
      <c r="AI80" s="1">
        <v>0.15999999642372131</v>
      </c>
      <c r="AJ80" s="1">
        <v>111115</v>
      </c>
      <c r="AK80">
        <f t="shared" si="95"/>
        <v>0.5001675923665363</v>
      </c>
      <c r="AL80">
        <f t="shared" si="96"/>
        <v>1.7639980262864272E-3</v>
      </c>
      <c r="AM80">
        <f t="shared" si="97"/>
        <v>292.46116104125974</v>
      </c>
      <c r="AN80">
        <f t="shared" si="98"/>
        <v>289.43287124633787</v>
      </c>
      <c r="AO80">
        <f t="shared" si="99"/>
        <v>272.13249391736463</v>
      </c>
      <c r="AP80">
        <f t="shared" si="100"/>
        <v>1.9363109459655559</v>
      </c>
      <c r="AQ80">
        <f t="shared" si="101"/>
        <v>2.2483654083466331</v>
      </c>
      <c r="AR80">
        <f t="shared" si="102"/>
        <v>30.721023953283868</v>
      </c>
      <c r="AS80">
        <f t="shared" si="103"/>
        <v>21.665525830114923</v>
      </c>
      <c r="AT80">
        <f t="shared" si="104"/>
        <v>17.797016143798828</v>
      </c>
      <c r="AU80">
        <f t="shared" si="105"/>
        <v>2.0449856716946853</v>
      </c>
      <c r="AV80">
        <f t="shared" si="106"/>
        <v>7.9800286714737698E-2</v>
      </c>
      <c r="AW80">
        <f t="shared" si="107"/>
        <v>0.66274056380547697</v>
      </c>
      <c r="AX80">
        <f t="shared" si="108"/>
        <v>1.3822451078892084</v>
      </c>
      <c r="AY80">
        <f t="shared" si="109"/>
        <v>5.0077451387355414E-2</v>
      </c>
      <c r="AZ80">
        <f t="shared" si="110"/>
        <v>17.303846885300615</v>
      </c>
      <c r="BA80">
        <f t="shared" si="111"/>
        <v>0.61317410654106608</v>
      </c>
      <c r="BB80">
        <f t="shared" si="112"/>
        <v>30.067327908642337</v>
      </c>
      <c r="BC80">
        <f t="shared" si="113"/>
        <v>382.30187322624994</v>
      </c>
      <c r="BD80">
        <f t="shared" si="114"/>
        <v>5.4430545803950637E-3</v>
      </c>
    </row>
    <row r="81" spans="1:108" x14ac:dyDescent="0.25">
      <c r="A81" s="1">
        <v>60</v>
      </c>
      <c r="B81" s="1" t="s">
        <v>111</v>
      </c>
      <c r="C81" s="1">
        <v>3071.0000118464231</v>
      </c>
      <c r="D81" s="1">
        <v>0</v>
      </c>
      <c r="E81">
        <f t="shared" si="87"/>
        <v>6.8895205214429938</v>
      </c>
      <c r="F81">
        <f t="shared" si="88"/>
        <v>8.2168340140258367E-2</v>
      </c>
      <c r="G81">
        <f t="shared" si="89"/>
        <v>237.15368009805169</v>
      </c>
      <c r="H81">
        <f t="shared" si="90"/>
        <v>1.7646513535044139</v>
      </c>
      <c r="I81">
        <f t="shared" si="91"/>
        <v>1.5850709633481208</v>
      </c>
      <c r="J81">
        <f t="shared" si="92"/>
        <v>19.307849884033203</v>
      </c>
      <c r="K81" s="1">
        <v>6</v>
      </c>
      <c r="L81">
        <f t="shared" si="93"/>
        <v>1.4200000166893005</v>
      </c>
      <c r="M81" s="1">
        <v>1</v>
      </c>
      <c r="N81">
        <f t="shared" si="94"/>
        <v>2.8400000333786011</v>
      </c>
      <c r="O81" s="1">
        <v>16.282461166381836</v>
      </c>
      <c r="P81" s="1">
        <v>19.307849884033203</v>
      </c>
      <c r="Q81" s="1">
        <v>15.086255073547363</v>
      </c>
      <c r="R81" s="1">
        <v>400.73104858398437</v>
      </c>
      <c r="S81" s="1">
        <v>385.5958251953125</v>
      </c>
      <c r="T81" s="1">
        <v>5.5604920387268066</v>
      </c>
      <c r="U81" s="1">
        <v>9.0567445755004883</v>
      </c>
      <c r="V81" s="1">
        <v>21.904148101806641</v>
      </c>
      <c r="W81" s="1">
        <v>35.676750183105469</v>
      </c>
      <c r="X81" s="1">
        <v>300.09320068359375</v>
      </c>
      <c r="Y81" s="1">
        <v>1700.83251953125</v>
      </c>
      <c r="Z81" s="1">
        <v>12.270573616027832</v>
      </c>
      <c r="AA81" s="1">
        <v>73.186454772949219</v>
      </c>
      <c r="AB81" s="1">
        <v>2.8541598320007324</v>
      </c>
      <c r="AC81" s="1">
        <v>5.1893383264541626E-2</v>
      </c>
      <c r="AD81" s="1">
        <v>1</v>
      </c>
      <c r="AE81" s="1">
        <v>-0.21956524252891541</v>
      </c>
      <c r="AF81" s="1">
        <v>2.737391471862793</v>
      </c>
      <c r="AG81" s="1">
        <v>1</v>
      </c>
      <c r="AH81" s="1">
        <v>0</v>
      </c>
      <c r="AI81" s="1">
        <v>0.15999999642372131</v>
      </c>
      <c r="AJ81" s="1">
        <v>111115</v>
      </c>
      <c r="AK81">
        <f t="shared" si="95"/>
        <v>0.50015533447265614</v>
      </c>
      <c r="AL81">
        <f t="shared" si="96"/>
        <v>1.764651353504414E-3</v>
      </c>
      <c r="AM81">
        <f t="shared" si="97"/>
        <v>292.45784988403318</v>
      </c>
      <c r="AN81">
        <f t="shared" si="98"/>
        <v>289.43246116638181</v>
      </c>
      <c r="AO81">
        <f t="shared" si="99"/>
        <v>272.13319704234891</v>
      </c>
      <c r="AP81">
        <f t="shared" si="100"/>
        <v>1.9363587926170713</v>
      </c>
      <c r="AQ81">
        <f t="shared" si="101"/>
        <v>2.2479019906131406</v>
      </c>
      <c r="AR81">
        <f t="shared" si="102"/>
        <v>30.714727166207783</v>
      </c>
      <c r="AS81">
        <f t="shared" si="103"/>
        <v>21.657982590707295</v>
      </c>
      <c r="AT81">
        <f t="shared" si="104"/>
        <v>17.79515552520752</v>
      </c>
      <c r="AU81">
        <f t="shared" si="105"/>
        <v>2.044746032350667</v>
      </c>
      <c r="AV81">
        <f t="shared" si="106"/>
        <v>7.985785174315245E-2</v>
      </c>
      <c r="AW81">
        <f t="shared" si="107"/>
        <v>0.66283102726501963</v>
      </c>
      <c r="AX81">
        <f t="shared" si="108"/>
        <v>1.3819150050856472</v>
      </c>
      <c r="AY81">
        <f t="shared" si="109"/>
        <v>5.0113722051604435E-2</v>
      </c>
      <c r="AZ81">
        <f t="shared" si="110"/>
        <v>17.356437082734526</v>
      </c>
      <c r="BA81">
        <f t="shared" si="111"/>
        <v>0.61503176279963168</v>
      </c>
      <c r="BB81">
        <f t="shared" si="112"/>
        <v>30.078982808850576</v>
      </c>
      <c r="BC81">
        <f t="shared" si="113"/>
        <v>382.32087709861008</v>
      </c>
      <c r="BD81">
        <f t="shared" si="114"/>
        <v>5.4203100520785145E-3</v>
      </c>
      <c r="BE81">
        <f>AVERAGE(E67:E81)</f>
        <v>6.8831706822673953</v>
      </c>
      <c r="BF81">
        <f t="shared" ref="BF81:DD81" si="115">AVERAGE(F67:F81)</f>
        <v>8.1919446361113896E-2</v>
      </c>
      <c r="BG81">
        <f t="shared" si="115"/>
        <v>236.87245304272398</v>
      </c>
      <c r="BH81">
        <f t="shared" si="115"/>
        <v>1.7601385082288321</v>
      </c>
      <c r="BI81">
        <f t="shared" si="115"/>
        <v>1.5857066133814823</v>
      </c>
      <c r="BJ81">
        <f t="shared" si="115"/>
        <v>19.308152770996095</v>
      </c>
      <c r="BK81">
        <f t="shared" si="115"/>
        <v>6</v>
      </c>
      <c r="BL81">
        <f t="shared" si="115"/>
        <v>1.4200000166893005</v>
      </c>
      <c r="BM81">
        <f t="shared" si="115"/>
        <v>1</v>
      </c>
      <c r="BN81">
        <f t="shared" si="115"/>
        <v>2.8400000333786011</v>
      </c>
      <c r="BO81">
        <f t="shared" si="115"/>
        <v>16.281312688191733</v>
      </c>
      <c r="BP81">
        <f t="shared" si="115"/>
        <v>19.308152770996095</v>
      </c>
      <c r="BQ81">
        <f t="shared" si="115"/>
        <v>15.084357770284017</v>
      </c>
      <c r="BR81">
        <f t="shared" si="115"/>
        <v>400.71490071614585</v>
      </c>
      <c r="BS81">
        <f t="shared" si="115"/>
        <v>385.59444783528647</v>
      </c>
      <c r="BT81">
        <f t="shared" si="115"/>
        <v>5.5608958880106609</v>
      </c>
      <c r="BU81">
        <f t="shared" si="115"/>
        <v>9.0485611597696938</v>
      </c>
      <c r="BV81">
        <f t="shared" si="115"/>
        <v>21.907539113362631</v>
      </c>
      <c r="BW81">
        <f t="shared" si="115"/>
        <v>35.647439066569014</v>
      </c>
      <c r="BX81">
        <f t="shared" si="115"/>
        <v>300.06520589192706</v>
      </c>
      <c r="BY81">
        <f t="shared" si="115"/>
        <v>1700.8285237630209</v>
      </c>
      <c r="BZ81">
        <f t="shared" si="115"/>
        <v>12.392036183675129</v>
      </c>
      <c r="CA81">
        <f t="shared" si="115"/>
        <v>73.187113444010421</v>
      </c>
      <c r="CB81">
        <f t="shared" si="115"/>
        <v>2.8541598320007324</v>
      </c>
      <c r="CC81">
        <f t="shared" si="115"/>
        <v>5.1893383264541626E-2</v>
      </c>
      <c r="CD81">
        <f t="shared" si="115"/>
        <v>1</v>
      </c>
      <c r="CE81">
        <f t="shared" si="115"/>
        <v>-0.21956524252891541</v>
      </c>
      <c r="CF81">
        <f t="shared" si="115"/>
        <v>2.737391471862793</v>
      </c>
      <c r="CG81">
        <f t="shared" si="115"/>
        <v>1</v>
      </c>
      <c r="CH81">
        <f t="shared" si="115"/>
        <v>0</v>
      </c>
      <c r="CI81">
        <f t="shared" si="115"/>
        <v>0.15999999642372131</v>
      </c>
      <c r="CJ81">
        <f t="shared" si="115"/>
        <v>111115</v>
      </c>
      <c r="CK81">
        <f t="shared" si="115"/>
        <v>0.500108676486545</v>
      </c>
      <c r="CL81">
        <f t="shared" si="115"/>
        <v>1.7601385082288317E-3</v>
      </c>
      <c r="CM81">
        <f t="shared" si="115"/>
        <v>292.45815277099615</v>
      </c>
      <c r="CN81">
        <f t="shared" si="115"/>
        <v>289.43131268819178</v>
      </c>
      <c r="CO81">
        <f t="shared" si="115"/>
        <v>272.13255771944654</v>
      </c>
      <c r="CP81">
        <f t="shared" si="115"/>
        <v>1.9385439600202872</v>
      </c>
      <c r="CQ81">
        <f t="shared" si="115"/>
        <v>2.2479446853019756</v>
      </c>
      <c r="CR81">
        <f t="shared" si="115"/>
        <v>30.71503404200967</v>
      </c>
      <c r="CS81">
        <f t="shared" si="115"/>
        <v>21.666472882239976</v>
      </c>
      <c r="CT81">
        <f t="shared" si="115"/>
        <v>17.794732729593914</v>
      </c>
      <c r="CU81">
        <f t="shared" si="115"/>
        <v>2.0446916772806003</v>
      </c>
      <c r="CV81">
        <f t="shared" si="115"/>
        <v>7.9622735226277955E-2</v>
      </c>
      <c r="CW81">
        <f t="shared" si="115"/>
        <v>0.66223807192049322</v>
      </c>
      <c r="CX81">
        <f t="shared" si="115"/>
        <v>1.3824536053601073</v>
      </c>
      <c r="CY81">
        <f t="shared" si="115"/>
        <v>4.9965581082807561E-2</v>
      </c>
      <c r="CZ81">
        <f t="shared" si="115"/>
        <v>17.336010999529684</v>
      </c>
      <c r="DA81">
        <f t="shared" si="115"/>
        <v>0.6143046879570494</v>
      </c>
      <c r="DB81">
        <f t="shared" si="115"/>
        <v>30.046598218610313</v>
      </c>
      <c r="DC81">
        <f t="shared" si="115"/>
        <v>382.32251814801577</v>
      </c>
      <c r="DD81">
        <f t="shared" si="115"/>
        <v>5.4094586386517684E-3</v>
      </c>
    </row>
    <row r="82" spans="1:108" x14ac:dyDescent="0.25">
      <c r="A82" s="1" t="s">
        <v>9</v>
      </c>
      <c r="B82" s="1" t="s">
        <v>112</v>
      </c>
    </row>
    <row r="83" spans="1:108" x14ac:dyDescent="0.25">
      <c r="A83" s="1" t="s">
        <v>9</v>
      </c>
      <c r="B83" s="1" t="s">
        <v>113</v>
      </c>
    </row>
    <row r="84" spans="1:108" x14ac:dyDescent="0.25">
      <c r="A84" s="1" t="s">
        <v>9</v>
      </c>
      <c r="B84" s="1" t="s">
        <v>114</v>
      </c>
    </row>
    <row r="85" spans="1:108" x14ac:dyDescent="0.25">
      <c r="A85" s="1" t="s">
        <v>9</v>
      </c>
      <c r="B85" s="1" t="s">
        <v>115</v>
      </c>
    </row>
    <row r="86" spans="1:108" x14ac:dyDescent="0.25">
      <c r="A86" s="1">
        <v>61</v>
      </c>
      <c r="B86" s="1" t="s">
        <v>116</v>
      </c>
      <c r="C86" s="1">
        <v>3372.5000114329159</v>
      </c>
      <c r="D86" s="1">
        <v>0</v>
      </c>
      <c r="E86">
        <f t="shared" ref="E86:E100" si="116">(R86-S86*(1000-T86)/(1000-U86))*AK86</f>
        <v>7.2646175186100495</v>
      </c>
      <c r="F86">
        <f t="shared" ref="F86:F100" si="117">IF(AV86&lt;&gt;0,1/(1/AV86-1/N86),0)</f>
        <v>8.8042141309845487E-2</v>
      </c>
      <c r="G86">
        <f t="shared" ref="G86:G100" si="118">((AY86-AL86/2)*S86-E86)/(AY86+AL86/2)</f>
        <v>235.25013609795647</v>
      </c>
      <c r="H86">
        <f t="shared" ref="H86:H100" si="119">AL86*1000</f>
        <v>2.0824570476892754</v>
      </c>
      <c r="I86">
        <f t="shared" ref="I86:I100" si="120">(AQ86-AW86)</f>
        <v>1.7406580817607757</v>
      </c>
      <c r="J86">
        <f t="shared" ref="J86:J100" si="121">(P86+AP86*D86)</f>
        <v>22.106609344482422</v>
      </c>
      <c r="K86" s="1">
        <v>6</v>
      </c>
      <c r="L86">
        <f t="shared" ref="L86:L100" si="122">(K86*AE86+AF86)</f>
        <v>1.4200000166893005</v>
      </c>
      <c r="M86" s="1">
        <v>1</v>
      </c>
      <c r="N86">
        <f t="shared" ref="N86:N100" si="123">L86*(M86+1)*(M86+1)/(M86*M86+1)</f>
        <v>2.8400000333786011</v>
      </c>
      <c r="O86" s="1">
        <v>20.522550582885742</v>
      </c>
      <c r="P86" s="1">
        <v>22.106609344482422</v>
      </c>
      <c r="Q86" s="1">
        <v>19.971977233886719</v>
      </c>
      <c r="R86" s="1">
        <v>398.90191650390625</v>
      </c>
      <c r="S86" s="1">
        <v>382.78030395507812</v>
      </c>
      <c r="T86" s="1">
        <v>8.5990791320800781</v>
      </c>
      <c r="U86" s="1">
        <v>12.710577964782715</v>
      </c>
      <c r="V86" s="1">
        <v>25.964086532592773</v>
      </c>
      <c r="W86" s="1">
        <v>38.37835693359375</v>
      </c>
      <c r="X86" s="1">
        <v>300.0347900390625</v>
      </c>
      <c r="Y86" s="1">
        <v>1699.974609375</v>
      </c>
      <c r="Z86" s="1">
        <v>11.930315971374512</v>
      </c>
      <c r="AA86" s="1">
        <v>73.179244995117188</v>
      </c>
      <c r="AB86" s="1">
        <v>3.0004000663757324</v>
      </c>
      <c r="AC86" s="1">
        <v>-9.534686803817749E-3</v>
      </c>
      <c r="AD86" s="1">
        <v>1</v>
      </c>
      <c r="AE86" s="1">
        <v>-0.21956524252891541</v>
      </c>
      <c r="AF86" s="1">
        <v>2.737391471862793</v>
      </c>
      <c r="AG86" s="1">
        <v>1</v>
      </c>
      <c r="AH86" s="1">
        <v>0</v>
      </c>
      <c r="AI86" s="1">
        <v>0.15999999642372131</v>
      </c>
      <c r="AJ86" s="1">
        <v>111115</v>
      </c>
      <c r="AK86">
        <f t="shared" ref="AK86:AK100" si="124">X86*0.000001/(K86*0.0001)</f>
        <v>0.50005798339843743</v>
      </c>
      <c r="AL86">
        <f t="shared" ref="AL86:AL100" si="125">(U86-T86)/(1000-U86)*AK86</f>
        <v>2.0824570476892755E-3</v>
      </c>
      <c r="AM86">
        <f t="shared" ref="AM86:AM100" si="126">(P86+273.15)</f>
        <v>295.2566093444824</v>
      </c>
      <c r="AN86">
        <f t="shared" ref="AN86:AN100" si="127">(O86+273.15)</f>
        <v>293.67255058288572</v>
      </c>
      <c r="AO86">
        <f t="shared" ref="AO86:AO100" si="128">(Y86*AG86+Z86*AH86)*AI86</f>
        <v>271.99593142041704</v>
      </c>
      <c r="AP86">
        <f t="shared" ref="AP86:AP100" si="129">((AO86+0.00000010773*(AN86^4-AM86^4))-AL86*44100)/(L86*51.4+0.00000043092*AM86^3)</f>
        <v>1.9354349476691266</v>
      </c>
      <c r="AQ86">
        <f t="shared" ref="AQ86:AQ100" si="130">0.61365*EXP(17.502*J86/(240.97+J86))</f>
        <v>2.670808580675148</v>
      </c>
      <c r="AR86">
        <f t="shared" ref="AR86:AR100" si="131">AQ86*1000/AA86</f>
        <v>36.496804262647899</v>
      </c>
      <c r="AS86">
        <f t="shared" ref="AS86:AS100" si="132">(AR86-U86)</f>
        <v>23.786226297865184</v>
      </c>
      <c r="AT86">
        <f t="shared" ref="AT86:AT100" si="133">IF(D86,P86,(O86+P86)/2)</f>
        <v>21.314579963684082</v>
      </c>
      <c r="AU86">
        <f t="shared" ref="AU86:AU100" si="134">0.61365*EXP(17.502*AT86/(240.97+AT86))</f>
        <v>2.544593868372349</v>
      </c>
      <c r="AV86">
        <f t="shared" ref="AV86:AV100" si="135">IF(AS86&lt;&gt;0,(1000-(AR86+U86)/2)/AS86*AL86,0)</f>
        <v>8.5394837007526966E-2</v>
      </c>
      <c r="AW86">
        <f t="shared" ref="AW86:AW100" si="136">U86*AA86/1000</f>
        <v>0.93015049891437229</v>
      </c>
      <c r="AX86">
        <f t="shared" ref="AX86:AX100" si="137">(AU86-AW86)</f>
        <v>1.6144433694579767</v>
      </c>
      <c r="AY86">
        <f t="shared" ref="AY86:AY100" si="138">1/(1.6/F86+1.37/N86)</f>
        <v>5.3603466709644748E-2</v>
      </c>
      <c r="AZ86">
        <f t="shared" ref="AZ86:AZ100" si="139">G86*AA86*0.001</f>
        <v>17.215427344647019</v>
      </c>
      <c r="BA86">
        <f t="shared" ref="BA86:BA100" si="140">G86/S86</f>
        <v>0.61458265659762024</v>
      </c>
      <c r="BB86">
        <f t="shared" ref="BB86:BB100" si="141">(1-AL86*AA86/AQ86/F86)*100</f>
        <v>35.191701801625733</v>
      </c>
      <c r="BC86">
        <f t="shared" ref="BC86:BC100" si="142">(S86-E86/(N86/1.35))</f>
        <v>379.32705271040953</v>
      </c>
      <c r="BD86">
        <f t="shared" ref="BD86:BD100" si="143">E86*BB86/100/BC86</f>
        <v>6.7396789021785331E-3</v>
      </c>
    </row>
    <row r="87" spans="1:108" x14ac:dyDescent="0.25">
      <c r="A87" s="1">
        <v>62</v>
      </c>
      <c r="B87" s="1" t="s">
        <v>116</v>
      </c>
      <c r="C87" s="1">
        <v>3372.5000114329159</v>
      </c>
      <c r="D87" s="1">
        <v>0</v>
      </c>
      <c r="E87">
        <f t="shared" si="116"/>
        <v>7.2646175186100495</v>
      </c>
      <c r="F87">
        <f t="shared" si="117"/>
        <v>8.8042141309845487E-2</v>
      </c>
      <c r="G87">
        <f t="shared" si="118"/>
        <v>235.25013609795647</v>
      </c>
      <c r="H87">
        <f t="shared" si="119"/>
        <v>2.0824570476892754</v>
      </c>
      <c r="I87">
        <f t="shared" si="120"/>
        <v>1.7406580817607757</v>
      </c>
      <c r="J87">
        <f t="shared" si="121"/>
        <v>22.106609344482422</v>
      </c>
      <c r="K87" s="1">
        <v>6</v>
      </c>
      <c r="L87">
        <f t="shared" si="122"/>
        <v>1.4200000166893005</v>
      </c>
      <c r="M87" s="1">
        <v>1</v>
      </c>
      <c r="N87">
        <f t="shared" si="123"/>
        <v>2.8400000333786011</v>
      </c>
      <c r="O87" s="1">
        <v>20.522550582885742</v>
      </c>
      <c r="P87" s="1">
        <v>22.106609344482422</v>
      </c>
      <c r="Q87" s="1">
        <v>19.971977233886719</v>
      </c>
      <c r="R87" s="1">
        <v>398.90191650390625</v>
      </c>
      <c r="S87" s="1">
        <v>382.78030395507812</v>
      </c>
      <c r="T87" s="1">
        <v>8.5990791320800781</v>
      </c>
      <c r="U87" s="1">
        <v>12.710577964782715</v>
      </c>
      <c r="V87" s="1">
        <v>25.964086532592773</v>
      </c>
      <c r="W87" s="1">
        <v>38.37835693359375</v>
      </c>
      <c r="X87" s="1">
        <v>300.0347900390625</v>
      </c>
      <c r="Y87" s="1">
        <v>1699.974609375</v>
      </c>
      <c r="Z87" s="1">
        <v>11.930315971374512</v>
      </c>
      <c r="AA87" s="1">
        <v>73.179244995117188</v>
      </c>
      <c r="AB87" s="1">
        <v>3.0004000663757324</v>
      </c>
      <c r="AC87" s="1">
        <v>-9.534686803817749E-3</v>
      </c>
      <c r="AD87" s="1">
        <v>1</v>
      </c>
      <c r="AE87" s="1">
        <v>-0.21956524252891541</v>
      </c>
      <c r="AF87" s="1">
        <v>2.737391471862793</v>
      </c>
      <c r="AG87" s="1">
        <v>1</v>
      </c>
      <c r="AH87" s="1">
        <v>0</v>
      </c>
      <c r="AI87" s="1">
        <v>0.15999999642372131</v>
      </c>
      <c r="AJ87" s="1">
        <v>111115</v>
      </c>
      <c r="AK87">
        <f t="shared" si="124"/>
        <v>0.50005798339843743</v>
      </c>
      <c r="AL87">
        <f t="shared" si="125"/>
        <v>2.0824570476892755E-3</v>
      </c>
      <c r="AM87">
        <f t="shared" si="126"/>
        <v>295.2566093444824</v>
      </c>
      <c r="AN87">
        <f t="shared" si="127"/>
        <v>293.67255058288572</v>
      </c>
      <c r="AO87">
        <f t="shared" si="128"/>
        <v>271.99593142041704</v>
      </c>
      <c r="AP87">
        <f t="shared" si="129"/>
        <v>1.9354349476691266</v>
      </c>
      <c r="AQ87">
        <f t="shared" si="130"/>
        <v>2.670808580675148</v>
      </c>
      <c r="AR87">
        <f t="shared" si="131"/>
        <v>36.496804262647899</v>
      </c>
      <c r="AS87">
        <f t="shared" si="132"/>
        <v>23.786226297865184</v>
      </c>
      <c r="AT87">
        <f t="shared" si="133"/>
        <v>21.314579963684082</v>
      </c>
      <c r="AU87">
        <f t="shared" si="134"/>
        <v>2.544593868372349</v>
      </c>
      <c r="AV87">
        <f t="shared" si="135"/>
        <v>8.5394837007526966E-2</v>
      </c>
      <c r="AW87">
        <f t="shared" si="136"/>
        <v>0.93015049891437229</v>
      </c>
      <c r="AX87">
        <f t="shared" si="137"/>
        <v>1.6144433694579767</v>
      </c>
      <c r="AY87">
        <f t="shared" si="138"/>
        <v>5.3603466709644748E-2</v>
      </c>
      <c r="AZ87">
        <f t="shared" si="139"/>
        <v>17.215427344647019</v>
      </c>
      <c r="BA87">
        <f t="shared" si="140"/>
        <v>0.61458265659762024</v>
      </c>
      <c r="BB87">
        <f t="shared" si="141"/>
        <v>35.191701801625733</v>
      </c>
      <c r="BC87">
        <f t="shared" si="142"/>
        <v>379.32705271040953</v>
      </c>
      <c r="BD87">
        <f t="shared" si="143"/>
        <v>6.7396789021785331E-3</v>
      </c>
    </row>
    <row r="88" spans="1:108" x14ac:dyDescent="0.25">
      <c r="A88" s="1">
        <v>63</v>
      </c>
      <c r="B88" s="1" t="s">
        <v>117</v>
      </c>
      <c r="C88" s="1">
        <v>3373.0000114217401</v>
      </c>
      <c r="D88" s="1">
        <v>0</v>
      </c>
      <c r="E88">
        <f t="shared" si="116"/>
        <v>7.2709471439319193</v>
      </c>
      <c r="F88">
        <f t="shared" si="117"/>
        <v>8.8119012849209657E-2</v>
      </c>
      <c r="G88">
        <f t="shared" si="118"/>
        <v>235.24080938159727</v>
      </c>
      <c r="H88">
        <f t="shared" si="119"/>
        <v>2.0836138348208788</v>
      </c>
      <c r="I88">
        <f t="shared" si="120"/>
        <v>1.740135510346823</v>
      </c>
      <c r="J88">
        <f t="shared" si="121"/>
        <v>22.103982925415039</v>
      </c>
      <c r="K88" s="1">
        <v>6</v>
      </c>
      <c r="L88">
        <f t="shared" si="122"/>
        <v>1.4200000166893005</v>
      </c>
      <c r="M88" s="1">
        <v>1</v>
      </c>
      <c r="N88">
        <f t="shared" si="123"/>
        <v>2.8400000333786011</v>
      </c>
      <c r="O88" s="1">
        <v>20.523944854736328</v>
      </c>
      <c r="P88" s="1">
        <v>22.103982925415039</v>
      </c>
      <c r="Q88" s="1">
        <v>19.971858978271484</v>
      </c>
      <c r="R88" s="1">
        <v>398.90408325195312</v>
      </c>
      <c r="S88" s="1">
        <v>382.76986694335937</v>
      </c>
      <c r="T88" s="1">
        <v>8.5984716415405273</v>
      </c>
      <c r="U88" s="1">
        <v>12.712019920349121</v>
      </c>
      <c r="V88" s="1">
        <v>25.95973014831543</v>
      </c>
      <c r="W88" s="1">
        <v>38.378982543945313</v>
      </c>
      <c r="X88" s="1">
        <v>300.05145263671875</v>
      </c>
      <c r="Y88" s="1">
        <v>1700.039794921875</v>
      </c>
      <c r="Z88" s="1">
        <v>11.875290870666504</v>
      </c>
      <c r="AA88" s="1">
        <v>73.178428649902344</v>
      </c>
      <c r="AB88" s="1">
        <v>3.0004000663757324</v>
      </c>
      <c r="AC88" s="1">
        <v>-9.534686803817749E-3</v>
      </c>
      <c r="AD88" s="1">
        <v>1</v>
      </c>
      <c r="AE88" s="1">
        <v>-0.21956524252891541</v>
      </c>
      <c r="AF88" s="1">
        <v>2.737391471862793</v>
      </c>
      <c r="AG88" s="1">
        <v>1</v>
      </c>
      <c r="AH88" s="1">
        <v>0</v>
      </c>
      <c r="AI88" s="1">
        <v>0.15999999642372131</v>
      </c>
      <c r="AJ88" s="1">
        <v>111115</v>
      </c>
      <c r="AK88">
        <f t="shared" si="124"/>
        <v>0.50008575439453118</v>
      </c>
      <c r="AL88">
        <f t="shared" si="125"/>
        <v>2.0836138348208789E-3</v>
      </c>
      <c r="AM88">
        <f t="shared" si="126"/>
        <v>295.25398292541502</v>
      </c>
      <c r="AN88">
        <f t="shared" si="127"/>
        <v>293.67394485473631</v>
      </c>
      <c r="AO88">
        <f t="shared" si="128"/>
        <v>272.00636110768392</v>
      </c>
      <c r="AP88">
        <f t="shared" si="129"/>
        <v>1.9354865230449236</v>
      </c>
      <c r="AQ88">
        <f t="shared" si="130"/>
        <v>2.6703811530842283</v>
      </c>
      <c r="AR88">
        <f t="shared" si="131"/>
        <v>36.491370508374423</v>
      </c>
      <c r="AS88">
        <f t="shared" si="132"/>
        <v>23.779350588025302</v>
      </c>
      <c r="AT88">
        <f t="shared" si="133"/>
        <v>21.313963890075684</v>
      </c>
      <c r="AU88">
        <f t="shared" si="134"/>
        <v>2.5444977626959639</v>
      </c>
      <c r="AV88">
        <f t="shared" si="135"/>
        <v>8.5467153309713648E-2</v>
      </c>
      <c r="AW88">
        <f t="shared" si="136"/>
        <v>0.9302456427374054</v>
      </c>
      <c r="AX88">
        <f t="shared" si="137"/>
        <v>1.6142521199585587</v>
      </c>
      <c r="AY88">
        <f t="shared" si="138"/>
        <v>5.3649057835587981E-2</v>
      </c>
      <c r="AZ88">
        <f t="shared" si="139"/>
        <v>17.214552784876496</v>
      </c>
      <c r="BA88">
        <f t="shared" si="140"/>
        <v>0.61457504808341457</v>
      </c>
      <c r="BB88">
        <f t="shared" si="141"/>
        <v>35.20262171539742</v>
      </c>
      <c r="BC88">
        <f t="shared" si="142"/>
        <v>379.3136068979569</v>
      </c>
      <c r="BD88">
        <f t="shared" si="143"/>
        <v>6.7478834707172036E-3</v>
      </c>
    </row>
    <row r="89" spans="1:108" x14ac:dyDescent="0.25">
      <c r="A89" s="1">
        <v>64</v>
      </c>
      <c r="B89" s="1" t="s">
        <v>117</v>
      </c>
      <c r="C89" s="1">
        <v>3373.5000114105642</v>
      </c>
      <c r="D89" s="1">
        <v>0</v>
      </c>
      <c r="E89">
        <f t="shared" si="116"/>
        <v>7.2666138879284903</v>
      </c>
      <c r="F89">
        <f t="shared" si="117"/>
        <v>8.8241163659062399E-2</v>
      </c>
      <c r="G89">
        <f t="shared" si="118"/>
        <v>235.49612700048846</v>
      </c>
      <c r="H89">
        <f t="shared" si="119"/>
        <v>2.0852671675613395</v>
      </c>
      <c r="I89">
        <f t="shared" si="120"/>
        <v>1.7391873782688438</v>
      </c>
      <c r="J89">
        <f t="shared" si="121"/>
        <v>22.099336624145508</v>
      </c>
      <c r="K89" s="1">
        <v>6</v>
      </c>
      <c r="L89">
        <f t="shared" si="122"/>
        <v>1.4200000166893005</v>
      </c>
      <c r="M89" s="1">
        <v>1</v>
      </c>
      <c r="N89">
        <f t="shared" si="123"/>
        <v>2.8400000333786011</v>
      </c>
      <c r="O89" s="1">
        <v>20.524387359619141</v>
      </c>
      <c r="P89" s="1">
        <v>22.099336624145508</v>
      </c>
      <c r="Q89" s="1">
        <v>19.971590042114258</v>
      </c>
      <c r="R89" s="1">
        <v>398.88592529296875</v>
      </c>
      <c r="S89" s="1">
        <v>382.75985717773437</v>
      </c>
      <c r="T89" s="1">
        <v>8.5980072021484375</v>
      </c>
      <c r="U89" s="1">
        <v>12.714628219604492</v>
      </c>
      <c r="V89" s="1">
        <v>25.95765495300293</v>
      </c>
      <c r="W89" s="1">
        <v>38.385860443115234</v>
      </c>
      <c r="X89" s="1">
        <v>300.06460571289063</v>
      </c>
      <c r="Y89" s="1">
        <v>1700.0589599609375</v>
      </c>
      <c r="Z89" s="1">
        <v>11.865758895874023</v>
      </c>
      <c r="AA89" s="1">
        <v>73.17852783203125</v>
      </c>
      <c r="AB89" s="1">
        <v>3.0004000663757324</v>
      </c>
      <c r="AC89" s="1">
        <v>-9.534686803817749E-3</v>
      </c>
      <c r="AD89" s="1">
        <v>1</v>
      </c>
      <c r="AE89" s="1">
        <v>-0.21956524252891541</v>
      </c>
      <c r="AF89" s="1">
        <v>2.737391471862793</v>
      </c>
      <c r="AG89" s="1">
        <v>1</v>
      </c>
      <c r="AH89" s="1">
        <v>0</v>
      </c>
      <c r="AI89" s="1">
        <v>0.15999999642372131</v>
      </c>
      <c r="AJ89" s="1">
        <v>111115</v>
      </c>
      <c r="AK89">
        <f t="shared" si="124"/>
        <v>0.500107676188151</v>
      </c>
      <c r="AL89">
        <f t="shared" si="125"/>
        <v>2.0852671675613394E-3</v>
      </c>
      <c r="AM89">
        <f t="shared" si="126"/>
        <v>295.24933662414549</v>
      </c>
      <c r="AN89">
        <f t="shared" si="127"/>
        <v>293.67438735961912</v>
      </c>
      <c r="AO89">
        <f t="shared" si="128"/>
        <v>272.00942751386538</v>
      </c>
      <c r="AP89">
        <f t="shared" si="129"/>
        <v>1.9353382094423779</v>
      </c>
      <c r="AQ89">
        <f t="shared" si="130"/>
        <v>2.6696251533111011</v>
      </c>
      <c r="AR89">
        <f t="shared" si="131"/>
        <v>36.480990153816258</v>
      </c>
      <c r="AS89">
        <f t="shared" si="132"/>
        <v>23.766361934211766</v>
      </c>
      <c r="AT89">
        <f t="shared" si="133"/>
        <v>21.311861991882324</v>
      </c>
      <c r="AU89">
        <f t="shared" si="134"/>
        <v>2.544169896660561</v>
      </c>
      <c r="AV89">
        <f t="shared" si="135"/>
        <v>8.5582057922901536E-2</v>
      </c>
      <c r="AW89">
        <f t="shared" si="136"/>
        <v>0.93043777504225722</v>
      </c>
      <c r="AX89">
        <f t="shared" si="137"/>
        <v>1.6137321216183038</v>
      </c>
      <c r="AY89">
        <f t="shared" si="138"/>
        <v>5.3721499047213857E-2</v>
      </c>
      <c r="AZ89">
        <f t="shared" si="139"/>
        <v>17.233259884040809</v>
      </c>
      <c r="BA89">
        <f t="shared" si="140"/>
        <v>0.61525816405333211</v>
      </c>
      <c r="BB89">
        <f t="shared" si="141"/>
        <v>35.222547962047202</v>
      </c>
      <c r="BC89">
        <f t="shared" si="142"/>
        <v>379.30565695470369</v>
      </c>
      <c r="BD89">
        <f t="shared" si="143"/>
        <v>6.7478206954294032E-3</v>
      </c>
    </row>
    <row r="90" spans="1:108" x14ac:dyDescent="0.25">
      <c r="A90" s="1">
        <v>65</v>
      </c>
      <c r="B90" s="1" t="s">
        <v>118</v>
      </c>
      <c r="C90" s="1">
        <v>3374.0000113993883</v>
      </c>
      <c r="D90" s="1">
        <v>0</v>
      </c>
      <c r="E90">
        <f t="shared" si="116"/>
        <v>7.2569078504201796</v>
      </c>
      <c r="F90">
        <f t="shared" si="117"/>
        <v>8.8278902762755837E-2</v>
      </c>
      <c r="G90">
        <f t="shared" si="118"/>
        <v>235.73642361351077</v>
      </c>
      <c r="H90">
        <f t="shared" si="119"/>
        <v>2.0855039079922002</v>
      </c>
      <c r="I90">
        <f t="shared" si="120"/>
        <v>1.7386669912180612</v>
      </c>
      <c r="J90">
        <f t="shared" si="121"/>
        <v>22.096612930297852</v>
      </c>
      <c r="K90" s="1">
        <v>6</v>
      </c>
      <c r="L90">
        <f t="shared" si="122"/>
        <v>1.4200000166893005</v>
      </c>
      <c r="M90" s="1">
        <v>1</v>
      </c>
      <c r="N90">
        <f t="shared" si="123"/>
        <v>2.8400000333786011</v>
      </c>
      <c r="O90" s="1">
        <v>20.524921417236328</v>
      </c>
      <c r="P90" s="1">
        <v>22.096612930297852</v>
      </c>
      <c r="Q90" s="1">
        <v>19.971111297607422</v>
      </c>
      <c r="R90" s="1">
        <v>398.87142944335937</v>
      </c>
      <c r="S90" s="1">
        <v>382.76434326171875</v>
      </c>
      <c r="T90" s="1">
        <v>8.5985507965087891</v>
      </c>
      <c r="U90" s="1">
        <v>12.715692520141602</v>
      </c>
      <c r="V90" s="1">
        <v>25.958425521850586</v>
      </c>
      <c r="W90" s="1">
        <v>38.387786865234375</v>
      </c>
      <c r="X90" s="1">
        <v>300.06039428710937</v>
      </c>
      <c r="Y90" s="1">
        <v>1700.123046875</v>
      </c>
      <c r="Z90" s="1">
        <v>11.853046417236328</v>
      </c>
      <c r="AA90" s="1">
        <v>73.178482055664063</v>
      </c>
      <c r="AB90" s="1">
        <v>3.0004000663757324</v>
      </c>
      <c r="AC90" s="1">
        <v>-9.534686803817749E-3</v>
      </c>
      <c r="AD90" s="1">
        <v>1</v>
      </c>
      <c r="AE90" s="1">
        <v>-0.21956524252891541</v>
      </c>
      <c r="AF90" s="1">
        <v>2.737391471862793</v>
      </c>
      <c r="AG90" s="1">
        <v>1</v>
      </c>
      <c r="AH90" s="1">
        <v>0</v>
      </c>
      <c r="AI90" s="1">
        <v>0.15999999642372131</v>
      </c>
      <c r="AJ90" s="1">
        <v>111115</v>
      </c>
      <c r="AK90">
        <f t="shared" si="124"/>
        <v>0.50010065714518226</v>
      </c>
      <c r="AL90">
        <f t="shared" si="125"/>
        <v>2.0855039079922004E-3</v>
      </c>
      <c r="AM90">
        <f t="shared" si="126"/>
        <v>295.24661293029783</v>
      </c>
      <c r="AN90">
        <f t="shared" si="127"/>
        <v>293.67492141723631</v>
      </c>
      <c r="AO90">
        <f t="shared" si="128"/>
        <v>272.01968141988618</v>
      </c>
      <c r="AP90">
        <f t="shared" si="129"/>
        <v>1.9357716628210626</v>
      </c>
      <c r="AQ90">
        <f t="shared" si="130"/>
        <v>2.6691820681285852</v>
      </c>
      <c r="AR90">
        <f t="shared" si="131"/>
        <v>36.474958118128782</v>
      </c>
      <c r="AS90">
        <f t="shared" si="132"/>
        <v>23.759265597987181</v>
      </c>
      <c r="AT90">
        <f t="shared" si="133"/>
        <v>21.31076717376709</v>
      </c>
      <c r="AU90">
        <f t="shared" si="134"/>
        <v>2.5439991353563758</v>
      </c>
      <c r="AV90">
        <f t="shared" si="135"/>
        <v>8.561755633949969E-2</v>
      </c>
      <c r="AW90">
        <f t="shared" si="136"/>
        <v>0.93051507691052393</v>
      </c>
      <c r="AX90">
        <f t="shared" si="137"/>
        <v>1.6134840584458519</v>
      </c>
      <c r="AY90">
        <f t="shared" si="138"/>
        <v>5.3743879070955222E-2</v>
      </c>
      <c r="AZ90">
        <f t="shared" si="139"/>
        <v>17.250833645267722</v>
      </c>
      <c r="BA90">
        <f t="shared" si="140"/>
        <v>0.61587874566551193</v>
      </c>
      <c r="BB90">
        <f t="shared" si="141"/>
        <v>35.232179999131354</v>
      </c>
      <c r="BC90">
        <f t="shared" si="142"/>
        <v>379.31475682406915</v>
      </c>
      <c r="BD90">
        <f t="shared" si="143"/>
        <v>6.7404887108491575E-3</v>
      </c>
    </row>
    <row r="91" spans="1:108" x14ac:dyDescent="0.25">
      <c r="A91" s="1">
        <v>66</v>
      </c>
      <c r="B91" s="1" t="s">
        <v>118</v>
      </c>
      <c r="C91" s="1">
        <v>3374.5000113882124</v>
      </c>
      <c r="D91" s="1">
        <v>0</v>
      </c>
      <c r="E91">
        <f t="shared" si="116"/>
        <v>7.2553104739394279</v>
      </c>
      <c r="F91">
        <f t="shared" si="117"/>
        <v>8.8276015780364522E-2</v>
      </c>
      <c r="G91">
        <f t="shared" si="118"/>
        <v>235.76014768409158</v>
      </c>
      <c r="H91">
        <f t="shared" si="119"/>
        <v>2.0858656687206865</v>
      </c>
      <c r="I91">
        <f t="shared" si="120"/>
        <v>1.7390167231828593</v>
      </c>
      <c r="J91">
        <f t="shared" si="121"/>
        <v>22.099506378173828</v>
      </c>
      <c r="K91" s="1">
        <v>6</v>
      </c>
      <c r="L91">
        <f t="shared" si="122"/>
        <v>1.4200000166893005</v>
      </c>
      <c r="M91" s="1">
        <v>1</v>
      </c>
      <c r="N91">
        <f t="shared" si="123"/>
        <v>2.8400000333786011</v>
      </c>
      <c r="O91" s="1">
        <v>20.526006698608398</v>
      </c>
      <c r="P91" s="1">
        <v>22.099506378173828</v>
      </c>
      <c r="Q91" s="1">
        <v>19.970474243164063</v>
      </c>
      <c r="R91" s="1">
        <v>398.86993408203125</v>
      </c>
      <c r="S91" s="1">
        <v>382.76559448242187</v>
      </c>
      <c r="T91" s="1">
        <v>8.5994529724121094</v>
      </c>
      <c r="U91" s="1">
        <v>12.717344284057617</v>
      </c>
      <c r="V91" s="1">
        <v>25.959413528442383</v>
      </c>
      <c r="W91" s="1">
        <v>38.390209197998047</v>
      </c>
      <c r="X91" s="1">
        <v>300.05731201171875</v>
      </c>
      <c r="Y91" s="1">
        <v>1700.1295166015625</v>
      </c>
      <c r="Z91" s="1">
        <v>11.86673641204834</v>
      </c>
      <c r="AA91" s="1">
        <v>73.178489685058594</v>
      </c>
      <c r="AB91" s="1">
        <v>3.0004000663757324</v>
      </c>
      <c r="AC91" s="1">
        <v>-9.534686803817749E-3</v>
      </c>
      <c r="AD91" s="1">
        <v>1</v>
      </c>
      <c r="AE91" s="1">
        <v>-0.21956524252891541</v>
      </c>
      <c r="AF91" s="1">
        <v>2.737391471862793</v>
      </c>
      <c r="AG91" s="1">
        <v>1</v>
      </c>
      <c r="AH91" s="1">
        <v>0</v>
      </c>
      <c r="AI91" s="1">
        <v>0.15999999642372131</v>
      </c>
      <c r="AJ91" s="1">
        <v>111115</v>
      </c>
      <c r="AK91">
        <f t="shared" si="124"/>
        <v>0.50009552001953117</v>
      </c>
      <c r="AL91">
        <f t="shared" si="125"/>
        <v>2.0858656687206866E-3</v>
      </c>
      <c r="AM91">
        <f t="shared" si="126"/>
        <v>295.24950637817381</v>
      </c>
      <c r="AN91">
        <f t="shared" si="127"/>
        <v>293.67600669860838</v>
      </c>
      <c r="AO91">
        <f t="shared" si="128"/>
        <v>272.02071657611305</v>
      </c>
      <c r="AP91">
        <f t="shared" si="129"/>
        <v>1.9353459341222159</v>
      </c>
      <c r="AQ91">
        <f t="shared" si="130"/>
        <v>2.6696527706951083</v>
      </c>
      <c r="AR91">
        <f t="shared" si="131"/>
        <v>36.481386568438452</v>
      </c>
      <c r="AS91">
        <f t="shared" si="132"/>
        <v>23.764042284380835</v>
      </c>
      <c r="AT91">
        <f t="shared" si="133"/>
        <v>21.312756538391113</v>
      </c>
      <c r="AU91">
        <f t="shared" si="134"/>
        <v>2.5443094285911565</v>
      </c>
      <c r="AV91">
        <f t="shared" si="135"/>
        <v>8.5614840798486275E-2</v>
      </c>
      <c r="AW91">
        <f t="shared" si="136"/>
        <v>0.93063604751224915</v>
      </c>
      <c r="AX91">
        <f t="shared" si="137"/>
        <v>1.6136733810789075</v>
      </c>
      <c r="AY91">
        <f t="shared" si="138"/>
        <v>5.3742167051674956E-2</v>
      </c>
      <c r="AZ91">
        <f t="shared" si="139"/>
        <v>17.252571535448187</v>
      </c>
      <c r="BA91">
        <f t="shared" si="140"/>
        <v>0.61593871309903903</v>
      </c>
      <c r="BB91">
        <f t="shared" si="141"/>
        <v>35.230241756204727</v>
      </c>
      <c r="BC91">
        <f t="shared" si="142"/>
        <v>379.31676736104822</v>
      </c>
      <c r="BD91">
        <f t="shared" si="143"/>
        <v>6.7385985542240592E-3</v>
      </c>
    </row>
    <row r="92" spans="1:108" x14ac:dyDescent="0.25">
      <c r="A92" s="1">
        <v>67</v>
      </c>
      <c r="B92" s="1" t="s">
        <v>119</v>
      </c>
      <c r="C92" s="1">
        <v>3375.0000113770366</v>
      </c>
      <c r="D92" s="1">
        <v>0</v>
      </c>
      <c r="E92">
        <f t="shared" si="116"/>
        <v>7.2439994017802096</v>
      </c>
      <c r="F92">
        <f t="shared" si="117"/>
        <v>8.8278747856357073E-2</v>
      </c>
      <c r="G92">
        <f t="shared" si="118"/>
        <v>235.95923211079631</v>
      </c>
      <c r="H92">
        <f t="shared" si="119"/>
        <v>2.0863294932128809</v>
      </c>
      <c r="I92">
        <f t="shared" si="120"/>
        <v>1.7393443971209943</v>
      </c>
      <c r="J92">
        <f t="shared" si="121"/>
        <v>22.101903915405273</v>
      </c>
      <c r="K92" s="1">
        <v>6</v>
      </c>
      <c r="L92">
        <f t="shared" si="122"/>
        <v>1.4200000166893005</v>
      </c>
      <c r="M92" s="1">
        <v>1</v>
      </c>
      <c r="N92">
        <f t="shared" si="123"/>
        <v>2.8400000333786011</v>
      </c>
      <c r="O92" s="1">
        <v>20.526865005493164</v>
      </c>
      <c r="P92" s="1">
        <v>22.101903915405273</v>
      </c>
      <c r="Q92" s="1">
        <v>19.970779418945313</v>
      </c>
      <c r="R92" s="1">
        <v>398.83648681640625</v>
      </c>
      <c r="S92" s="1">
        <v>382.75613403320312</v>
      </c>
      <c r="T92" s="1">
        <v>8.5998344421386719</v>
      </c>
      <c r="U92" s="1">
        <v>12.718206405639648</v>
      </c>
      <c r="V92" s="1">
        <v>25.959171295166016</v>
      </c>
      <c r="W92" s="1">
        <v>38.3907470703125</v>
      </c>
      <c r="X92" s="1">
        <v>300.0887451171875</v>
      </c>
      <c r="Y92" s="1">
        <v>1700.2015380859375</v>
      </c>
      <c r="Z92" s="1">
        <v>11.848755836486816</v>
      </c>
      <c r="AA92" s="1">
        <v>73.178436279296875</v>
      </c>
      <c r="AB92" s="1">
        <v>3.0004000663757324</v>
      </c>
      <c r="AC92" s="1">
        <v>-9.534686803817749E-3</v>
      </c>
      <c r="AD92" s="1">
        <v>1</v>
      </c>
      <c r="AE92" s="1">
        <v>-0.21956524252891541</v>
      </c>
      <c r="AF92" s="1">
        <v>2.737391471862793</v>
      </c>
      <c r="AG92" s="1">
        <v>1</v>
      </c>
      <c r="AH92" s="1">
        <v>0</v>
      </c>
      <c r="AI92" s="1">
        <v>0.15999999642372131</v>
      </c>
      <c r="AJ92" s="1">
        <v>111115</v>
      </c>
      <c r="AK92">
        <f t="shared" si="124"/>
        <v>0.50014790852864577</v>
      </c>
      <c r="AL92">
        <f t="shared" si="125"/>
        <v>2.0863294932128807E-3</v>
      </c>
      <c r="AM92">
        <f t="shared" si="126"/>
        <v>295.25190391540525</v>
      </c>
      <c r="AN92">
        <f t="shared" si="127"/>
        <v>293.67686500549314</v>
      </c>
      <c r="AO92">
        <f t="shared" si="128"/>
        <v>272.03224001335548</v>
      </c>
      <c r="AP92">
        <f t="shared" si="129"/>
        <v>1.9350286478380476</v>
      </c>
      <c r="AQ92">
        <f t="shared" si="130"/>
        <v>2.6700428541630408</v>
      </c>
      <c r="AR92">
        <f t="shared" si="131"/>
        <v>36.486743772064315</v>
      </c>
      <c r="AS92">
        <f t="shared" si="132"/>
        <v>23.768537366424667</v>
      </c>
      <c r="AT92">
        <f t="shared" si="133"/>
        <v>21.314384460449219</v>
      </c>
      <c r="AU92">
        <f t="shared" si="134"/>
        <v>2.5445633700967161</v>
      </c>
      <c r="AV92">
        <f t="shared" si="135"/>
        <v>8.5617410632242222E-2</v>
      </c>
      <c r="AW92">
        <f t="shared" si="136"/>
        <v>0.93069845704204635</v>
      </c>
      <c r="AX92">
        <f t="shared" si="137"/>
        <v>1.6138649130546696</v>
      </c>
      <c r="AY92">
        <f t="shared" si="138"/>
        <v>5.3743787209456759E-2</v>
      </c>
      <c r="AZ92">
        <f t="shared" si="139"/>
        <v>17.267127631531732</v>
      </c>
      <c r="BA92">
        <f t="shared" si="140"/>
        <v>0.61647407090366169</v>
      </c>
      <c r="BB92">
        <f t="shared" si="141"/>
        <v>35.227355864046864</v>
      </c>
      <c r="BC92">
        <f t="shared" si="142"/>
        <v>379.31268365381379</v>
      </c>
      <c r="BD92">
        <f t="shared" si="143"/>
        <v>6.7276143351524403E-3</v>
      </c>
    </row>
    <row r="93" spans="1:108" x14ac:dyDescent="0.25">
      <c r="A93" s="1">
        <v>68</v>
      </c>
      <c r="B93" s="1" t="s">
        <v>119</v>
      </c>
      <c r="C93" s="1">
        <v>3375.5000113658607</v>
      </c>
      <c r="D93" s="1">
        <v>0</v>
      </c>
      <c r="E93">
        <f t="shared" si="116"/>
        <v>7.2470361392824785</v>
      </c>
      <c r="F93">
        <f t="shared" si="117"/>
        <v>8.822491166886047E-2</v>
      </c>
      <c r="G93">
        <f t="shared" si="118"/>
        <v>235.82720563198086</v>
      </c>
      <c r="H93">
        <f t="shared" si="119"/>
        <v>2.0859006989268525</v>
      </c>
      <c r="I93">
        <f t="shared" si="120"/>
        <v>1.7400155014920502</v>
      </c>
      <c r="J93">
        <f t="shared" si="121"/>
        <v>22.105894088745117</v>
      </c>
      <c r="K93" s="1">
        <v>6</v>
      </c>
      <c r="L93">
        <f t="shared" si="122"/>
        <v>1.4200000166893005</v>
      </c>
      <c r="M93" s="1">
        <v>1</v>
      </c>
      <c r="N93">
        <f t="shared" si="123"/>
        <v>2.8400000333786011</v>
      </c>
      <c r="O93" s="1">
        <v>20.527814865112305</v>
      </c>
      <c r="P93" s="1">
        <v>22.105894088745117</v>
      </c>
      <c r="Q93" s="1">
        <v>19.970504760742188</v>
      </c>
      <c r="R93" s="1">
        <v>398.84915161132812</v>
      </c>
      <c r="S93" s="1">
        <v>382.76300048828125</v>
      </c>
      <c r="T93" s="1">
        <v>8.6003246307373047</v>
      </c>
      <c r="U93" s="1">
        <v>12.71785831451416</v>
      </c>
      <c r="V93" s="1">
        <v>25.959232330322266</v>
      </c>
      <c r="W93" s="1">
        <v>38.387599945068359</v>
      </c>
      <c r="X93" s="1">
        <v>300.0882568359375</v>
      </c>
      <c r="Y93" s="1">
        <v>1700.2728271484375</v>
      </c>
      <c r="Z93" s="1">
        <v>11.982142448425293</v>
      </c>
      <c r="AA93" s="1">
        <v>73.178726196289063</v>
      </c>
      <c r="AB93" s="1">
        <v>3.0004000663757324</v>
      </c>
      <c r="AC93" s="1">
        <v>-9.534686803817749E-3</v>
      </c>
      <c r="AD93" s="1">
        <v>1</v>
      </c>
      <c r="AE93" s="1">
        <v>-0.21956524252891541</v>
      </c>
      <c r="AF93" s="1">
        <v>2.737391471862793</v>
      </c>
      <c r="AG93" s="1">
        <v>1</v>
      </c>
      <c r="AH93" s="1">
        <v>0</v>
      </c>
      <c r="AI93" s="1">
        <v>0.15999999642372131</v>
      </c>
      <c r="AJ93" s="1">
        <v>111115</v>
      </c>
      <c r="AK93">
        <f t="shared" si="124"/>
        <v>0.50014709472656249</v>
      </c>
      <c r="AL93">
        <f t="shared" si="125"/>
        <v>2.0859006989268525E-3</v>
      </c>
      <c r="AM93">
        <f t="shared" si="126"/>
        <v>295.25589408874509</v>
      </c>
      <c r="AN93">
        <f t="shared" si="127"/>
        <v>293.67781486511228</v>
      </c>
      <c r="AO93">
        <f t="shared" si="128"/>
        <v>272.04364626310053</v>
      </c>
      <c r="AP93">
        <f t="shared" si="129"/>
        <v>1.934975804509167</v>
      </c>
      <c r="AQ93">
        <f t="shared" si="130"/>
        <v>2.6706921728930801</v>
      </c>
      <c r="AR93">
        <f t="shared" si="131"/>
        <v>36.495472273313666</v>
      </c>
      <c r="AS93">
        <f t="shared" si="132"/>
        <v>23.777613958799506</v>
      </c>
      <c r="AT93">
        <f t="shared" si="133"/>
        <v>21.316854476928711</v>
      </c>
      <c r="AU93">
        <f t="shared" si="134"/>
        <v>2.5449487132984925</v>
      </c>
      <c r="AV93">
        <f t="shared" si="135"/>
        <v>8.5566770581666077E-2</v>
      </c>
      <c r="AW93">
        <f t="shared" si="136"/>
        <v>0.93067667140103005</v>
      </c>
      <c r="AX93">
        <f t="shared" si="137"/>
        <v>1.6142720418974625</v>
      </c>
      <c r="AY93">
        <f t="shared" si="138"/>
        <v>5.371186114757559E-2</v>
      </c>
      <c r="AZ93">
        <f t="shared" si="139"/>
        <v>17.257534510578683</v>
      </c>
      <c r="BA93">
        <f t="shared" si="140"/>
        <v>0.61611808176637228</v>
      </c>
      <c r="BB93">
        <f t="shared" si="141"/>
        <v>35.216648899327808</v>
      </c>
      <c r="BC93">
        <f t="shared" si="142"/>
        <v>379.31810658932153</v>
      </c>
      <c r="BD93">
        <f t="shared" si="143"/>
        <v>6.7282927665292718E-3</v>
      </c>
    </row>
    <row r="94" spans="1:108" x14ac:dyDescent="0.25">
      <c r="A94" s="1">
        <v>69</v>
      </c>
      <c r="B94" s="1" t="s">
        <v>120</v>
      </c>
      <c r="C94" s="1">
        <v>3376.0000113546848</v>
      </c>
      <c r="D94" s="1">
        <v>0</v>
      </c>
      <c r="E94">
        <f t="shared" si="116"/>
        <v>7.239713255866226</v>
      </c>
      <c r="F94">
        <f t="shared" si="117"/>
        <v>8.8237237836234161E-2</v>
      </c>
      <c r="G94">
        <f t="shared" si="118"/>
        <v>235.98996124197384</v>
      </c>
      <c r="H94">
        <f t="shared" si="119"/>
        <v>2.0870182614941033</v>
      </c>
      <c r="I94">
        <f t="shared" si="120"/>
        <v>1.7407080635286836</v>
      </c>
      <c r="J94">
        <f t="shared" si="121"/>
        <v>22.111091613769531</v>
      </c>
      <c r="K94" s="1">
        <v>6</v>
      </c>
      <c r="L94">
        <f t="shared" si="122"/>
        <v>1.4200000166893005</v>
      </c>
      <c r="M94" s="1">
        <v>1</v>
      </c>
      <c r="N94">
        <f t="shared" si="123"/>
        <v>2.8400000333786011</v>
      </c>
      <c r="O94" s="1">
        <v>20.527759552001953</v>
      </c>
      <c r="P94" s="1">
        <v>22.111091613769531</v>
      </c>
      <c r="Q94" s="1">
        <v>19.970392227172852</v>
      </c>
      <c r="R94" s="1">
        <v>398.850830078125</v>
      </c>
      <c r="S94" s="1">
        <v>382.77935791015625</v>
      </c>
      <c r="T94" s="1">
        <v>8.6004104614257812</v>
      </c>
      <c r="U94" s="1">
        <v>12.719895362854004</v>
      </c>
      <c r="V94" s="1">
        <v>25.95970344543457</v>
      </c>
      <c r="W94" s="1">
        <v>38.394062042236328</v>
      </c>
      <c r="X94" s="1">
        <v>300.106201171875</v>
      </c>
      <c r="Y94" s="1">
        <v>1700.2799072265625</v>
      </c>
      <c r="Z94" s="1">
        <v>12.000035285949707</v>
      </c>
      <c r="AA94" s="1">
        <v>73.179069519042969</v>
      </c>
      <c r="AB94" s="1">
        <v>3.0004000663757324</v>
      </c>
      <c r="AC94" s="1">
        <v>-9.534686803817749E-3</v>
      </c>
      <c r="AD94" s="1">
        <v>1</v>
      </c>
      <c r="AE94" s="1">
        <v>-0.21956524252891541</v>
      </c>
      <c r="AF94" s="1">
        <v>2.737391471862793</v>
      </c>
      <c r="AG94" s="1">
        <v>1</v>
      </c>
      <c r="AH94" s="1">
        <v>0</v>
      </c>
      <c r="AI94" s="1">
        <v>0.15999999642372131</v>
      </c>
      <c r="AJ94" s="1">
        <v>111115</v>
      </c>
      <c r="AK94">
        <f t="shared" si="124"/>
        <v>0.50017700195312487</v>
      </c>
      <c r="AL94">
        <f t="shared" si="125"/>
        <v>2.0870182614941032E-3</v>
      </c>
      <c r="AM94">
        <f t="shared" si="126"/>
        <v>295.26109161376951</v>
      </c>
      <c r="AN94">
        <f t="shared" si="127"/>
        <v>293.67775955200193</v>
      </c>
      <c r="AO94">
        <f t="shared" si="128"/>
        <v>272.04477907557521</v>
      </c>
      <c r="AP94">
        <f t="shared" si="129"/>
        <v>1.9336967985565057</v>
      </c>
      <c r="AQ94">
        <f t="shared" si="130"/>
        <v>2.671538170561929</v>
      </c>
      <c r="AR94">
        <f t="shared" si="131"/>
        <v>36.506861704038606</v>
      </c>
      <c r="AS94">
        <f t="shared" si="132"/>
        <v>23.786966341184602</v>
      </c>
      <c r="AT94">
        <f t="shared" si="133"/>
        <v>21.319425582885742</v>
      </c>
      <c r="AU94">
        <f t="shared" si="134"/>
        <v>2.5453498815790252</v>
      </c>
      <c r="AV94">
        <f t="shared" si="135"/>
        <v>8.5578365135751788E-2</v>
      </c>
      <c r="AW94">
        <f t="shared" si="136"/>
        <v>0.93083010703324542</v>
      </c>
      <c r="AX94">
        <f t="shared" si="137"/>
        <v>1.6145197745457798</v>
      </c>
      <c r="AY94">
        <f t="shared" si="138"/>
        <v>5.3719170929304755E-2</v>
      </c>
      <c r="AZ94">
        <f t="shared" si="139"/>
        <v>17.26952577952266</v>
      </c>
      <c r="BA94">
        <f t="shared" si="140"/>
        <v>0.61651694733592199</v>
      </c>
      <c r="BB94">
        <f t="shared" si="141"/>
        <v>35.211213747104821</v>
      </c>
      <c r="BC94">
        <f t="shared" si="142"/>
        <v>379.33794495925844</v>
      </c>
      <c r="BD94">
        <f t="shared" si="143"/>
        <v>6.7201052335387279E-3</v>
      </c>
    </row>
    <row r="95" spans="1:108" x14ac:dyDescent="0.25">
      <c r="A95" s="1">
        <v>70</v>
      </c>
      <c r="B95" s="1" t="s">
        <v>120</v>
      </c>
      <c r="C95" s="1">
        <v>3376.500011343509</v>
      </c>
      <c r="D95" s="1">
        <v>0</v>
      </c>
      <c r="E95">
        <f t="shared" si="116"/>
        <v>7.2454534236236974</v>
      </c>
      <c r="F95">
        <f t="shared" si="117"/>
        <v>8.8229070832544332E-2</v>
      </c>
      <c r="G95">
        <f t="shared" si="118"/>
        <v>235.85015166204442</v>
      </c>
      <c r="H95">
        <f t="shared" si="119"/>
        <v>2.0878361884819152</v>
      </c>
      <c r="I95">
        <f t="shared" si="120"/>
        <v>1.74153529562237</v>
      </c>
      <c r="J95">
        <f t="shared" si="121"/>
        <v>22.116619110107422</v>
      </c>
      <c r="K95" s="1">
        <v>6</v>
      </c>
      <c r="L95">
        <f t="shared" si="122"/>
        <v>1.4200000166893005</v>
      </c>
      <c r="M95" s="1">
        <v>1</v>
      </c>
      <c r="N95">
        <f t="shared" si="123"/>
        <v>2.8400000333786011</v>
      </c>
      <c r="O95" s="1">
        <v>20.529315948486328</v>
      </c>
      <c r="P95" s="1">
        <v>22.116619110107422</v>
      </c>
      <c r="Q95" s="1">
        <v>19.970991134643555</v>
      </c>
      <c r="R95" s="1">
        <v>398.8443603515625</v>
      </c>
      <c r="S95" s="1">
        <v>382.76129150390625</v>
      </c>
      <c r="T95" s="1">
        <v>8.5999002456665039</v>
      </c>
      <c r="U95" s="1">
        <v>12.720885276794434</v>
      </c>
      <c r="V95" s="1">
        <v>25.955677032470703</v>
      </c>
      <c r="W95" s="1">
        <v>38.393375396728516</v>
      </c>
      <c r="X95" s="1">
        <v>300.11422729492187</v>
      </c>
      <c r="Y95" s="1">
        <v>1700.3388671875</v>
      </c>
      <c r="Z95" s="1">
        <v>12.04144287109375</v>
      </c>
      <c r="AA95" s="1">
        <v>73.179092407226562</v>
      </c>
      <c r="AB95" s="1">
        <v>3.0004000663757324</v>
      </c>
      <c r="AC95" s="1">
        <v>-9.534686803817749E-3</v>
      </c>
      <c r="AD95" s="1">
        <v>1</v>
      </c>
      <c r="AE95" s="1">
        <v>-0.21956524252891541</v>
      </c>
      <c r="AF95" s="1">
        <v>2.737391471862793</v>
      </c>
      <c r="AG95" s="1">
        <v>1</v>
      </c>
      <c r="AH95" s="1">
        <v>0</v>
      </c>
      <c r="AI95" s="1">
        <v>0.15999999642372131</v>
      </c>
      <c r="AJ95" s="1">
        <v>111115</v>
      </c>
      <c r="AK95">
        <f t="shared" si="124"/>
        <v>0.50019037882486972</v>
      </c>
      <c r="AL95">
        <f t="shared" si="125"/>
        <v>2.087836188481915E-3</v>
      </c>
      <c r="AM95">
        <f t="shared" si="126"/>
        <v>295.2666191101074</v>
      </c>
      <c r="AN95">
        <f t="shared" si="127"/>
        <v>293.67931594848631</v>
      </c>
      <c r="AO95">
        <f t="shared" si="128"/>
        <v>272.05421266911435</v>
      </c>
      <c r="AP95">
        <f t="shared" si="129"/>
        <v>1.932838487557752</v>
      </c>
      <c r="AQ95">
        <f t="shared" si="130"/>
        <v>2.6724381347946378</v>
      </c>
      <c r="AR95">
        <f t="shared" si="131"/>
        <v>36.519148391771118</v>
      </c>
      <c r="AS95">
        <f t="shared" si="132"/>
        <v>23.798263114976685</v>
      </c>
      <c r="AT95">
        <f t="shared" si="133"/>
        <v>21.322967529296875</v>
      </c>
      <c r="AU95">
        <f t="shared" si="134"/>
        <v>2.545902620254834</v>
      </c>
      <c r="AV95">
        <f t="shared" si="135"/>
        <v>8.5570682891252692E-2</v>
      </c>
      <c r="AW95">
        <f t="shared" si="136"/>
        <v>0.93090283917226768</v>
      </c>
      <c r="AX95">
        <f t="shared" si="137"/>
        <v>1.6149997810825663</v>
      </c>
      <c r="AY95">
        <f t="shared" si="138"/>
        <v>5.3714327660539789E-2</v>
      </c>
      <c r="AZ95">
        <f t="shared" si="139"/>
        <v>17.259300042735148</v>
      </c>
      <c r="BA95">
        <f t="shared" si="140"/>
        <v>0.61618078133075138</v>
      </c>
      <c r="BB95">
        <f t="shared" si="141"/>
        <v>35.201631106909723</v>
      </c>
      <c r="BC95">
        <f t="shared" si="142"/>
        <v>379.31714995216987</v>
      </c>
      <c r="BD95">
        <f t="shared" si="143"/>
        <v>6.7239717121374111E-3</v>
      </c>
    </row>
    <row r="96" spans="1:108" x14ac:dyDescent="0.25">
      <c r="A96" s="1">
        <v>71</v>
      </c>
      <c r="B96" s="1" t="s">
        <v>121</v>
      </c>
      <c r="C96" s="1">
        <v>3377.0000113323331</v>
      </c>
      <c r="D96" s="1">
        <v>0</v>
      </c>
      <c r="E96">
        <f t="shared" si="116"/>
        <v>7.2164587562957374</v>
      </c>
      <c r="F96">
        <f t="shared" si="117"/>
        <v>8.818358659235366E-2</v>
      </c>
      <c r="G96">
        <f t="shared" si="118"/>
        <v>236.34878355382668</v>
      </c>
      <c r="H96">
        <f t="shared" si="119"/>
        <v>2.0874416359726795</v>
      </c>
      <c r="I96">
        <f t="shared" si="120"/>
        <v>1.7420767606989411</v>
      </c>
      <c r="J96">
        <f t="shared" si="121"/>
        <v>22.119850158691406</v>
      </c>
      <c r="K96" s="1">
        <v>6</v>
      </c>
      <c r="L96">
        <f t="shared" si="122"/>
        <v>1.4200000166893005</v>
      </c>
      <c r="M96" s="1">
        <v>1</v>
      </c>
      <c r="N96">
        <f t="shared" si="123"/>
        <v>2.8400000333786011</v>
      </c>
      <c r="O96" s="1">
        <v>20.529748916625977</v>
      </c>
      <c r="P96" s="1">
        <v>22.119850158691406</v>
      </c>
      <c r="Q96" s="1">
        <v>19.971208572387695</v>
      </c>
      <c r="R96" s="1">
        <v>398.82577514648437</v>
      </c>
      <c r="S96" s="1">
        <v>382.8018798828125</v>
      </c>
      <c r="T96" s="1">
        <v>8.6007041931152344</v>
      </c>
      <c r="U96" s="1">
        <v>12.720635414123535</v>
      </c>
      <c r="V96" s="1">
        <v>25.957496643066406</v>
      </c>
      <c r="W96" s="1">
        <v>38.391719818115234</v>
      </c>
      <c r="X96" s="1">
        <v>300.13433837890625</v>
      </c>
      <c r="Y96" s="1">
        <v>1700.3486328125</v>
      </c>
      <c r="Z96" s="1">
        <v>12.057366371154785</v>
      </c>
      <c r="AA96" s="1">
        <v>73.179328918457031</v>
      </c>
      <c r="AB96" s="1">
        <v>3.0004000663757324</v>
      </c>
      <c r="AC96" s="1">
        <v>-9.534686803817749E-3</v>
      </c>
      <c r="AD96" s="1">
        <v>1</v>
      </c>
      <c r="AE96" s="1">
        <v>-0.21956524252891541</v>
      </c>
      <c r="AF96" s="1">
        <v>2.737391471862793</v>
      </c>
      <c r="AG96" s="1">
        <v>1</v>
      </c>
      <c r="AH96" s="1">
        <v>0</v>
      </c>
      <c r="AI96" s="1">
        <v>0.15999999642372131</v>
      </c>
      <c r="AJ96" s="1">
        <v>111115</v>
      </c>
      <c r="AK96">
        <f t="shared" si="124"/>
        <v>0.50022389729817707</v>
      </c>
      <c r="AL96">
        <f t="shared" si="125"/>
        <v>2.0874416359726797E-3</v>
      </c>
      <c r="AM96">
        <f t="shared" si="126"/>
        <v>295.26985015869138</v>
      </c>
      <c r="AN96">
        <f t="shared" si="127"/>
        <v>293.67974891662595</v>
      </c>
      <c r="AO96">
        <f t="shared" si="128"/>
        <v>272.05577516907942</v>
      </c>
      <c r="AP96">
        <f t="shared" si="129"/>
        <v>1.9326855678462542</v>
      </c>
      <c r="AQ96">
        <f t="shared" si="130"/>
        <v>2.6729643237208602</v>
      </c>
      <c r="AR96">
        <f t="shared" si="131"/>
        <v>36.526220767879913</v>
      </c>
      <c r="AS96">
        <f t="shared" si="132"/>
        <v>23.805585353756378</v>
      </c>
      <c r="AT96">
        <f t="shared" si="133"/>
        <v>21.324799537658691</v>
      </c>
      <c r="AU96">
        <f t="shared" si="134"/>
        <v>2.5461885556752835</v>
      </c>
      <c r="AV96">
        <f t="shared" si="135"/>
        <v>8.5527897621465884E-2</v>
      </c>
      <c r="AW96">
        <f t="shared" si="136"/>
        <v>0.930887563021919</v>
      </c>
      <c r="AX96">
        <f t="shared" si="137"/>
        <v>1.6153009926533644</v>
      </c>
      <c r="AY96">
        <f t="shared" si="138"/>
        <v>5.3687353769101845E-2</v>
      </c>
      <c r="AZ96">
        <f t="shared" si="139"/>
        <v>17.295845371162692</v>
      </c>
      <c r="BA96">
        <f t="shared" si="140"/>
        <v>0.61741803260260986</v>
      </c>
      <c r="BB96">
        <f t="shared" si="141"/>
        <v>35.193011096764813</v>
      </c>
      <c r="BC96">
        <f t="shared" si="142"/>
        <v>379.3715210072848</v>
      </c>
      <c r="BD96">
        <f t="shared" si="143"/>
        <v>6.6944643713723762E-3</v>
      </c>
    </row>
    <row r="97" spans="1:108" x14ac:dyDescent="0.25">
      <c r="A97" s="1">
        <v>72</v>
      </c>
      <c r="B97" s="1" t="s">
        <v>121</v>
      </c>
      <c r="C97" s="1">
        <v>3377.5000113211572</v>
      </c>
      <c r="D97" s="1">
        <v>0</v>
      </c>
      <c r="E97">
        <f t="shared" si="116"/>
        <v>7.2145416486045733</v>
      </c>
      <c r="F97">
        <f t="shared" si="117"/>
        <v>8.8106284588642295E-2</v>
      </c>
      <c r="G97">
        <f t="shared" si="118"/>
        <v>236.24718513941332</v>
      </c>
      <c r="H97">
        <f t="shared" si="119"/>
        <v>2.0869687505133578</v>
      </c>
      <c r="I97">
        <f t="shared" si="120"/>
        <v>1.7431522679061291</v>
      </c>
      <c r="J97">
        <f t="shared" si="121"/>
        <v>22.126150131225586</v>
      </c>
      <c r="K97" s="1">
        <v>6</v>
      </c>
      <c r="L97">
        <f t="shared" si="122"/>
        <v>1.4200000166893005</v>
      </c>
      <c r="M97" s="1">
        <v>1</v>
      </c>
      <c r="N97">
        <f t="shared" si="123"/>
        <v>2.8400000333786011</v>
      </c>
      <c r="O97" s="1">
        <v>20.530593872070313</v>
      </c>
      <c r="P97" s="1">
        <v>22.126150131225586</v>
      </c>
      <c r="Q97" s="1">
        <v>19.97136116027832</v>
      </c>
      <c r="R97" s="1">
        <v>398.8040771484375</v>
      </c>
      <c r="S97" s="1">
        <v>382.78466796875</v>
      </c>
      <c r="T97" s="1">
        <v>8.601017951965332</v>
      </c>
      <c r="U97" s="1">
        <v>12.719962120056152</v>
      </c>
      <c r="V97" s="1">
        <v>25.957088470458984</v>
      </c>
      <c r="W97" s="1">
        <v>38.387687683105469</v>
      </c>
      <c r="X97" s="1">
        <v>300.13845825195312</v>
      </c>
      <c r="Y97" s="1">
        <v>1700.462158203125</v>
      </c>
      <c r="Z97" s="1">
        <v>11.943181037902832</v>
      </c>
      <c r="AA97" s="1">
        <v>73.179328918457031</v>
      </c>
      <c r="AB97" s="1">
        <v>3.0004000663757324</v>
      </c>
      <c r="AC97" s="1">
        <v>-9.534686803817749E-3</v>
      </c>
      <c r="AD97" s="1">
        <v>1</v>
      </c>
      <c r="AE97" s="1">
        <v>-0.21956524252891541</v>
      </c>
      <c r="AF97" s="1">
        <v>2.737391471862793</v>
      </c>
      <c r="AG97" s="1">
        <v>1</v>
      </c>
      <c r="AH97" s="1">
        <v>0</v>
      </c>
      <c r="AI97" s="1">
        <v>0.15999999642372131</v>
      </c>
      <c r="AJ97" s="1">
        <v>111115</v>
      </c>
      <c r="AK97">
        <f t="shared" si="124"/>
        <v>0.50023076375325515</v>
      </c>
      <c r="AL97">
        <f t="shared" si="125"/>
        <v>2.0869687505133579E-3</v>
      </c>
      <c r="AM97">
        <f t="shared" si="126"/>
        <v>295.27615013122556</v>
      </c>
      <c r="AN97">
        <f t="shared" si="127"/>
        <v>293.68059387207029</v>
      </c>
      <c r="AO97">
        <f t="shared" si="128"/>
        <v>272.07393923117343</v>
      </c>
      <c r="AP97">
        <f t="shared" si="129"/>
        <v>1.9324117863851173</v>
      </c>
      <c r="AQ97">
        <f t="shared" si="130"/>
        <v>2.6739905597200324</v>
      </c>
      <c r="AR97">
        <f t="shared" si="131"/>
        <v>36.540244345498607</v>
      </c>
      <c r="AS97">
        <f t="shared" si="132"/>
        <v>23.820282225442455</v>
      </c>
      <c r="AT97">
        <f t="shared" si="133"/>
        <v>21.328372001647949</v>
      </c>
      <c r="AU97">
        <f t="shared" si="134"/>
        <v>2.5467462180689524</v>
      </c>
      <c r="AV97">
        <f t="shared" si="135"/>
        <v>8.5455179559982039E-2</v>
      </c>
      <c r="AW97">
        <f t="shared" si="136"/>
        <v>0.93083829181390321</v>
      </c>
      <c r="AX97">
        <f t="shared" si="137"/>
        <v>1.6159079262550491</v>
      </c>
      <c r="AY97">
        <f t="shared" si="138"/>
        <v>5.3641509075625142E-2</v>
      </c>
      <c r="AZ97">
        <f t="shared" si="139"/>
        <v>17.288410467376739</v>
      </c>
      <c r="BA97">
        <f t="shared" si="140"/>
        <v>0.61718037557005867</v>
      </c>
      <c r="BB97">
        <f t="shared" si="141"/>
        <v>35.175733489697947</v>
      </c>
      <c r="BC97">
        <f t="shared" si="142"/>
        <v>379.35522039440281</v>
      </c>
      <c r="BD97">
        <f t="shared" si="143"/>
        <v>6.6896876763102757E-3</v>
      </c>
    </row>
    <row r="98" spans="1:108" x14ac:dyDescent="0.25">
      <c r="A98" s="1">
        <v>73</v>
      </c>
      <c r="B98" s="1" t="s">
        <v>122</v>
      </c>
      <c r="C98" s="1">
        <v>3378.0000113099813</v>
      </c>
      <c r="D98" s="1">
        <v>0</v>
      </c>
      <c r="E98">
        <f t="shared" si="116"/>
        <v>7.204586032299594</v>
      </c>
      <c r="F98">
        <f t="shared" si="117"/>
        <v>8.8116828709301279E-2</v>
      </c>
      <c r="G98">
        <f t="shared" si="118"/>
        <v>236.44826025690924</v>
      </c>
      <c r="H98">
        <f t="shared" si="119"/>
        <v>2.0878558385963792</v>
      </c>
      <c r="I98">
        <f t="shared" si="120"/>
        <v>1.7436856654162778</v>
      </c>
      <c r="J98">
        <f t="shared" si="121"/>
        <v>22.130392074584961</v>
      </c>
      <c r="K98" s="1">
        <v>6</v>
      </c>
      <c r="L98">
        <f t="shared" si="122"/>
        <v>1.4200000166893005</v>
      </c>
      <c r="M98" s="1">
        <v>1</v>
      </c>
      <c r="N98">
        <f t="shared" si="123"/>
        <v>2.8400000333786011</v>
      </c>
      <c r="O98" s="1">
        <v>20.531686782836914</v>
      </c>
      <c r="P98" s="1">
        <v>22.130392074584961</v>
      </c>
      <c r="Q98" s="1">
        <v>19.972021102905273</v>
      </c>
      <c r="R98" s="1">
        <v>398.79241943359375</v>
      </c>
      <c r="S98" s="1">
        <v>382.79226684570312</v>
      </c>
      <c r="T98" s="1">
        <v>8.6014118194580078</v>
      </c>
      <c r="U98" s="1">
        <v>12.722081184387207</v>
      </c>
      <c r="V98" s="1">
        <v>25.95660400390625</v>
      </c>
      <c r="W98" s="1">
        <v>38.391605377197266</v>
      </c>
      <c r="X98" s="1">
        <v>300.13967895507812</v>
      </c>
      <c r="Y98" s="1">
        <v>1700.4549560546875</v>
      </c>
      <c r="Z98" s="1">
        <v>11.925266265869141</v>
      </c>
      <c r="AA98" s="1">
        <v>73.179542541503906</v>
      </c>
      <c r="AB98" s="1">
        <v>3.0004000663757324</v>
      </c>
      <c r="AC98" s="1">
        <v>-9.534686803817749E-3</v>
      </c>
      <c r="AD98" s="1">
        <v>1</v>
      </c>
      <c r="AE98" s="1">
        <v>-0.21956524252891541</v>
      </c>
      <c r="AF98" s="1">
        <v>2.737391471862793</v>
      </c>
      <c r="AG98" s="1">
        <v>1</v>
      </c>
      <c r="AH98" s="1">
        <v>0</v>
      </c>
      <c r="AI98" s="1">
        <v>0.15999999642372131</v>
      </c>
      <c r="AJ98" s="1">
        <v>111115</v>
      </c>
      <c r="AK98">
        <f t="shared" si="124"/>
        <v>0.50023279825846356</v>
      </c>
      <c r="AL98">
        <f t="shared" si="125"/>
        <v>2.0878558385963794E-3</v>
      </c>
      <c r="AM98">
        <f t="shared" si="126"/>
        <v>295.28039207458494</v>
      </c>
      <c r="AN98">
        <f t="shared" si="127"/>
        <v>293.68168678283689</v>
      </c>
      <c r="AO98">
        <f t="shared" si="128"/>
        <v>272.07278688744918</v>
      </c>
      <c r="AP98">
        <f t="shared" si="129"/>
        <v>1.9315040073760037</v>
      </c>
      <c r="AQ98">
        <f t="shared" si="130"/>
        <v>2.6746817466656077</v>
      </c>
      <c r="AR98">
        <f t="shared" si="131"/>
        <v>36.54958276281458</v>
      </c>
      <c r="AS98">
        <f t="shared" si="132"/>
        <v>23.827501578427373</v>
      </c>
      <c r="AT98">
        <f t="shared" si="133"/>
        <v>21.331039428710938</v>
      </c>
      <c r="AU98">
        <f t="shared" si="134"/>
        <v>2.5471626737395789</v>
      </c>
      <c r="AV98">
        <f t="shared" si="135"/>
        <v>8.5465098649508589E-2</v>
      </c>
      <c r="AW98">
        <f t="shared" si="136"/>
        <v>0.93099608124932998</v>
      </c>
      <c r="AX98">
        <f t="shared" si="137"/>
        <v>1.6161665924902491</v>
      </c>
      <c r="AY98">
        <f t="shared" si="138"/>
        <v>5.3647762489947577E-2</v>
      </c>
      <c r="AZ98">
        <f t="shared" si="139"/>
        <v>17.303175520335078</v>
      </c>
      <c r="BA98">
        <f t="shared" si="140"/>
        <v>0.6176934090265136</v>
      </c>
      <c r="BB98">
        <f t="shared" si="141"/>
        <v>35.17250712064952</v>
      </c>
      <c r="BC98">
        <f t="shared" si="142"/>
        <v>379.36755169454386</v>
      </c>
      <c r="BD98">
        <f t="shared" si="143"/>
        <v>6.6796264569939506E-3</v>
      </c>
    </row>
    <row r="99" spans="1:108" x14ac:dyDescent="0.25">
      <c r="A99" s="1">
        <v>74</v>
      </c>
      <c r="B99" s="1" t="s">
        <v>122</v>
      </c>
      <c r="C99" s="1">
        <v>3378.5000112988055</v>
      </c>
      <c r="D99" s="1">
        <v>0</v>
      </c>
      <c r="E99">
        <f t="shared" si="116"/>
        <v>7.1866564964721116</v>
      </c>
      <c r="F99">
        <f t="shared" si="117"/>
        <v>8.819025971425519E-2</v>
      </c>
      <c r="G99">
        <f t="shared" si="118"/>
        <v>236.90718203908904</v>
      </c>
      <c r="H99">
        <f t="shared" si="119"/>
        <v>2.088933147552142</v>
      </c>
      <c r="I99">
        <f t="shared" si="120"/>
        <v>1.7431850083581093</v>
      </c>
      <c r="J99">
        <f t="shared" si="121"/>
        <v>22.127696990966797</v>
      </c>
      <c r="K99" s="1">
        <v>6</v>
      </c>
      <c r="L99">
        <f t="shared" si="122"/>
        <v>1.4200000166893005</v>
      </c>
      <c r="M99" s="1">
        <v>1</v>
      </c>
      <c r="N99">
        <f t="shared" si="123"/>
        <v>2.8400000333786011</v>
      </c>
      <c r="O99" s="1">
        <v>20.531618118286133</v>
      </c>
      <c r="P99" s="1">
        <v>22.127696990966797</v>
      </c>
      <c r="Q99" s="1">
        <v>19.97247314453125</v>
      </c>
      <c r="R99" s="1">
        <v>398.7784423828125</v>
      </c>
      <c r="S99" s="1">
        <v>382.81411743164062</v>
      </c>
      <c r="T99" s="1">
        <v>8.6003341674804687</v>
      </c>
      <c r="U99" s="1">
        <v>12.722893714904785</v>
      </c>
      <c r="V99" s="1">
        <v>25.953516006469727</v>
      </c>
      <c r="W99" s="1">
        <v>38.394302368164063</v>
      </c>
      <c r="X99" s="1">
        <v>300.1566162109375</v>
      </c>
      <c r="Y99" s="1">
        <v>1700.45068359375</v>
      </c>
      <c r="Z99" s="1">
        <v>11.948627471923828</v>
      </c>
      <c r="AA99" s="1">
        <v>73.179702758789063</v>
      </c>
      <c r="AB99" s="1">
        <v>3.0004000663757324</v>
      </c>
      <c r="AC99" s="1">
        <v>-9.534686803817749E-3</v>
      </c>
      <c r="AD99" s="1">
        <v>1</v>
      </c>
      <c r="AE99" s="1">
        <v>-0.21956524252891541</v>
      </c>
      <c r="AF99" s="1">
        <v>2.737391471862793</v>
      </c>
      <c r="AG99" s="1">
        <v>1</v>
      </c>
      <c r="AH99" s="1">
        <v>0</v>
      </c>
      <c r="AI99" s="1">
        <v>0.15999999642372131</v>
      </c>
      <c r="AJ99" s="1">
        <v>111115</v>
      </c>
      <c r="AK99">
        <f t="shared" si="124"/>
        <v>0.50026102701822905</v>
      </c>
      <c r="AL99">
        <f t="shared" si="125"/>
        <v>2.0889331475521418E-3</v>
      </c>
      <c r="AM99">
        <f t="shared" si="126"/>
        <v>295.27769699096677</v>
      </c>
      <c r="AN99">
        <f t="shared" si="127"/>
        <v>293.68161811828611</v>
      </c>
      <c r="AO99">
        <f t="shared" si="128"/>
        <v>272.07210329371446</v>
      </c>
      <c r="AP99">
        <f t="shared" si="129"/>
        <v>1.931284507934278</v>
      </c>
      <c r="AQ99">
        <f t="shared" si="130"/>
        <v>2.6742425886465071</v>
      </c>
      <c r="AR99">
        <f t="shared" si="131"/>
        <v>36.543501651833701</v>
      </c>
      <c r="AS99">
        <f t="shared" si="132"/>
        <v>23.820607936928916</v>
      </c>
      <c r="AT99">
        <f t="shared" si="133"/>
        <v>21.329657554626465</v>
      </c>
      <c r="AU99">
        <f t="shared" si="134"/>
        <v>2.5469469193291654</v>
      </c>
      <c r="AV99">
        <f t="shared" si="135"/>
        <v>8.5534174852962622E-2</v>
      </c>
      <c r="AW99">
        <f t="shared" si="136"/>
        <v>0.93105758028839769</v>
      </c>
      <c r="AX99">
        <f t="shared" si="137"/>
        <v>1.6158893390407676</v>
      </c>
      <c r="AY99">
        <f t="shared" si="138"/>
        <v>5.3691311230338351E-2</v>
      </c>
      <c r="AZ99">
        <f t="shared" si="139"/>
        <v>17.336797163042867</v>
      </c>
      <c r="BA99">
        <f t="shared" si="140"/>
        <v>0.61885696282189417</v>
      </c>
      <c r="BB99">
        <f t="shared" si="141"/>
        <v>35.182278554782833</v>
      </c>
      <c r="BC99">
        <f t="shared" si="142"/>
        <v>379.39792512311612</v>
      </c>
      <c r="BD99">
        <f t="shared" si="143"/>
        <v>6.6643208619122781E-3</v>
      </c>
    </row>
    <row r="100" spans="1:108" x14ac:dyDescent="0.25">
      <c r="A100" s="1">
        <v>75</v>
      </c>
      <c r="B100" s="1" t="s">
        <v>123</v>
      </c>
      <c r="C100" s="1">
        <v>3379.0000112876296</v>
      </c>
      <c r="D100" s="1">
        <v>0</v>
      </c>
      <c r="E100">
        <f t="shared" si="116"/>
        <v>7.1984114204377621</v>
      </c>
      <c r="F100">
        <f t="shared" si="117"/>
        <v>8.8192456461723009E-2</v>
      </c>
      <c r="G100">
        <f t="shared" si="118"/>
        <v>236.68793077674431</v>
      </c>
      <c r="H100">
        <f t="shared" si="119"/>
        <v>2.0887234411160702</v>
      </c>
      <c r="I100">
        <f t="shared" si="120"/>
        <v>1.7429743828005995</v>
      </c>
      <c r="J100">
        <f t="shared" si="121"/>
        <v>22.126592636108398</v>
      </c>
      <c r="K100" s="1">
        <v>6</v>
      </c>
      <c r="L100">
        <f t="shared" si="122"/>
        <v>1.4200000166893005</v>
      </c>
      <c r="M100" s="1">
        <v>1</v>
      </c>
      <c r="N100">
        <f t="shared" si="123"/>
        <v>2.8400000333786011</v>
      </c>
      <c r="O100" s="1">
        <v>20.532453536987305</v>
      </c>
      <c r="P100" s="1">
        <v>22.126592636108398</v>
      </c>
      <c r="Q100" s="1">
        <v>19.972314834594727</v>
      </c>
      <c r="R100" s="1">
        <v>398.79306030273437</v>
      </c>
      <c r="S100" s="1">
        <v>382.80459594726562</v>
      </c>
      <c r="T100" s="1">
        <v>8.6009187698364258</v>
      </c>
      <c r="U100" s="1">
        <v>12.72327995300293</v>
      </c>
      <c r="V100" s="1">
        <v>25.954013824462891</v>
      </c>
      <c r="W100" s="1">
        <v>38.393592834472656</v>
      </c>
      <c r="X100" s="1">
        <v>300.14080810546875</v>
      </c>
      <c r="Y100" s="1">
        <v>1700.4171142578125</v>
      </c>
      <c r="Z100" s="1">
        <v>12.035686492919922</v>
      </c>
      <c r="AA100" s="1">
        <v>73.179893493652344</v>
      </c>
      <c r="AB100" s="1">
        <v>3.0004000663757324</v>
      </c>
      <c r="AC100" s="1">
        <v>-9.534686803817749E-3</v>
      </c>
      <c r="AD100" s="1">
        <v>1</v>
      </c>
      <c r="AE100" s="1">
        <v>-0.21956524252891541</v>
      </c>
      <c r="AF100" s="1">
        <v>2.737391471862793</v>
      </c>
      <c r="AG100" s="1">
        <v>1</v>
      </c>
      <c r="AH100" s="1">
        <v>0</v>
      </c>
      <c r="AI100" s="1">
        <v>0.15999999642372131</v>
      </c>
      <c r="AJ100" s="1">
        <v>111115</v>
      </c>
      <c r="AK100">
        <f t="shared" si="124"/>
        <v>0.50023468017578121</v>
      </c>
      <c r="AL100">
        <f t="shared" si="125"/>
        <v>2.0887234411160701E-3</v>
      </c>
      <c r="AM100">
        <f t="shared" si="126"/>
        <v>295.27659263610838</v>
      </c>
      <c r="AN100">
        <f t="shared" si="127"/>
        <v>293.68245353698728</v>
      </c>
      <c r="AO100">
        <f t="shared" si="128"/>
        <v>272.06673220008452</v>
      </c>
      <c r="AP100">
        <f t="shared" si="129"/>
        <v>1.9315876376247587</v>
      </c>
      <c r="AQ100">
        <f t="shared" si="130"/>
        <v>2.674062654651276</v>
      </c>
      <c r="AR100">
        <f t="shared" si="131"/>
        <v>36.540947615388717</v>
      </c>
      <c r="AS100">
        <f t="shared" si="132"/>
        <v>23.817667662385787</v>
      </c>
      <c r="AT100">
        <f t="shared" si="133"/>
        <v>21.329523086547852</v>
      </c>
      <c r="AU100">
        <f t="shared" si="134"/>
        <v>2.5469259254479293</v>
      </c>
      <c r="AV100">
        <f t="shared" si="135"/>
        <v>8.5536241269675642E-2</v>
      </c>
      <c r="AW100">
        <f t="shared" si="136"/>
        <v>0.93108827185067644</v>
      </c>
      <c r="AX100">
        <f t="shared" si="137"/>
        <v>1.6158376535972527</v>
      </c>
      <c r="AY100">
        <f t="shared" si="138"/>
        <v>5.3692613996934292E-2</v>
      </c>
      <c r="AZ100">
        <f t="shared" si="139"/>
        <v>17.320797565475107</v>
      </c>
      <c r="BA100">
        <f t="shared" si="140"/>
        <v>0.61829960581076715</v>
      </c>
      <c r="BB100">
        <f t="shared" si="141"/>
        <v>35.185870032394796</v>
      </c>
      <c r="BC100">
        <f t="shared" si="142"/>
        <v>379.38281591086536</v>
      </c>
      <c r="BD100">
        <f t="shared" si="143"/>
        <v>6.6761687155260426E-3</v>
      </c>
      <c r="BE100">
        <f>AVERAGE(E86:E100)</f>
        <v>7.2383913978734995</v>
      </c>
      <c r="BF100">
        <f t="shared" ref="BF100:DD100" si="144">AVERAGE(F86:F100)</f>
        <v>8.8183917462090325E-2</v>
      </c>
      <c r="BG100">
        <f t="shared" si="144"/>
        <v>235.93331148589198</v>
      </c>
      <c r="BH100">
        <f t="shared" si="144"/>
        <v>2.0861448086893359</v>
      </c>
      <c r="BI100">
        <f t="shared" si="144"/>
        <v>1.7410000072988199</v>
      </c>
      <c r="BJ100">
        <f t="shared" si="144"/>
        <v>22.111923217773438</v>
      </c>
      <c r="BK100">
        <f t="shared" si="144"/>
        <v>6</v>
      </c>
      <c r="BL100">
        <f t="shared" si="144"/>
        <v>1.4200000166893005</v>
      </c>
      <c r="BM100">
        <f t="shared" si="144"/>
        <v>1</v>
      </c>
      <c r="BN100">
        <f t="shared" si="144"/>
        <v>2.8400000333786011</v>
      </c>
      <c r="BO100">
        <f t="shared" si="144"/>
        <v>20.527481206258138</v>
      </c>
      <c r="BP100">
        <f t="shared" si="144"/>
        <v>22.111923217773438</v>
      </c>
      <c r="BQ100">
        <f t="shared" si="144"/>
        <v>19.971402359008788</v>
      </c>
      <c r="BR100">
        <f t="shared" si="144"/>
        <v>398.84732055664062</v>
      </c>
      <c r="BS100">
        <f t="shared" si="144"/>
        <v>382.77850545247395</v>
      </c>
      <c r="BT100">
        <f t="shared" si="144"/>
        <v>8.5998331705729161</v>
      </c>
      <c r="BU100">
        <f t="shared" si="144"/>
        <v>12.717769241333007</v>
      </c>
      <c r="BV100">
        <f t="shared" si="144"/>
        <v>25.958393351236978</v>
      </c>
      <c r="BW100">
        <f t="shared" si="144"/>
        <v>38.388283030192056</v>
      </c>
      <c r="BX100">
        <f t="shared" si="144"/>
        <v>300.09404500325519</v>
      </c>
      <c r="BY100">
        <f t="shared" si="144"/>
        <v>1700.2351481119792</v>
      </c>
      <c r="BZ100">
        <f t="shared" si="144"/>
        <v>11.940264574686687</v>
      </c>
      <c r="CA100">
        <f t="shared" si="144"/>
        <v>73.179035949707028</v>
      </c>
      <c r="CB100">
        <f t="shared" si="144"/>
        <v>3.0004000663757324</v>
      </c>
      <c r="CC100">
        <f t="shared" si="144"/>
        <v>-9.534686803817749E-3</v>
      </c>
      <c r="CD100">
        <f t="shared" si="144"/>
        <v>1</v>
      </c>
      <c r="CE100">
        <f t="shared" si="144"/>
        <v>-0.21956524252891541</v>
      </c>
      <c r="CF100">
        <f t="shared" si="144"/>
        <v>2.737391471862793</v>
      </c>
      <c r="CG100">
        <f t="shared" si="144"/>
        <v>1</v>
      </c>
      <c r="CH100">
        <f t="shared" si="144"/>
        <v>0</v>
      </c>
      <c r="CI100">
        <f t="shared" si="144"/>
        <v>0.15999999642372131</v>
      </c>
      <c r="CJ100">
        <f t="shared" si="144"/>
        <v>111115</v>
      </c>
      <c r="CK100">
        <f t="shared" si="144"/>
        <v>0.5001567416720919</v>
      </c>
      <c r="CL100">
        <f t="shared" si="144"/>
        <v>2.0861448086893358E-3</v>
      </c>
      <c r="CM100">
        <f t="shared" si="144"/>
        <v>295.26192321777341</v>
      </c>
      <c r="CN100">
        <f t="shared" si="144"/>
        <v>293.67748120625816</v>
      </c>
      <c r="CO100">
        <f t="shared" si="144"/>
        <v>272.03761761740196</v>
      </c>
      <c r="CP100">
        <f t="shared" si="144"/>
        <v>1.9339216980264478</v>
      </c>
      <c r="CQ100">
        <f t="shared" si="144"/>
        <v>2.6716741008257525</v>
      </c>
      <c r="CR100">
        <f t="shared" si="144"/>
        <v>36.508735810577129</v>
      </c>
      <c r="CS100">
        <f t="shared" si="144"/>
        <v>23.790966569244119</v>
      </c>
      <c r="CT100">
        <f t="shared" si="144"/>
        <v>21.319702212015788</v>
      </c>
      <c r="CU100">
        <f t="shared" si="144"/>
        <v>2.5453932558359158</v>
      </c>
      <c r="CV100">
        <f t="shared" si="144"/>
        <v>8.552820690534417E-2</v>
      </c>
      <c r="CW100">
        <f t="shared" si="144"/>
        <v>0.93067409352693298</v>
      </c>
      <c r="CX100">
        <f t="shared" si="144"/>
        <v>1.6147191623089823</v>
      </c>
      <c r="CY100">
        <f t="shared" si="144"/>
        <v>5.3687548928903039E-2</v>
      </c>
      <c r="CZ100">
        <f t="shared" si="144"/>
        <v>17.265372439379199</v>
      </c>
      <c r="DA100">
        <f t="shared" si="144"/>
        <v>0.61637028341767264</v>
      </c>
      <c r="DB100">
        <f t="shared" si="144"/>
        <v>35.202482996514078</v>
      </c>
      <c r="DC100">
        <f t="shared" si="144"/>
        <v>379.33772084955825</v>
      </c>
      <c r="DD100">
        <f t="shared" si="144"/>
        <v>6.7172267576699769E-3</v>
      </c>
    </row>
    <row r="101" spans="1:108" x14ac:dyDescent="0.25">
      <c r="A101" s="1" t="s">
        <v>9</v>
      </c>
      <c r="B101" s="1" t="s">
        <v>124</v>
      </c>
    </row>
    <row r="102" spans="1:108" x14ac:dyDescent="0.25">
      <c r="A102" s="1" t="s">
        <v>9</v>
      </c>
      <c r="B102" s="1" t="s">
        <v>125</v>
      </c>
    </row>
    <row r="103" spans="1:108" x14ac:dyDescent="0.25">
      <c r="A103" s="1" t="s">
        <v>9</v>
      </c>
      <c r="B103" s="1" t="s">
        <v>126</v>
      </c>
    </row>
    <row r="104" spans="1:108" x14ac:dyDescent="0.25">
      <c r="A104" s="1">
        <v>76</v>
      </c>
      <c r="B104" s="1" t="s">
        <v>127</v>
      </c>
      <c r="C104" s="1">
        <v>3658.5000122822821</v>
      </c>
      <c r="D104" s="1">
        <v>0</v>
      </c>
      <c r="E104">
        <f t="shared" ref="E104:E118" si="145">(R104-S104*(1000-T104)/(1000-U104))*AK104</f>
        <v>7.3606514479998619</v>
      </c>
      <c r="F104">
        <f t="shared" ref="F104:F118" si="146">IF(AV104&lt;&gt;0,1/(1/AV104-1/N104),0)</f>
        <v>8.7773173835199489E-2</v>
      </c>
      <c r="G104">
        <f t="shared" ref="G104:G118" si="147">((AY104-AL104/2)*S104-E104)/(AY104+AL104/2)</f>
        <v>231.24922051200431</v>
      </c>
      <c r="H104">
        <f t="shared" ref="H104:H118" si="148">AL104*1000</f>
        <v>2.4648971749067559</v>
      </c>
      <c r="I104">
        <f t="shared" ref="I104:I118" si="149">(AQ104-AW104)</f>
        <v>2.0561118735777595</v>
      </c>
      <c r="J104">
        <f t="shared" ref="J104:J118" si="150">(P104+AP104*D104)</f>
        <v>25.036237716674805</v>
      </c>
      <c r="K104" s="1">
        <v>6</v>
      </c>
      <c r="L104">
        <f t="shared" ref="L104:L118" si="151">(K104*AE104+AF104)</f>
        <v>1.4200000166893005</v>
      </c>
      <c r="M104" s="1">
        <v>1</v>
      </c>
      <c r="N104">
        <f t="shared" ref="N104:N118" si="152">L104*(M104+1)*(M104+1)/(M104*M104+1)</f>
        <v>2.8400000333786011</v>
      </c>
      <c r="O104" s="1">
        <v>24.90106201171875</v>
      </c>
      <c r="P104" s="1">
        <v>25.036237716674805</v>
      </c>
      <c r="Q104" s="1">
        <v>25.037237167358398</v>
      </c>
      <c r="R104" s="1">
        <v>399.7509765625</v>
      </c>
      <c r="S104" s="1">
        <v>383.14410400390625</v>
      </c>
      <c r="T104" s="1">
        <v>10.594695091247559</v>
      </c>
      <c r="U104" s="1">
        <v>15.447386741638184</v>
      </c>
      <c r="V104" s="1">
        <v>24.527950286865234</v>
      </c>
      <c r="W104" s="1">
        <v>35.762493133544922</v>
      </c>
      <c r="X104" s="1">
        <v>300.05874633789062</v>
      </c>
      <c r="Y104" s="1">
        <v>1700.2242431640625</v>
      </c>
      <c r="Z104" s="1">
        <v>11.496231079101563</v>
      </c>
      <c r="AA104" s="1">
        <v>73.180130004882813</v>
      </c>
      <c r="AB104" s="1">
        <v>3.1945528984069824</v>
      </c>
      <c r="AC104" s="1">
        <v>-5.458340048789978E-2</v>
      </c>
      <c r="AD104" s="1">
        <v>1</v>
      </c>
      <c r="AE104" s="1">
        <v>-0.21956524252891541</v>
      </c>
      <c r="AF104" s="1">
        <v>2.737391471862793</v>
      </c>
      <c r="AG104" s="1">
        <v>1</v>
      </c>
      <c r="AH104" s="1">
        <v>0</v>
      </c>
      <c r="AI104" s="1">
        <v>0.15999999642372131</v>
      </c>
      <c r="AJ104" s="1">
        <v>111115</v>
      </c>
      <c r="AK104">
        <f t="shared" ref="AK104:AK118" si="153">X104*0.000001/(K104*0.0001)</f>
        <v>0.50009791056315089</v>
      </c>
      <c r="AL104">
        <f t="shared" ref="AL104:AL118" si="154">(U104-T104)/(1000-U104)*AK104</f>
        <v>2.4648971749067559E-3</v>
      </c>
      <c r="AM104">
        <f t="shared" ref="AM104:AM118" si="155">(P104+273.15)</f>
        <v>298.18623771667478</v>
      </c>
      <c r="AN104">
        <f t="shared" ref="AN104:AN118" si="156">(O104+273.15)</f>
        <v>298.05106201171873</v>
      </c>
      <c r="AO104">
        <f t="shared" ref="AO104:AO118" si="157">(Y104*AG104+Z104*AH104)*AI104</f>
        <v>272.03587282577428</v>
      </c>
      <c r="AP104">
        <f t="shared" ref="AP104:AP118" si="158">((AO104+0.00000010773*(AN104^4-AM104^4))-AL104*44100)/(L104*51.4+0.00000043092*AM104^3)</f>
        <v>1.9166526353930908</v>
      </c>
      <c r="AQ104">
        <f t="shared" ref="AQ104:AQ118" si="159">0.61365*EXP(17.502*J104/(240.97+J104))</f>
        <v>3.1865536435665449</v>
      </c>
      <c r="AR104">
        <f t="shared" ref="AR104:AR118" si="160">AQ104*1000/AA104</f>
        <v>43.543973526064079</v>
      </c>
      <c r="AS104">
        <f t="shared" ref="AS104:AS118" si="161">(AR104-U104)</f>
        <v>28.096586784425895</v>
      </c>
      <c r="AT104">
        <f t="shared" ref="AT104:AT118" si="162">IF(D104,P104,(O104+P104)/2)</f>
        <v>24.968649864196777</v>
      </c>
      <c r="AU104">
        <f t="shared" ref="AU104:AU118" si="163">0.61365*EXP(17.502*AT104/(240.97+AT104))</f>
        <v>3.1737394120076252</v>
      </c>
      <c r="AV104">
        <f t="shared" ref="AV104:AV118" si="164">IF(AS104&lt;&gt;0,(1000-(AR104+U104)/2)/AS104*AL104,0)</f>
        <v>8.5141778061059006E-2</v>
      </c>
      <c r="AW104">
        <f t="shared" ref="AW104:AW118" si="165">U104*AA104/1000</f>
        <v>1.1304417699887854</v>
      </c>
      <c r="AX104">
        <f t="shared" ref="AX104:AX118" si="166">(AU104-AW104)</f>
        <v>2.0432976420188398</v>
      </c>
      <c r="AY104">
        <f t="shared" ref="AY104:AY118" si="167">1/(1.6/F104+1.37/N104)</f>
        <v>5.3443930738938099E-2</v>
      </c>
      <c r="AZ104">
        <f t="shared" ref="AZ104:AZ118" si="168">G104*AA104*0.001</f>
        <v>16.922848020596287</v>
      </c>
      <c r="BA104">
        <f t="shared" ref="BA104:BA118" si="169">G104/S104</f>
        <v>0.603556776929149</v>
      </c>
      <c r="BB104">
        <f t="shared" ref="BB104:BB118" si="170">(1-AL104*AA104/AQ104/F104)*100</f>
        <v>35.50753936175888</v>
      </c>
      <c r="BC104">
        <f t="shared" ref="BC104:BC118" si="171">(S104-E104/(N104/1.35))</f>
        <v>379.64520282855011</v>
      </c>
      <c r="BD104">
        <f t="shared" ref="BD104:BD118" si="172">E104*BB104/100/BC104</f>
        <v>6.884286145874826E-3</v>
      </c>
    </row>
    <row r="105" spans="1:108" x14ac:dyDescent="0.25">
      <c r="A105" s="1">
        <v>77</v>
      </c>
      <c r="B105" s="1" t="s">
        <v>127</v>
      </c>
      <c r="C105" s="1">
        <v>3658.5000122822821</v>
      </c>
      <c r="D105" s="1">
        <v>0</v>
      </c>
      <c r="E105">
        <f t="shared" si="145"/>
        <v>7.3606514479998619</v>
      </c>
      <c r="F105">
        <f t="shared" si="146"/>
        <v>8.7773173835199489E-2</v>
      </c>
      <c r="G105">
        <f t="shared" si="147"/>
        <v>231.24922051200431</v>
      </c>
      <c r="H105">
        <f t="shared" si="148"/>
        <v>2.4648971749067559</v>
      </c>
      <c r="I105">
        <f t="shared" si="149"/>
        <v>2.0561118735777595</v>
      </c>
      <c r="J105">
        <f t="shared" si="150"/>
        <v>25.036237716674805</v>
      </c>
      <c r="K105" s="1">
        <v>6</v>
      </c>
      <c r="L105">
        <f t="shared" si="151"/>
        <v>1.4200000166893005</v>
      </c>
      <c r="M105" s="1">
        <v>1</v>
      </c>
      <c r="N105">
        <f t="shared" si="152"/>
        <v>2.8400000333786011</v>
      </c>
      <c r="O105" s="1">
        <v>24.90106201171875</v>
      </c>
      <c r="P105" s="1">
        <v>25.036237716674805</v>
      </c>
      <c r="Q105" s="1">
        <v>25.037237167358398</v>
      </c>
      <c r="R105" s="1">
        <v>399.7509765625</v>
      </c>
      <c r="S105" s="1">
        <v>383.14410400390625</v>
      </c>
      <c r="T105" s="1">
        <v>10.594695091247559</v>
      </c>
      <c r="U105" s="1">
        <v>15.447386741638184</v>
      </c>
      <c r="V105" s="1">
        <v>24.527950286865234</v>
      </c>
      <c r="W105" s="1">
        <v>35.762493133544922</v>
      </c>
      <c r="X105" s="1">
        <v>300.05874633789062</v>
      </c>
      <c r="Y105" s="1">
        <v>1700.2242431640625</v>
      </c>
      <c r="Z105" s="1">
        <v>11.496231079101563</v>
      </c>
      <c r="AA105" s="1">
        <v>73.180130004882813</v>
      </c>
      <c r="AB105" s="1">
        <v>3.1945528984069824</v>
      </c>
      <c r="AC105" s="1">
        <v>-5.458340048789978E-2</v>
      </c>
      <c r="AD105" s="1">
        <v>1</v>
      </c>
      <c r="AE105" s="1">
        <v>-0.21956524252891541</v>
      </c>
      <c r="AF105" s="1">
        <v>2.737391471862793</v>
      </c>
      <c r="AG105" s="1">
        <v>1</v>
      </c>
      <c r="AH105" s="1">
        <v>0</v>
      </c>
      <c r="AI105" s="1">
        <v>0.15999999642372131</v>
      </c>
      <c r="AJ105" s="1">
        <v>111115</v>
      </c>
      <c r="AK105">
        <f t="shared" si="153"/>
        <v>0.50009791056315089</v>
      </c>
      <c r="AL105">
        <f t="shared" si="154"/>
        <v>2.4648971749067559E-3</v>
      </c>
      <c r="AM105">
        <f t="shared" si="155"/>
        <v>298.18623771667478</v>
      </c>
      <c r="AN105">
        <f t="shared" si="156"/>
        <v>298.05106201171873</v>
      </c>
      <c r="AO105">
        <f t="shared" si="157"/>
        <v>272.03587282577428</v>
      </c>
      <c r="AP105">
        <f t="shared" si="158"/>
        <v>1.9166526353930908</v>
      </c>
      <c r="AQ105">
        <f t="shared" si="159"/>
        <v>3.1865536435665449</v>
      </c>
      <c r="AR105">
        <f t="shared" si="160"/>
        <v>43.543973526064079</v>
      </c>
      <c r="AS105">
        <f t="shared" si="161"/>
        <v>28.096586784425895</v>
      </c>
      <c r="AT105">
        <f t="shared" si="162"/>
        <v>24.968649864196777</v>
      </c>
      <c r="AU105">
        <f t="shared" si="163"/>
        <v>3.1737394120076252</v>
      </c>
      <c r="AV105">
        <f t="shared" si="164"/>
        <v>8.5141778061059006E-2</v>
      </c>
      <c r="AW105">
        <f t="shared" si="165"/>
        <v>1.1304417699887854</v>
      </c>
      <c r="AX105">
        <f t="shared" si="166"/>
        <v>2.0432976420188398</v>
      </c>
      <c r="AY105">
        <f t="shared" si="167"/>
        <v>5.3443930738938099E-2</v>
      </c>
      <c r="AZ105">
        <f t="shared" si="168"/>
        <v>16.922848020596287</v>
      </c>
      <c r="BA105">
        <f t="shared" si="169"/>
        <v>0.603556776929149</v>
      </c>
      <c r="BB105">
        <f t="shared" si="170"/>
        <v>35.50753936175888</v>
      </c>
      <c r="BC105">
        <f t="shared" si="171"/>
        <v>379.64520282855011</v>
      </c>
      <c r="BD105">
        <f t="shared" si="172"/>
        <v>6.884286145874826E-3</v>
      </c>
    </row>
    <row r="106" spans="1:108" x14ac:dyDescent="0.25">
      <c r="A106" s="1">
        <v>78</v>
      </c>
      <c r="B106" s="1" t="s">
        <v>128</v>
      </c>
      <c r="C106" s="1">
        <v>3659.0000122711062</v>
      </c>
      <c r="D106" s="1">
        <v>0</v>
      </c>
      <c r="E106">
        <f t="shared" si="145"/>
        <v>7.3604792455288655</v>
      </c>
      <c r="F106">
        <f t="shared" si="146"/>
        <v>8.7751244351050306E-2</v>
      </c>
      <c r="G106">
        <f t="shared" si="147"/>
        <v>231.23794737081087</v>
      </c>
      <c r="H106">
        <f t="shared" si="148"/>
        <v>2.4649363213530417</v>
      </c>
      <c r="I106">
        <f t="shared" si="149"/>
        <v>2.0566174259958379</v>
      </c>
      <c r="J106">
        <f t="shared" si="150"/>
        <v>25.038797378540039</v>
      </c>
      <c r="K106" s="1">
        <v>6</v>
      </c>
      <c r="L106">
        <f t="shared" si="151"/>
        <v>1.4200000166893005</v>
      </c>
      <c r="M106" s="1">
        <v>1</v>
      </c>
      <c r="N106">
        <f t="shared" si="152"/>
        <v>2.8400000333786011</v>
      </c>
      <c r="O106" s="1">
        <v>24.901718139648438</v>
      </c>
      <c r="P106" s="1">
        <v>25.038797378540039</v>
      </c>
      <c r="Q106" s="1">
        <v>25.036819458007812</v>
      </c>
      <c r="R106" s="1">
        <v>399.77438354492187</v>
      </c>
      <c r="S106" s="1">
        <v>383.16708374023437</v>
      </c>
      <c r="T106" s="1">
        <v>10.594305992126465</v>
      </c>
      <c r="U106" s="1">
        <v>15.447258949279785</v>
      </c>
      <c r="V106" s="1">
        <v>24.525871276855469</v>
      </c>
      <c r="W106" s="1">
        <v>35.760482788085938</v>
      </c>
      <c r="X106" s="1">
        <v>300.04739379882812</v>
      </c>
      <c r="Y106" s="1">
        <v>1700.23095703125</v>
      </c>
      <c r="Z106" s="1">
        <v>11.452852249145508</v>
      </c>
      <c r="AA106" s="1">
        <v>73.179481506347656</v>
      </c>
      <c r="AB106" s="1">
        <v>3.1945528984069824</v>
      </c>
      <c r="AC106" s="1">
        <v>-5.458340048789978E-2</v>
      </c>
      <c r="AD106" s="1">
        <v>1</v>
      </c>
      <c r="AE106" s="1">
        <v>-0.21956524252891541</v>
      </c>
      <c r="AF106" s="1">
        <v>2.737391471862793</v>
      </c>
      <c r="AG106" s="1">
        <v>1</v>
      </c>
      <c r="AH106" s="1">
        <v>0</v>
      </c>
      <c r="AI106" s="1">
        <v>0.15999999642372131</v>
      </c>
      <c r="AJ106" s="1">
        <v>111115</v>
      </c>
      <c r="AK106">
        <f t="shared" si="153"/>
        <v>0.50007898966471354</v>
      </c>
      <c r="AL106">
        <f t="shared" si="154"/>
        <v>2.4649363213530419E-3</v>
      </c>
      <c r="AM106">
        <f t="shared" si="155"/>
        <v>298.18879737854002</v>
      </c>
      <c r="AN106">
        <f t="shared" si="156"/>
        <v>298.05171813964841</v>
      </c>
      <c r="AO106">
        <f t="shared" si="157"/>
        <v>272.03694704450027</v>
      </c>
      <c r="AP106">
        <f t="shared" si="158"/>
        <v>1.9163804671014026</v>
      </c>
      <c r="AQ106">
        <f t="shared" si="159"/>
        <v>3.1870398265984212</v>
      </c>
      <c r="AR106">
        <f t="shared" si="160"/>
        <v>43.551003109006373</v>
      </c>
      <c r="AS106">
        <f t="shared" si="161"/>
        <v>28.103744159726588</v>
      </c>
      <c r="AT106">
        <f t="shared" si="162"/>
        <v>24.970257759094238</v>
      </c>
      <c r="AU106">
        <f t="shared" si="163"/>
        <v>3.1740437350627668</v>
      </c>
      <c r="AV106">
        <f t="shared" si="164"/>
        <v>8.5121143582678693E-2</v>
      </c>
      <c r="AW106">
        <f t="shared" si="165"/>
        <v>1.1304224006025834</v>
      </c>
      <c r="AX106">
        <f t="shared" si="166"/>
        <v>2.0436213344601835</v>
      </c>
      <c r="AY106">
        <f t="shared" si="167"/>
        <v>5.343092232416867E-2</v>
      </c>
      <c r="AZ106">
        <f t="shared" si="168"/>
        <v>16.921873093188047</v>
      </c>
      <c r="BA106">
        <f t="shared" si="169"/>
        <v>0.60349115877494619</v>
      </c>
      <c r="BB106">
        <f t="shared" si="170"/>
        <v>35.500810386603575</v>
      </c>
      <c r="BC106">
        <f t="shared" si="171"/>
        <v>379.66826442168571</v>
      </c>
      <c r="BD106">
        <f t="shared" si="172"/>
        <v>6.8824024164376857E-3</v>
      </c>
    </row>
    <row r="107" spans="1:108" x14ac:dyDescent="0.25">
      <c r="A107" s="1">
        <v>79</v>
      </c>
      <c r="B107" s="1" t="s">
        <v>128</v>
      </c>
      <c r="C107" s="1">
        <v>3659.5000122599304</v>
      </c>
      <c r="D107" s="1">
        <v>0</v>
      </c>
      <c r="E107">
        <f t="shared" si="145"/>
        <v>7.3807405987140973</v>
      </c>
      <c r="F107">
        <f t="shared" si="146"/>
        <v>8.7785345446907553E-2</v>
      </c>
      <c r="G107">
        <f t="shared" si="147"/>
        <v>230.89298741941965</v>
      </c>
      <c r="H107">
        <f t="shared" si="148"/>
        <v>2.4661429263733399</v>
      </c>
      <c r="I107">
        <f t="shared" si="149"/>
        <v>2.0568321100438949</v>
      </c>
      <c r="J107">
        <f t="shared" si="150"/>
        <v>25.040590286254883</v>
      </c>
      <c r="K107" s="1">
        <v>6</v>
      </c>
      <c r="L107">
        <f t="shared" si="151"/>
        <v>1.4200000166893005</v>
      </c>
      <c r="M107" s="1">
        <v>1</v>
      </c>
      <c r="N107">
        <f t="shared" si="152"/>
        <v>2.8400000333786011</v>
      </c>
      <c r="O107" s="1">
        <v>24.903188705444336</v>
      </c>
      <c r="P107" s="1">
        <v>25.040590286254883</v>
      </c>
      <c r="Q107" s="1">
        <v>25.037981033325195</v>
      </c>
      <c r="R107" s="1">
        <v>399.79083251953125</v>
      </c>
      <c r="S107" s="1">
        <v>383.14208984375</v>
      </c>
      <c r="T107" s="1">
        <v>10.593695640563965</v>
      </c>
      <c r="U107" s="1">
        <v>15.449051856994629</v>
      </c>
      <c r="V107" s="1">
        <v>24.522193908691406</v>
      </c>
      <c r="W107" s="1">
        <v>35.761329650878906</v>
      </c>
      <c r="X107" s="1">
        <v>300.04513549804687</v>
      </c>
      <c r="Y107" s="1">
        <v>1700.2601318359375</v>
      </c>
      <c r="Z107" s="1">
        <v>11.493318557739258</v>
      </c>
      <c r="AA107" s="1">
        <v>73.17913818359375</v>
      </c>
      <c r="AB107" s="1">
        <v>3.1945528984069824</v>
      </c>
      <c r="AC107" s="1">
        <v>-5.458340048789978E-2</v>
      </c>
      <c r="AD107" s="1">
        <v>1</v>
      </c>
      <c r="AE107" s="1">
        <v>-0.21956524252891541</v>
      </c>
      <c r="AF107" s="1">
        <v>2.737391471862793</v>
      </c>
      <c r="AG107" s="1">
        <v>1</v>
      </c>
      <c r="AH107" s="1">
        <v>0</v>
      </c>
      <c r="AI107" s="1">
        <v>0.15999999642372131</v>
      </c>
      <c r="AJ107" s="1">
        <v>111115</v>
      </c>
      <c r="AK107">
        <f t="shared" si="153"/>
        <v>0.50007522583007802</v>
      </c>
      <c r="AL107">
        <f t="shared" si="154"/>
        <v>2.4661429263733397E-3</v>
      </c>
      <c r="AM107">
        <f t="shared" si="155"/>
        <v>298.19059028625486</v>
      </c>
      <c r="AN107">
        <f t="shared" si="156"/>
        <v>298.05318870544431</v>
      </c>
      <c r="AO107">
        <f t="shared" si="157"/>
        <v>272.04161501314593</v>
      </c>
      <c r="AP107">
        <f t="shared" si="158"/>
        <v>1.9157568191078778</v>
      </c>
      <c r="AQ107">
        <f t="shared" si="159"/>
        <v>3.1873804106924104</v>
      </c>
      <c r="AR107">
        <f t="shared" si="160"/>
        <v>43.555861544800194</v>
      </c>
      <c r="AS107">
        <f t="shared" si="161"/>
        <v>28.106809687805566</v>
      </c>
      <c r="AT107">
        <f t="shared" si="162"/>
        <v>24.971889495849609</v>
      </c>
      <c r="AU107">
        <f t="shared" si="163"/>
        <v>3.1743525966891757</v>
      </c>
      <c r="AV107">
        <f t="shared" si="164"/>
        <v>8.515323076699742E-2</v>
      </c>
      <c r="AW107">
        <f t="shared" si="165"/>
        <v>1.1305483006485155</v>
      </c>
      <c r="AX107">
        <f t="shared" si="166"/>
        <v>2.0438042960406602</v>
      </c>
      <c r="AY107">
        <f t="shared" si="167"/>
        <v>5.3451150780528034E-2</v>
      </c>
      <c r="AZ107">
        <f t="shared" si="168"/>
        <v>16.896549831988484</v>
      </c>
      <c r="BA107">
        <f t="shared" si="169"/>
        <v>0.60263018222190268</v>
      </c>
      <c r="BB107">
        <f t="shared" si="170"/>
        <v>35.501500448215481</v>
      </c>
      <c r="BC107">
        <f t="shared" si="171"/>
        <v>379.63363924827223</v>
      </c>
      <c r="BD107">
        <f t="shared" si="172"/>
        <v>6.9021113669552993E-3</v>
      </c>
    </row>
    <row r="108" spans="1:108" x14ac:dyDescent="0.25">
      <c r="A108" s="1">
        <v>80</v>
      </c>
      <c r="B108" s="1" t="s">
        <v>129</v>
      </c>
      <c r="C108" s="1">
        <v>3660.0000122487545</v>
      </c>
      <c r="D108" s="1">
        <v>0</v>
      </c>
      <c r="E108">
        <f t="shared" si="145"/>
        <v>7.3909633629314246</v>
      </c>
      <c r="F108">
        <f t="shared" si="146"/>
        <v>8.7777206586356363E-2</v>
      </c>
      <c r="G108">
        <f t="shared" si="147"/>
        <v>230.69223206476025</v>
      </c>
      <c r="H108">
        <f t="shared" si="148"/>
        <v>2.4663254779931356</v>
      </c>
      <c r="I108">
        <f t="shared" si="149"/>
        <v>2.0571746319517326</v>
      </c>
      <c r="J108">
        <f t="shared" si="150"/>
        <v>25.042383193969727</v>
      </c>
      <c r="K108" s="1">
        <v>6</v>
      </c>
      <c r="L108">
        <f t="shared" si="151"/>
        <v>1.4200000166893005</v>
      </c>
      <c r="M108" s="1">
        <v>1</v>
      </c>
      <c r="N108">
        <f t="shared" si="152"/>
        <v>2.8400000333786011</v>
      </c>
      <c r="O108" s="1">
        <v>24.904071807861328</v>
      </c>
      <c r="P108" s="1">
        <v>25.042383193969727</v>
      </c>
      <c r="Q108" s="1">
        <v>25.037757873535156</v>
      </c>
      <c r="R108" s="1">
        <v>399.81265258789062</v>
      </c>
      <c r="S108" s="1">
        <v>383.14279174804687</v>
      </c>
      <c r="T108" s="1">
        <v>10.593080520629883</v>
      </c>
      <c r="U108" s="1">
        <v>15.448951721191406</v>
      </c>
      <c r="V108" s="1">
        <v>24.519594192504883</v>
      </c>
      <c r="W108" s="1">
        <v>35.759384155273438</v>
      </c>
      <c r="X108" s="1">
        <v>300.03555297851562</v>
      </c>
      <c r="Y108" s="1">
        <v>1700.286376953125</v>
      </c>
      <c r="Z108" s="1">
        <v>11.410672187805176</v>
      </c>
      <c r="AA108" s="1">
        <v>73.179489135742188</v>
      </c>
      <c r="AB108" s="1">
        <v>3.1945528984069824</v>
      </c>
      <c r="AC108" s="1">
        <v>-5.458340048789978E-2</v>
      </c>
      <c r="AD108" s="1">
        <v>1</v>
      </c>
      <c r="AE108" s="1">
        <v>-0.21956524252891541</v>
      </c>
      <c r="AF108" s="1">
        <v>2.737391471862793</v>
      </c>
      <c r="AG108" s="1">
        <v>1</v>
      </c>
      <c r="AH108" s="1">
        <v>0</v>
      </c>
      <c r="AI108" s="1">
        <v>0.15999999642372131</v>
      </c>
      <c r="AJ108" s="1">
        <v>111115</v>
      </c>
      <c r="AK108">
        <f t="shared" si="153"/>
        <v>0.50005925496419268</v>
      </c>
      <c r="AL108">
        <f t="shared" si="154"/>
        <v>2.4663254779931356E-3</v>
      </c>
      <c r="AM108">
        <f t="shared" si="155"/>
        <v>298.1923831939697</v>
      </c>
      <c r="AN108">
        <f t="shared" si="156"/>
        <v>298.05407180786131</v>
      </c>
      <c r="AO108">
        <f t="shared" si="157"/>
        <v>272.04581423180207</v>
      </c>
      <c r="AP108">
        <f t="shared" si="158"/>
        <v>1.915583206790495</v>
      </c>
      <c r="AQ108">
        <f t="shared" si="159"/>
        <v>3.1877210265912646</v>
      </c>
      <c r="AR108">
        <f t="shared" si="160"/>
        <v>43.560307187691528</v>
      </c>
      <c r="AS108">
        <f t="shared" si="161"/>
        <v>28.111355466500122</v>
      </c>
      <c r="AT108">
        <f t="shared" si="162"/>
        <v>24.973227500915527</v>
      </c>
      <c r="AU108">
        <f t="shared" si="163"/>
        <v>3.1746058792103762</v>
      </c>
      <c r="AV108">
        <f t="shared" si="164"/>
        <v>8.5145572631788125E-2</v>
      </c>
      <c r="AW108">
        <f t="shared" si="165"/>
        <v>1.130546394639532</v>
      </c>
      <c r="AX108">
        <f t="shared" si="166"/>
        <v>2.0440594845708442</v>
      </c>
      <c r="AY108">
        <f t="shared" si="167"/>
        <v>5.3446322920136312E-2</v>
      </c>
      <c r="AZ108">
        <f t="shared" si="168"/>
        <v>16.881939690083239</v>
      </c>
      <c r="BA108">
        <f t="shared" si="169"/>
        <v>0.60210510815628893</v>
      </c>
      <c r="BB108">
        <f t="shared" si="170"/>
        <v>35.497328841511965</v>
      </c>
      <c r="BC108">
        <f t="shared" si="171"/>
        <v>379.62948174005811</v>
      </c>
      <c r="BD108">
        <f t="shared" si="172"/>
        <v>6.9109347289625965E-3</v>
      </c>
    </row>
    <row r="109" spans="1:108" x14ac:dyDescent="0.25">
      <c r="A109" s="1">
        <v>81</v>
      </c>
      <c r="B109" s="1" t="s">
        <v>129</v>
      </c>
      <c r="C109" s="1">
        <v>3660.5000122375786</v>
      </c>
      <c r="D109" s="1">
        <v>0</v>
      </c>
      <c r="E109">
        <f t="shared" si="145"/>
        <v>7.385944234982035</v>
      </c>
      <c r="F109">
        <f t="shared" si="146"/>
        <v>8.7798416899714252E-2</v>
      </c>
      <c r="G109">
        <f t="shared" si="147"/>
        <v>230.82465237985696</v>
      </c>
      <c r="H109">
        <f t="shared" si="148"/>
        <v>2.4670188194423845</v>
      </c>
      <c r="I109">
        <f t="shared" si="149"/>
        <v>2.0572683064151329</v>
      </c>
      <c r="J109">
        <f t="shared" si="150"/>
        <v>25.043474197387695</v>
      </c>
      <c r="K109" s="1">
        <v>6</v>
      </c>
      <c r="L109">
        <f t="shared" si="151"/>
        <v>1.4200000166893005</v>
      </c>
      <c r="M109" s="1">
        <v>1</v>
      </c>
      <c r="N109">
        <f t="shared" si="152"/>
        <v>2.8400000333786011</v>
      </c>
      <c r="O109" s="1">
        <v>24.904813766479492</v>
      </c>
      <c r="P109" s="1">
        <v>25.043474197387695</v>
      </c>
      <c r="Q109" s="1">
        <v>25.037979125976563</v>
      </c>
      <c r="R109" s="1">
        <v>399.81344604492187</v>
      </c>
      <c r="S109" s="1">
        <v>383.1527099609375</v>
      </c>
      <c r="T109" s="1">
        <v>10.593162536621094</v>
      </c>
      <c r="U109" s="1">
        <v>15.450488090515137</v>
      </c>
      <c r="V109" s="1">
        <v>24.51872444152832</v>
      </c>
      <c r="W109" s="1">
        <v>35.761394500732422</v>
      </c>
      <c r="X109" s="1">
        <v>300.02957153320312</v>
      </c>
      <c r="Y109" s="1">
        <v>1700.310302734375</v>
      </c>
      <c r="Z109" s="1">
        <v>11.348145484924316</v>
      </c>
      <c r="AA109" s="1">
        <v>73.1795654296875</v>
      </c>
      <c r="AB109" s="1">
        <v>3.1945528984069824</v>
      </c>
      <c r="AC109" s="1">
        <v>-5.458340048789978E-2</v>
      </c>
      <c r="AD109" s="1">
        <v>1</v>
      </c>
      <c r="AE109" s="1">
        <v>-0.21956524252891541</v>
      </c>
      <c r="AF109" s="1">
        <v>2.737391471862793</v>
      </c>
      <c r="AG109" s="1">
        <v>1</v>
      </c>
      <c r="AH109" s="1">
        <v>0</v>
      </c>
      <c r="AI109" s="1">
        <v>0.15999999642372131</v>
      </c>
      <c r="AJ109" s="1">
        <v>111115</v>
      </c>
      <c r="AK109">
        <f t="shared" si="153"/>
        <v>0.50004928588867181</v>
      </c>
      <c r="AL109">
        <f t="shared" si="154"/>
        <v>2.4670188194423847E-3</v>
      </c>
      <c r="AM109">
        <f t="shared" si="155"/>
        <v>298.19347419738767</v>
      </c>
      <c r="AN109">
        <f t="shared" si="156"/>
        <v>298.05481376647947</v>
      </c>
      <c r="AO109">
        <f t="shared" si="157"/>
        <v>272.0496423567165</v>
      </c>
      <c r="AP109">
        <f t="shared" si="158"/>
        <v>1.9152161060619102</v>
      </c>
      <c r="AQ109">
        <f t="shared" si="159"/>
        <v>3.1879283105555927</v>
      </c>
      <c r="AR109">
        <f t="shared" si="160"/>
        <v>43.563094312422812</v>
      </c>
      <c r="AS109">
        <f t="shared" si="161"/>
        <v>28.112606221907676</v>
      </c>
      <c r="AT109">
        <f t="shared" si="162"/>
        <v>24.974143981933594</v>
      </c>
      <c r="AU109">
        <f t="shared" si="163"/>
        <v>3.1747793779995486</v>
      </c>
      <c r="AV109">
        <f t="shared" si="164"/>
        <v>8.5165530059650774E-2</v>
      </c>
      <c r="AW109">
        <f t="shared" si="165"/>
        <v>1.13066000414046</v>
      </c>
      <c r="AX109">
        <f t="shared" si="166"/>
        <v>2.0441193738590888</v>
      </c>
      <c r="AY109">
        <f t="shared" si="167"/>
        <v>5.3458904538651562E-2</v>
      </c>
      <c r="AZ109">
        <f t="shared" si="168"/>
        <v>16.891647751616617</v>
      </c>
      <c r="BA109">
        <f t="shared" si="169"/>
        <v>0.60243512933365284</v>
      </c>
      <c r="BB109">
        <f t="shared" si="170"/>
        <v>35.498909537315669</v>
      </c>
      <c r="BC109">
        <f t="shared" si="171"/>
        <v>379.64178580599526</v>
      </c>
      <c r="BD109">
        <f t="shared" si="172"/>
        <v>6.9063252794641381E-3</v>
      </c>
    </row>
    <row r="110" spans="1:108" x14ac:dyDescent="0.25">
      <c r="A110" s="1">
        <v>82</v>
      </c>
      <c r="B110" s="1" t="s">
        <v>130</v>
      </c>
      <c r="C110" s="1">
        <v>3661.0000122264028</v>
      </c>
      <c r="D110" s="1">
        <v>0</v>
      </c>
      <c r="E110">
        <f t="shared" si="145"/>
        <v>7.3633529721295634</v>
      </c>
      <c r="F110">
        <f t="shared" si="146"/>
        <v>8.778498612196467E-2</v>
      </c>
      <c r="G110">
        <f t="shared" si="147"/>
        <v>231.26159580616624</v>
      </c>
      <c r="H110">
        <f t="shared" si="148"/>
        <v>2.4668628397461307</v>
      </c>
      <c r="I110">
        <f t="shared" si="149"/>
        <v>2.0574315484085002</v>
      </c>
      <c r="J110">
        <f t="shared" si="150"/>
        <v>25.044193267822266</v>
      </c>
      <c r="K110" s="1">
        <v>6</v>
      </c>
      <c r="L110">
        <f t="shared" si="151"/>
        <v>1.4200000166893005</v>
      </c>
      <c r="M110" s="1">
        <v>1</v>
      </c>
      <c r="N110">
        <f t="shared" si="152"/>
        <v>2.8400000333786011</v>
      </c>
      <c r="O110" s="1">
        <v>24.906982421875</v>
      </c>
      <c r="P110" s="1">
        <v>25.044193267822266</v>
      </c>
      <c r="Q110" s="1">
        <v>25.038114547729492</v>
      </c>
      <c r="R110" s="1">
        <v>399.81509399414062</v>
      </c>
      <c r="S110" s="1">
        <v>383.19998168945312</v>
      </c>
      <c r="T110" s="1">
        <v>10.593343734741211</v>
      </c>
      <c r="U110" s="1">
        <v>15.450200080871582</v>
      </c>
      <c r="V110" s="1">
        <v>24.515850067138672</v>
      </c>
      <c r="W110" s="1">
        <v>35.75592041015625</v>
      </c>
      <c r="X110" s="1">
        <v>300.0396728515625</v>
      </c>
      <c r="Y110" s="1">
        <v>1700.3623046875</v>
      </c>
      <c r="Z110" s="1">
        <v>11.31864070892334</v>
      </c>
      <c r="AA110" s="1">
        <v>73.179206848144531</v>
      </c>
      <c r="AB110" s="1">
        <v>3.1945528984069824</v>
      </c>
      <c r="AC110" s="1">
        <v>-5.458340048789978E-2</v>
      </c>
      <c r="AD110" s="1">
        <v>1</v>
      </c>
      <c r="AE110" s="1">
        <v>-0.21956524252891541</v>
      </c>
      <c r="AF110" s="1">
        <v>2.737391471862793</v>
      </c>
      <c r="AG110" s="1">
        <v>1</v>
      </c>
      <c r="AH110" s="1">
        <v>0</v>
      </c>
      <c r="AI110" s="1">
        <v>0.15999999642372131</v>
      </c>
      <c r="AJ110" s="1">
        <v>111115</v>
      </c>
      <c r="AK110">
        <f t="shared" si="153"/>
        <v>0.50006612141927076</v>
      </c>
      <c r="AL110">
        <f t="shared" si="154"/>
        <v>2.4668628397461309E-3</v>
      </c>
      <c r="AM110">
        <f t="shared" si="155"/>
        <v>298.19419326782224</v>
      </c>
      <c r="AN110">
        <f t="shared" si="156"/>
        <v>298.05698242187498</v>
      </c>
      <c r="AO110">
        <f t="shared" si="157"/>
        <v>272.05796266903053</v>
      </c>
      <c r="AP110">
        <f t="shared" si="158"/>
        <v>1.9155900870971663</v>
      </c>
      <c r="AQ110">
        <f t="shared" si="159"/>
        <v>3.1880649359718207</v>
      </c>
      <c r="AR110">
        <f t="shared" si="160"/>
        <v>43.565174771399626</v>
      </c>
      <c r="AS110">
        <f t="shared" si="161"/>
        <v>28.114974690528044</v>
      </c>
      <c r="AT110">
        <f t="shared" si="162"/>
        <v>24.975587844848633</v>
      </c>
      <c r="AU110">
        <f t="shared" si="163"/>
        <v>3.1750527321324662</v>
      </c>
      <c r="AV110">
        <f t="shared" si="164"/>
        <v>8.5152892666637101E-2</v>
      </c>
      <c r="AW110">
        <f t="shared" si="165"/>
        <v>1.1306333875633208</v>
      </c>
      <c r="AX110">
        <f t="shared" si="166"/>
        <v>2.0444193445691452</v>
      </c>
      <c r="AY110">
        <f t="shared" si="167"/>
        <v>5.3450937634389871E-2</v>
      </c>
      <c r="AZ110">
        <f t="shared" si="168"/>
        <v>16.923540155531434</v>
      </c>
      <c r="BA110">
        <f t="shared" si="169"/>
        <v>0.60350106173434426</v>
      </c>
      <c r="BB110">
        <f t="shared" si="170"/>
        <v>35.496200410386557</v>
      </c>
      <c r="BC110">
        <f t="shared" si="171"/>
        <v>379.69979633890961</v>
      </c>
      <c r="BD110">
        <f t="shared" si="172"/>
        <v>6.8836237288321814E-3</v>
      </c>
    </row>
    <row r="111" spans="1:108" x14ac:dyDescent="0.25">
      <c r="A111" s="1">
        <v>83</v>
      </c>
      <c r="B111" s="1" t="s">
        <v>130</v>
      </c>
      <c r="C111" s="1">
        <v>3661.5000122152269</v>
      </c>
      <c r="D111" s="1">
        <v>0</v>
      </c>
      <c r="E111">
        <f t="shared" si="145"/>
        <v>7.3658074774721864</v>
      </c>
      <c r="F111">
        <f t="shared" si="146"/>
        <v>8.7835990024573624E-2</v>
      </c>
      <c r="G111">
        <f t="shared" si="147"/>
        <v>231.30234409574874</v>
      </c>
      <c r="H111">
        <f t="shared" si="148"/>
        <v>2.4682810181723127</v>
      </c>
      <c r="I111">
        <f t="shared" si="149"/>
        <v>2.0574531764385902</v>
      </c>
      <c r="J111">
        <f t="shared" si="150"/>
        <v>25.044988632202148</v>
      </c>
      <c r="K111" s="1">
        <v>6</v>
      </c>
      <c r="L111">
        <f t="shared" si="151"/>
        <v>1.4200000166893005</v>
      </c>
      <c r="M111" s="1">
        <v>1</v>
      </c>
      <c r="N111">
        <f t="shared" si="152"/>
        <v>2.8400000333786011</v>
      </c>
      <c r="O111" s="1">
        <v>24.907482147216797</v>
      </c>
      <c r="P111" s="1">
        <v>25.044988632202148</v>
      </c>
      <c r="Q111" s="1">
        <v>25.038955688476563</v>
      </c>
      <c r="R111" s="1">
        <v>399.83010864257812</v>
      </c>
      <c r="S111" s="1">
        <v>383.20999145507812</v>
      </c>
      <c r="T111" s="1">
        <v>10.592616081237793</v>
      </c>
      <c r="U111" s="1">
        <v>15.45195198059082</v>
      </c>
      <c r="V111" s="1">
        <v>24.513463973999023</v>
      </c>
      <c r="W111" s="1">
        <v>35.758953094482422</v>
      </c>
      <c r="X111" s="1">
        <v>300.05844116210937</v>
      </c>
      <c r="Y111" s="1">
        <v>1700.364013671875</v>
      </c>
      <c r="Z111" s="1">
        <v>11.291062355041504</v>
      </c>
      <c r="AA111" s="1">
        <v>73.179290771484375</v>
      </c>
      <c r="AB111" s="1">
        <v>3.1945528984069824</v>
      </c>
      <c r="AC111" s="1">
        <v>-5.458340048789978E-2</v>
      </c>
      <c r="AD111" s="1">
        <v>1</v>
      </c>
      <c r="AE111" s="1">
        <v>-0.21956524252891541</v>
      </c>
      <c r="AF111" s="1">
        <v>2.737391471862793</v>
      </c>
      <c r="AG111" s="1">
        <v>1</v>
      </c>
      <c r="AH111" s="1">
        <v>0</v>
      </c>
      <c r="AI111" s="1">
        <v>0.15999999642372131</v>
      </c>
      <c r="AJ111" s="1">
        <v>111115</v>
      </c>
      <c r="AK111">
        <f t="shared" si="153"/>
        <v>0.50009740193684893</v>
      </c>
      <c r="AL111">
        <f t="shared" si="154"/>
        <v>2.4682810181723127E-3</v>
      </c>
      <c r="AM111">
        <f t="shared" si="155"/>
        <v>298.19498863220213</v>
      </c>
      <c r="AN111">
        <f t="shared" si="156"/>
        <v>298.05748214721677</v>
      </c>
      <c r="AO111">
        <f t="shared" si="157"/>
        <v>272.05823610652442</v>
      </c>
      <c r="AP111">
        <f t="shared" si="158"/>
        <v>1.9148102499638511</v>
      </c>
      <c r="AQ111">
        <f t="shared" si="159"/>
        <v>3.1882160634132597</v>
      </c>
      <c r="AR111">
        <f t="shared" si="160"/>
        <v>43.56718997686167</v>
      </c>
      <c r="AS111">
        <f t="shared" si="161"/>
        <v>28.115237996270849</v>
      </c>
      <c r="AT111">
        <f t="shared" si="162"/>
        <v>24.976235389709473</v>
      </c>
      <c r="AU111">
        <f t="shared" si="163"/>
        <v>3.1751753329055883</v>
      </c>
      <c r="AV111">
        <f t="shared" si="164"/>
        <v>8.5200883043879655E-2</v>
      </c>
      <c r="AW111">
        <f t="shared" si="165"/>
        <v>1.1307628869746695</v>
      </c>
      <c r="AX111">
        <f t="shared" si="166"/>
        <v>2.0444124459309188</v>
      </c>
      <c r="AY111">
        <f t="shared" si="167"/>
        <v>5.3481191930326223E-2</v>
      </c>
      <c r="AZ111">
        <f t="shared" si="168"/>
        <v>16.926541494708729</v>
      </c>
      <c r="BA111">
        <f t="shared" si="169"/>
        <v>0.60359163188171516</v>
      </c>
      <c r="BB111">
        <f t="shared" si="170"/>
        <v>35.49957842329782</v>
      </c>
      <c r="BC111">
        <f t="shared" si="171"/>
        <v>379.70863935024812</v>
      </c>
      <c r="BD111">
        <f t="shared" si="172"/>
        <v>6.8864132416076541E-3</v>
      </c>
    </row>
    <row r="112" spans="1:108" x14ac:dyDescent="0.25">
      <c r="A112" s="1">
        <v>84</v>
      </c>
      <c r="B112" s="1" t="s">
        <v>131</v>
      </c>
      <c r="C112" s="1">
        <v>3662.000012204051</v>
      </c>
      <c r="D112" s="1">
        <v>0</v>
      </c>
      <c r="E112">
        <f t="shared" si="145"/>
        <v>7.3780542059265768</v>
      </c>
      <c r="F112">
        <f t="shared" si="146"/>
        <v>8.7871789302906983E-2</v>
      </c>
      <c r="G112">
        <f t="shared" si="147"/>
        <v>231.1296469244609</v>
      </c>
      <c r="H112">
        <f t="shared" si="148"/>
        <v>2.4692454947514242</v>
      </c>
      <c r="I112">
        <f t="shared" si="149"/>
        <v>2.0574504404672576</v>
      </c>
      <c r="J112">
        <f t="shared" si="150"/>
        <v>25.045450210571289</v>
      </c>
      <c r="K112" s="1">
        <v>6</v>
      </c>
      <c r="L112">
        <f t="shared" si="151"/>
        <v>1.4200000166893005</v>
      </c>
      <c r="M112" s="1">
        <v>1</v>
      </c>
      <c r="N112">
        <f t="shared" si="152"/>
        <v>2.8400000333786011</v>
      </c>
      <c r="O112" s="1">
        <v>24.908683776855469</v>
      </c>
      <c r="P112" s="1">
        <v>25.045450210571289</v>
      </c>
      <c r="Q112" s="1">
        <v>25.039386749267578</v>
      </c>
      <c r="R112" s="1">
        <v>399.85098266601562</v>
      </c>
      <c r="S112" s="1">
        <v>383.2073974609375</v>
      </c>
      <c r="T112" s="1">
        <v>10.592401504516602</v>
      </c>
      <c r="U112" s="1">
        <v>15.453120231628418</v>
      </c>
      <c r="V112" s="1">
        <v>24.511316299438477</v>
      </c>
      <c r="W112" s="1">
        <v>35.759246826171875</v>
      </c>
      <c r="X112" s="1">
        <v>300.08993530273437</v>
      </c>
      <c r="Y112" s="1">
        <v>1700.3251953125</v>
      </c>
      <c r="Z112" s="1">
        <v>11.252931594848633</v>
      </c>
      <c r="AA112" s="1">
        <v>73.179611206054688</v>
      </c>
      <c r="AB112" s="1">
        <v>3.1945528984069824</v>
      </c>
      <c r="AC112" s="1">
        <v>-5.458340048789978E-2</v>
      </c>
      <c r="AD112" s="1">
        <v>1</v>
      </c>
      <c r="AE112" s="1">
        <v>-0.21956524252891541</v>
      </c>
      <c r="AF112" s="1">
        <v>2.737391471862793</v>
      </c>
      <c r="AG112" s="1">
        <v>1</v>
      </c>
      <c r="AH112" s="1">
        <v>0</v>
      </c>
      <c r="AI112" s="1">
        <v>0.15999999642372131</v>
      </c>
      <c r="AJ112" s="1">
        <v>111115</v>
      </c>
      <c r="AK112">
        <f t="shared" si="153"/>
        <v>0.50014989217122385</v>
      </c>
      <c r="AL112">
        <f t="shared" si="154"/>
        <v>2.469245494751424E-3</v>
      </c>
      <c r="AM112">
        <f t="shared" si="155"/>
        <v>298.19545021057127</v>
      </c>
      <c r="AN112">
        <f t="shared" si="156"/>
        <v>298.05868377685545</v>
      </c>
      <c r="AO112">
        <f t="shared" si="157"/>
        <v>272.05202516916324</v>
      </c>
      <c r="AP112">
        <f t="shared" si="158"/>
        <v>1.9143315508642251</v>
      </c>
      <c r="AQ112">
        <f t="shared" si="159"/>
        <v>3.1883037709382429</v>
      </c>
      <c r="AR112">
        <f t="shared" si="160"/>
        <v>43.568197731480311</v>
      </c>
      <c r="AS112">
        <f t="shared" si="161"/>
        <v>28.115077499851893</v>
      </c>
      <c r="AT112">
        <f t="shared" si="162"/>
        <v>24.977066993713379</v>
      </c>
      <c r="AU112">
        <f t="shared" si="163"/>
        <v>3.1753327879782618</v>
      </c>
      <c r="AV112">
        <f t="shared" si="164"/>
        <v>8.5234566151443092E-2</v>
      </c>
      <c r="AW112">
        <f t="shared" si="165"/>
        <v>1.1308533304709854</v>
      </c>
      <c r="AX112">
        <f t="shared" si="166"/>
        <v>2.0444794575072764</v>
      </c>
      <c r="AY112">
        <f t="shared" si="167"/>
        <v>5.3502426665160113E-2</v>
      </c>
      <c r="AZ112">
        <f t="shared" si="168"/>
        <v>16.913977700124743</v>
      </c>
      <c r="BA112">
        <f t="shared" si="169"/>
        <v>0.60314505527785711</v>
      </c>
      <c r="BB112">
        <f t="shared" si="170"/>
        <v>35.502154864881831</v>
      </c>
      <c r="BC112">
        <f t="shared" si="171"/>
        <v>379.70022384793174</v>
      </c>
      <c r="BD112">
        <f t="shared" si="172"/>
        <v>6.8985164234510055E-3</v>
      </c>
    </row>
    <row r="113" spans="1:108" x14ac:dyDescent="0.25">
      <c r="A113" s="1">
        <v>85</v>
      </c>
      <c r="B113" s="1" t="s">
        <v>132</v>
      </c>
      <c r="C113" s="1">
        <v>3662.5000121928751</v>
      </c>
      <c r="D113" s="1">
        <v>0</v>
      </c>
      <c r="E113">
        <f t="shared" si="145"/>
        <v>7.3937269494407776</v>
      </c>
      <c r="F113">
        <f t="shared" si="146"/>
        <v>8.7912291667839856E-2</v>
      </c>
      <c r="G113">
        <f t="shared" si="147"/>
        <v>230.89756993039038</v>
      </c>
      <c r="H113">
        <f t="shared" si="148"/>
        <v>2.4701399032448728</v>
      </c>
      <c r="I113">
        <f t="shared" si="149"/>
        <v>2.0572661436581425</v>
      </c>
      <c r="J113">
        <f t="shared" si="150"/>
        <v>25.04521369934082</v>
      </c>
      <c r="K113" s="1">
        <v>6</v>
      </c>
      <c r="L113">
        <f t="shared" si="151"/>
        <v>1.4200000166893005</v>
      </c>
      <c r="M113" s="1">
        <v>1</v>
      </c>
      <c r="N113">
        <f t="shared" si="152"/>
        <v>2.8400000333786011</v>
      </c>
      <c r="O113" s="1">
        <v>24.909612655639648</v>
      </c>
      <c r="P113" s="1">
        <v>25.04521369934082</v>
      </c>
      <c r="Q113" s="1">
        <v>25.039142608642578</v>
      </c>
      <c r="R113" s="1">
        <v>399.8758544921875</v>
      </c>
      <c r="S113" s="1">
        <v>383.199462890625</v>
      </c>
      <c r="T113" s="1">
        <v>10.592375755310059</v>
      </c>
      <c r="U113" s="1">
        <v>15.455085754394531</v>
      </c>
      <c r="V113" s="1">
        <v>24.509801864624023</v>
      </c>
      <c r="W113" s="1">
        <v>35.761672973632813</v>
      </c>
      <c r="X113" s="1">
        <v>300.07510375976562</v>
      </c>
      <c r="Y113" s="1">
        <v>1700.340087890625</v>
      </c>
      <c r="Z113" s="1">
        <v>11.232761383056641</v>
      </c>
      <c r="AA113" s="1">
        <v>73.1793212890625</v>
      </c>
      <c r="AB113" s="1">
        <v>3.1945528984069824</v>
      </c>
      <c r="AC113" s="1">
        <v>-5.458340048789978E-2</v>
      </c>
      <c r="AD113" s="1">
        <v>1</v>
      </c>
      <c r="AE113" s="1">
        <v>-0.21956524252891541</v>
      </c>
      <c r="AF113" s="1">
        <v>2.737391471862793</v>
      </c>
      <c r="AG113" s="1">
        <v>1</v>
      </c>
      <c r="AH113" s="1">
        <v>0</v>
      </c>
      <c r="AI113" s="1">
        <v>0.15999999642372131</v>
      </c>
      <c r="AJ113" s="1">
        <v>111115</v>
      </c>
      <c r="AK113">
        <f t="shared" si="153"/>
        <v>0.50012517293294267</v>
      </c>
      <c r="AL113">
        <f t="shared" si="154"/>
        <v>2.4701399032448727E-3</v>
      </c>
      <c r="AM113">
        <f t="shared" si="155"/>
        <v>298.1952136993408</v>
      </c>
      <c r="AN113">
        <f t="shared" si="156"/>
        <v>298.05961265563963</v>
      </c>
      <c r="AO113">
        <f t="shared" si="157"/>
        <v>272.05440798160998</v>
      </c>
      <c r="AP113">
        <f t="shared" si="158"/>
        <v>1.9140507069347936</v>
      </c>
      <c r="AQ113">
        <f t="shared" si="159"/>
        <v>3.1882588296289929</v>
      </c>
      <c r="AR113">
        <f t="shared" si="160"/>
        <v>43.567756211282536</v>
      </c>
      <c r="AS113">
        <f t="shared" si="161"/>
        <v>28.112670456888004</v>
      </c>
      <c r="AT113">
        <f t="shared" si="162"/>
        <v>24.977413177490234</v>
      </c>
      <c r="AU113">
        <f t="shared" si="163"/>
        <v>3.1753983360807183</v>
      </c>
      <c r="AV113">
        <f t="shared" si="164"/>
        <v>8.5272673343145408E-2</v>
      </c>
      <c r="AW113">
        <f t="shared" si="165"/>
        <v>1.1309926859708503</v>
      </c>
      <c r="AX113">
        <f t="shared" si="166"/>
        <v>2.044405650109868</v>
      </c>
      <c r="AY113">
        <f t="shared" si="167"/>
        <v>5.352645054902247E-2</v>
      </c>
      <c r="AZ113">
        <f t="shared" si="168"/>
        <v>16.896927454799815</v>
      </c>
      <c r="BA113">
        <f t="shared" si="169"/>
        <v>0.60255191431803878</v>
      </c>
      <c r="BB113">
        <f t="shared" si="170"/>
        <v>35.507864714619174</v>
      </c>
      <c r="BC113">
        <f t="shared" si="171"/>
        <v>379.68483920596589</v>
      </c>
      <c r="BD113">
        <f t="shared" si="172"/>
        <v>6.9145625305086431E-3</v>
      </c>
    </row>
    <row r="114" spans="1:108" x14ac:dyDescent="0.25">
      <c r="A114" s="1">
        <v>86</v>
      </c>
      <c r="B114" s="1" t="s">
        <v>132</v>
      </c>
      <c r="C114" s="1">
        <v>3663.0000121816993</v>
      </c>
      <c r="D114" s="1">
        <v>0</v>
      </c>
      <c r="E114">
        <f t="shared" si="145"/>
        <v>7.4079204663606841</v>
      </c>
      <c r="F114">
        <f t="shared" si="146"/>
        <v>8.7905218707579419E-2</v>
      </c>
      <c r="G114">
        <f t="shared" si="147"/>
        <v>230.60564742501867</v>
      </c>
      <c r="H114">
        <f t="shared" si="148"/>
        <v>2.4705310088061094</v>
      </c>
      <c r="I114">
        <f t="shared" si="149"/>
        <v>2.0577607737384733</v>
      </c>
      <c r="J114">
        <f t="shared" si="150"/>
        <v>25.048297882080078</v>
      </c>
      <c r="K114" s="1">
        <v>6</v>
      </c>
      <c r="L114">
        <f t="shared" si="151"/>
        <v>1.4200000166893005</v>
      </c>
      <c r="M114" s="1">
        <v>1</v>
      </c>
      <c r="N114">
        <f t="shared" si="152"/>
        <v>2.8400000333786011</v>
      </c>
      <c r="O114" s="1">
        <v>24.910453796386719</v>
      </c>
      <c r="P114" s="1">
        <v>25.048297882080078</v>
      </c>
      <c r="Q114" s="1">
        <v>25.039186477661133</v>
      </c>
      <c r="R114" s="1">
        <v>399.88436889648437</v>
      </c>
      <c r="S114" s="1">
        <v>383.17971801757812</v>
      </c>
      <c r="T114" s="1">
        <v>10.592823028564453</v>
      </c>
      <c r="U114" s="1">
        <v>15.456203460693359</v>
      </c>
      <c r="V114" s="1">
        <v>24.509815216064453</v>
      </c>
      <c r="W114" s="1">
        <v>35.762767791748047</v>
      </c>
      <c r="X114" s="1">
        <v>300.08090209960937</v>
      </c>
      <c r="Y114" s="1">
        <v>1700.2938232421875</v>
      </c>
      <c r="Z114" s="1">
        <v>11.189200401306152</v>
      </c>
      <c r="AA114" s="1">
        <v>73.179946899414063</v>
      </c>
      <c r="AB114" s="1">
        <v>3.1945528984069824</v>
      </c>
      <c r="AC114" s="1">
        <v>-5.458340048789978E-2</v>
      </c>
      <c r="AD114" s="1">
        <v>1</v>
      </c>
      <c r="AE114" s="1">
        <v>-0.21956524252891541</v>
      </c>
      <c r="AF114" s="1">
        <v>2.737391471862793</v>
      </c>
      <c r="AG114" s="1">
        <v>1</v>
      </c>
      <c r="AH114" s="1">
        <v>0</v>
      </c>
      <c r="AI114" s="1">
        <v>0.15999999642372131</v>
      </c>
      <c r="AJ114" s="1">
        <v>111115</v>
      </c>
      <c r="AK114">
        <f t="shared" si="153"/>
        <v>0.50013483683268223</v>
      </c>
      <c r="AL114">
        <f t="shared" si="154"/>
        <v>2.4705310088061093E-3</v>
      </c>
      <c r="AM114">
        <f t="shared" si="155"/>
        <v>298.19829788208006</v>
      </c>
      <c r="AN114">
        <f t="shared" si="156"/>
        <v>298.0604537963867</v>
      </c>
      <c r="AO114">
        <f t="shared" si="157"/>
        <v>272.04700563802544</v>
      </c>
      <c r="AP114">
        <f t="shared" si="158"/>
        <v>1.9134468818546584</v>
      </c>
      <c r="AQ114">
        <f t="shared" si="159"/>
        <v>3.1888449222585535</v>
      </c>
      <c r="AR114">
        <f t="shared" si="160"/>
        <v>43.575392677472493</v>
      </c>
      <c r="AS114">
        <f t="shared" si="161"/>
        <v>28.119189216779134</v>
      </c>
      <c r="AT114">
        <f t="shared" si="162"/>
        <v>24.979375839233398</v>
      </c>
      <c r="AU114">
        <f t="shared" si="163"/>
        <v>3.1757699782570534</v>
      </c>
      <c r="AV114">
        <f t="shared" si="164"/>
        <v>8.5266018729874715E-2</v>
      </c>
      <c r="AW114">
        <f t="shared" si="165"/>
        <v>1.13108414852008</v>
      </c>
      <c r="AX114">
        <f t="shared" si="166"/>
        <v>2.0446858297369737</v>
      </c>
      <c r="AY114">
        <f t="shared" si="167"/>
        <v>5.352225528023357E-2</v>
      </c>
      <c r="AZ114">
        <f t="shared" si="168"/>
        <v>16.875709033267867</v>
      </c>
      <c r="BA114">
        <f t="shared" si="169"/>
        <v>0.60182112095619789</v>
      </c>
      <c r="BB114">
        <f t="shared" si="170"/>
        <v>35.503768287103675</v>
      </c>
      <c r="BC114">
        <f t="shared" si="171"/>
        <v>379.65834741474413</v>
      </c>
      <c r="BD114">
        <f t="shared" si="172"/>
        <v>6.9275203223609846E-3</v>
      </c>
    </row>
    <row r="115" spans="1:108" x14ac:dyDescent="0.25">
      <c r="A115" s="1">
        <v>87</v>
      </c>
      <c r="B115" s="1" t="s">
        <v>133</v>
      </c>
      <c r="C115" s="1">
        <v>3663.5000121705234</v>
      </c>
      <c r="D115" s="1">
        <v>0</v>
      </c>
      <c r="E115">
        <f t="shared" si="145"/>
        <v>7.3916997914272846</v>
      </c>
      <c r="F115">
        <f t="shared" si="146"/>
        <v>8.7878641761004017E-2</v>
      </c>
      <c r="G115">
        <f t="shared" si="147"/>
        <v>230.88046359079749</v>
      </c>
      <c r="H115">
        <f t="shared" si="148"/>
        <v>2.4705565504363491</v>
      </c>
      <c r="I115">
        <f t="shared" si="149"/>
        <v>2.0583748365223911</v>
      </c>
      <c r="J115">
        <f t="shared" si="150"/>
        <v>25.051603317260742</v>
      </c>
      <c r="K115" s="1">
        <v>6</v>
      </c>
      <c r="L115">
        <f t="shared" si="151"/>
        <v>1.4200000166893005</v>
      </c>
      <c r="M115" s="1">
        <v>1</v>
      </c>
      <c r="N115">
        <f t="shared" si="152"/>
        <v>2.8400000333786011</v>
      </c>
      <c r="O115" s="1">
        <v>24.9105224609375</v>
      </c>
      <c r="P115" s="1">
        <v>25.051603317260742</v>
      </c>
      <c r="Q115" s="1">
        <v>25.038328170776367</v>
      </c>
      <c r="R115" s="1">
        <v>399.876708984375</v>
      </c>
      <c r="S115" s="1">
        <v>383.203369140625</v>
      </c>
      <c r="T115" s="1">
        <v>10.592691421508789</v>
      </c>
      <c r="U115" s="1">
        <v>15.456408500671387</v>
      </c>
      <c r="V115" s="1">
        <v>24.509395599365234</v>
      </c>
      <c r="W115" s="1">
        <v>35.763072967529297</v>
      </c>
      <c r="X115" s="1">
        <v>300.06317138671875</v>
      </c>
      <c r="Y115" s="1">
        <v>1700.2781982421875</v>
      </c>
      <c r="Z115" s="1">
        <v>11.173202514648437</v>
      </c>
      <c r="AA115" s="1">
        <v>73.179893493652344</v>
      </c>
      <c r="AB115" s="1">
        <v>3.1945528984069824</v>
      </c>
      <c r="AC115" s="1">
        <v>-5.458340048789978E-2</v>
      </c>
      <c r="AD115" s="1">
        <v>1</v>
      </c>
      <c r="AE115" s="1">
        <v>-0.21956524252891541</v>
      </c>
      <c r="AF115" s="1">
        <v>2.737391471862793</v>
      </c>
      <c r="AG115" s="1">
        <v>1</v>
      </c>
      <c r="AH115" s="1">
        <v>0</v>
      </c>
      <c r="AI115" s="1">
        <v>0.15999999642372131</v>
      </c>
      <c r="AJ115" s="1">
        <v>111115</v>
      </c>
      <c r="AK115">
        <f t="shared" si="153"/>
        <v>0.50010528564453116</v>
      </c>
      <c r="AL115">
        <f t="shared" si="154"/>
        <v>2.4705565504363493E-3</v>
      </c>
      <c r="AM115">
        <f t="shared" si="155"/>
        <v>298.20160331726072</v>
      </c>
      <c r="AN115">
        <f t="shared" si="156"/>
        <v>298.06052246093748</v>
      </c>
      <c r="AO115">
        <f t="shared" si="157"/>
        <v>272.04450563808132</v>
      </c>
      <c r="AP115">
        <f t="shared" si="158"/>
        <v>1.9129571571226016</v>
      </c>
      <c r="AQ115">
        <f t="shared" si="159"/>
        <v>3.1894731643959058</v>
      </c>
      <c r="AR115">
        <f t="shared" si="160"/>
        <v>43.584009379195969</v>
      </c>
      <c r="AS115">
        <f t="shared" si="161"/>
        <v>28.127600878524582</v>
      </c>
      <c r="AT115">
        <f t="shared" si="162"/>
        <v>24.981062889099121</v>
      </c>
      <c r="AU115">
        <f t="shared" si="163"/>
        <v>3.176089461992833</v>
      </c>
      <c r="AV115">
        <f t="shared" si="164"/>
        <v>8.5241013452382025E-2</v>
      </c>
      <c r="AW115">
        <f t="shared" si="165"/>
        <v>1.1310983278735147</v>
      </c>
      <c r="AX115">
        <f t="shared" si="166"/>
        <v>2.0449911341193183</v>
      </c>
      <c r="AY115">
        <f t="shared" si="167"/>
        <v>5.3506491224965688E-2</v>
      </c>
      <c r="AZ115">
        <f t="shared" si="168"/>
        <v>16.895807735339638</v>
      </c>
      <c r="BA115">
        <f t="shared" si="169"/>
        <v>0.60250113173214503</v>
      </c>
      <c r="BB115">
        <f t="shared" si="170"/>
        <v>35.496350939715718</v>
      </c>
      <c r="BC115">
        <f t="shared" si="171"/>
        <v>379.68970906979905</v>
      </c>
      <c r="BD115">
        <f t="shared" si="172"/>
        <v>6.9103366135554872E-3</v>
      </c>
    </row>
    <row r="116" spans="1:108" x14ac:dyDescent="0.25">
      <c r="A116" s="1">
        <v>88</v>
      </c>
      <c r="B116" s="1" t="s">
        <v>133</v>
      </c>
      <c r="C116" s="1">
        <v>3664.0000121593475</v>
      </c>
      <c r="D116" s="1">
        <v>0</v>
      </c>
      <c r="E116">
        <f t="shared" si="145"/>
        <v>7.3752446257295636</v>
      </c>
      <c r="F116">
        <f t="shared" si="146"/>
        <v>8.7918038266515744E-2</v>
      </c>
      <c r="G116">
        <f t="shared" si="147"/>
        <v>231.25613084773201</v>
      </c>
      <c r="H116">
        <f t="shared" si="148"/>
        <v>2.4720620063561674</v>
      </c>
      <c r="I116">
        <f t="shared" si="149"/>
        <v>2.058706228415863</v>
      </c>
      <c r="J116">
        <f t="shared" si="150"/>
        <v>25.054164886474609</v>
      </c>
      <c r="K116" s="1">
        <v>6</v>
      </c>
      <c r="L116">
        <f t="shared" si="151"/>
        <v>1.4200000166893005</v>
      </c>
      <c r="M116" s="1">
        <v>1</v>
      </c>
      <c r="N116">
        <f t="shared" si="152"/>
        <v>2.8400000333786011</v>
      </c>
      <c r="O116" s="1">
        <v>24.911405563354492</v>
      </c>
      <c r="P116" s="1">
        <v>25.054164886474609</v>
      </c>
      <c r="Q116" s="1">
        <v>25.038566589355469</v>
      </c>
      <c r="R116" s="1">
        <v>399.86373901367187</v>
      </c>
      <c r="S116" s="1">
        <v>383.222900390625</v>
      </c>
      <c r="T116" s="1">
        <v>10.592246055603027</v>
      </c>
      <c r="U116" s="1">
        <v>15.458667755126953</v>
      </c>
      <c r="V116" s="1">
        <v>24.506858825683594</v>
      </c>
      <c r="W116" s="1">
        <v>35.766105651855469</v>
      </c>
      <c r="X116" s="1">
        <v>300.07846069335937</v>
      </c>
      <c r="Y116" s="1">
        <v>1700.26171875</v>
      </c>
      <c r="Z116" s="1">
        <v>11.238896369934082</v>
      </c>
      <c r="AA116" s="1">
        <v>73.17926025390625</v>
      </c>
      <c r="AB116" s="1">
        <v>3.1945528984069824</v>
      </c>
      <c r="AC116" s="1">
        <v>-5.458340048789978E-2</v>
      </c>
      <c r="AD116" s="1">
        <v>1</v>
      </c>
      <c r="AE116" s="1">
        <v>-0.21956524252891541</v>
      </c>
      <c r="AF116" s="1">
        <v>2.737391471862793</v>
      </c>
      <c r="AG116" s="1">
        <v>1</v>
      </c>
      <c r="AH116" s="1">
        <v>0</v>
      </c>
      <c r="AI116" s="1">
        <v>0.15999999642372131</v>
      </c>
      <c r="AJ116" s="1">
        <v>111115</v>
      </c>
      <c r="AK116">
        <f t="shared" si="153"/>
        <v>0.50013076782226551</v>
      </c>
      <c r="AL116">
        <f t="shared" si="154"/>
        <v>2.4720620063561675E-3</v>
      </c>
      <c r="AM116">
        <f t="shared" si="155"/>
        <v>298.20416488647459</v>
      </c>
      <c r="AN116">
        <f t="shared" si="156"/>
        <v>298.06140556335447</v>
      </c>
      <c r="AO116">
        <f t="shared" si="157"/>
        <v>272.04186891939025</v>
      </c>
      <c r="AP116">
        <f t="shared" si="158"/>
        <v>1.9119053923163465</v>
      </c>
      <c r="AQ116">
        <f t="shared" si="159"/>
        <v>3.1899600992469668</v>
      </c>
      <c r="AR116">
        <f t="shared" si="160"/>
        <v>43.591040524035485</v>
      </c>
      <c r="AS116">
        <f t="shared" si="161"/>
        <v>28.132372768908532</v>
      </c>
      <c r="AT116">
        <f t="shared" si="162"/>
        <v>24.982785224914551</v>
      </c>
      <c r="AU116">
        <f t="shared" si="163"/>
        <v>3.1764156569511393</v>
      </c>
      <c r="AV116">
        <f t="shared" si="164"/>
        <v>8.5278080021956845E-2</v>
      </c>
      <c r="AW116">
        <f t="shared" si="165"/>
        <v>1.131253870831104</v>
      </c>
      <c r="AX116">
        <f t="shared" si="166"/>
        <v>2.0451617861200351</v>
      </c>
      <c r="AY116">
        <f t="shared" si="167"/>
        <v>5.3529859084402991E-2</v>
      </c>
      <c r="AZ116">
        <f t="shared" si="168"/>
        <v>16.923152584617579</v>
      </c>
      <c r="BA116">
        <f t="shared" si="169"/>
        <v>0.60345070874420359</v>
      </c>
      <c r="BB116">
        <f t="shared" si="170"/>
        <v>35.49637305528428</v>
      </c>
      <c r="BC116">
        <f t="shared" si="171"/>
        <v>379.71706231748595</v>
      </c>
      <c r="BD116">
        <f t="shared" si="172"/>
        <v>6.8944606547595069E-3</v>
      </c>
    </row>
    <row r="117" spans="1:108" x14ac:dyDescent="0.25">
      <c r="A117" s="1">
        <v>89</v>
      </c>
      <c r="B117" s="1" t="s">
        <v>134</v>
      </c>
      <c r="C117" s="1">
        <v>3665.0000121369958</v>
      </c>
      <c r="D117" s="1">
        <v>0</v>
      </c>
      <c r="E117">
        <f t="shared" si="145"/>
        <v>7.3989935413855017</v>
      </c>
      <c r="F117">
        <f t="shared" si="146"/>
        <v>8.7870745666412023E-2</v>
      </c>
      <c r="G117">
        <f t="shared" si="147"/>
        <v>230.74126372756982</v>
      </c>
      <c r="H117">
        <f t="shared" si="148"/>
        <v>2.4718497599594098</v>
      </c>
      <c r="I117">
        <f t="shared" si="149"/>
        <v>2.0595750746508017</v>
      </c>
      <c r="J117">
        <f t="shared" si="150"/>
        <v>25.059108734130859</v>
      </c>
      <c r="K117" s="1">
        <v>6</v>
      </c>
      <c r="L117">
        <f t="shared" si="151"/>
        <v>1.4200000166893005</v>
      </c>
      <c r="M117" s="1">
        <v>1</v>
      </c>
      <c r="N117">
        <f t="shared" si="152"/>
        <v>2.8400000333786011</v>
      </c>
      <c r="O117" s="1">
        <v>24.913311004638672</v>
      </c>
      <c r="P117" s="1">
        <v>25.059108734130859</v>
      </c>
      <c r="Q117" s="1">
        <v>25.038745880126953</v>
      </c>
      <c r="R117" s="1">
        <v>399.90478515625</v>
      </c>
      <c r="S117" s="1">
        <v>383.2183837890625</v>
      </c>
      <c r="T117" s="1">
        <v>10.594252586364746</v>
      </c>
      <c r="U117" s="1">
        <v>15.459744453430176</v>
      </c>
      <c r="V117" s="1">
        <v>24.508548736572266</v>
      </c>
      <c r="W117" s="1">
        <v>35.764286041259766</v>
      </c>
      <c r="X117" s="1">
        <v>300.10971069335938</v>
      </c>
      <c r="Y117" s="1">
        <v>1700.154052734375</v>
      </c>
      <c r="Z117" s="1">
        <v>11.369218826293945</v>
      </c>
      <c r="AA117" s="1">
        <v>73.178764343261719</v>
      </c>
      <c r="AB117" s="1">
        <v>3.1945528984069824</v>
      </c>
      <c r="AC117" s="1">
        <v>-5.458340048789978E-2</v>
      </c>
      <c r="AD117" s="1">
        <v>1</v>
      </c>
      <c r="AE117" s="1">
        <v>-0.21956524252891541</v>
      </c>
      <c r="AF117" s="1">
        <v>2.737391471862793</v>
      </c>
      <c r="AG117" s="1">
        <v>1</v>
      </c>
      <c r="AH117" s="1">
        <v>0</v>
      </c>
      <c r="AI117" s="1">
        <v>0.15999999642372131</v>
      </c>
      <c r="AJ117" s="1">
        <v>111115</v>
      </c>
      <c r="AK117">
        <f t="shared" si="153"/>
        <v>0.50018285115559891</v>
      </c>
      <c r="AL117">
        <f t="shared" si="154"/>
        <v>2.47184975995941E-3</v>
      </c>
      <c r="AM117">
        <f t="shared" si="155"/>
        <v>298.20910873413084</v>
      </c>
      <c r="AN117">
        <f t="shared" si="156"/>
        <v>298.06331100463865</v>
      </c>
      <c r="AO117">
        <f t="shared" si="157"/>
        <v>272.0246423572753</v>
      </c>
      <c r="AP117">
        <f t="shared" si="158"/>
        <v>1.9113876463387256</v>
      </c>
      <c r="AQ117">
        <f t="shared" si="159"/>
        <v>3.1909000708154163</v>
      </c>
      <c r="AR117">
        <f t="shared" si="160"/>
        <v>43.604180795507425</v>
      </c>
      <c r="AS117">
        <f t="shared" si="161"/>
        <v>28.144436342077249</v>
      </c>
      <c r="AT117">
        <f t="shared" si="162"/>
        <v>24.986209869384766</v>
      </c>
      <c r="AU117">
        <f t="shared" si="163"/>
        <v>3.1770643408834682</v>
      </c>
      <c r="AV117">
        <f t="shared" si="164"/>
        <v>8.523358421815655E-2</v>
      </c>
      <c r="AW117">
        <f t="shared" si="165"/>
        <v>1.1313249961646143</v>
      </c>
      <c r="AX117">
        <f t="shared" si="166"/>
        <v>2.0457393447188537</v>
      </c>
      <c r="AY117">
        <f t="shared" si="167"/>
        <v>5.350180762703878E-2</v>
      </c>
      <c r="AZ117">
        <f t="shared" si="168"/>
        <v>16.885360562586232</v>
      </c>
      <c r="BA117">
        <f t="shared" si="169"/>
        <v>0.60211428649669974</v>
      </c>
      <c r="BB117">
        <f t="shared" si="170"/>
        <v>35.486645108524876</v>
      </c>
      <c r="BC117">
        <f t="shared" si="171"/>
        <v>379.70125661882531</v>
      </c>
      <c r="BD117">
        <f t="shared" si="172"/>
        <v>6.91505370041478E-3</v>
      </c>
    </row>
    <row r="118" spans="1:108" x14ac:dyDescent="0.25">
      <c r="A118" s="1">
        <v>90</v>
      </c>
      <c r="B118" s="1" t="s">
        <v>134</v>
      </c>
      <c r="C118" s="1">
        <v>3665.5000121258199</v>
      </c>
      <c r="D118" s="1">
        <v>0</v>
      </c>
      <c r="E118">
        <f t="shared" si="145"/>
        <v>7.4007633097535876</v>
      </c>
      <c r="F118">
        <f t="shared" si="146"/>
        <v>8.7846338447185923E-2</v>
      </c>
      <c r="G118">
        <f t="shared" si="147"/>
        <v>230.68383601169853</v>
      </c>
      <c r="H118">
        <f t="shared" si="148"/>
        <v>2.4721593744866341</v>
      </c>
      <c r="I118">
        <f t="shared" si="149"/>
        <v>2.0603726674552441</v>
      </c>
      <c r="J118">
        <f t="shared" si="150"/>
        <v>25.063776016235352</v>
      </c>
      <c r="K118" s="1">
        <v>6</v>
      </c>
      <c r="L118">
        <f t="shared" si="151"/>
        <v>1.4200000166893005</v>
      </c>
      <c r="M118" s="1">
        <v>1</v>
      </c>
      <c r="N118">
        <f t="shared" si="152"/>
        <v>2.8400000333786011</v>
      </c>
      <c r="O118" s="1">
        <v>24.914445877075195</v>
      </c>
      <c r="P118" s="1">
        <v>25.063776016235352</v>
      </c>
      <c r="Q118" s="1">
        <v>25.038311004638672</v>
      </c>
      <c r="R118" s="1">
        <v>399.9268798828125</v>
      </c>
      <c r="S118" s="1">
        <v>383.23617553710937</v>
      </c>
      <c r="T118" s="1">
        <v>10.594760894775391</v>
      </c>
      <c r="U118" s="1">
        <v>15.460984230041504</v>
      </c>
      <c r="V118" s="1">
        <v>24.508049011230469</v>
      </c>
      <c r="W118" s="1">
        <v>35.764713287353516</v>
      </c>
      <c r="X118" s="1">
        <v>300.101806640625</v>
      </c>
      <c r="Y118" s="1">
        <v>1700.1470947265625</v>
      </c>
      <c r="Z118" s="1">
        <v>11.355483055114746</v>
      </c>
      <c r="AA118" s="1">
        <v>73.178718566894531</v>
      </c>
      <c r="AB118" s="1">
        <v>3.1945528984069824</v>
      </c>
      <c r="AC118" s="1">
        <v>-5.458340048789978E-2</v>
      </c>
      <c r="AD118" s="1">
        <v>1</v>
      </c>
      <c r="AE118" s="1">
        <v>-0.21956524252891541</v>
      </c>
      <c r="AF118" s="1">
        <v>2.737391471862793</v>
      </c>
      <c r="AG118" s="1">
        <v>1</v>
      </c>
      <c r="AH118" s="1">
        <v>0</v>
      </c>
      <c r="AI118" s="1">
        <v>0.15999999642372131</v>
      </c>
      <c r="AJ118" s="1">
        <v>111115</v>
      </c>
      <c r="AK118">
        <f t="shared" si="153"/>
        <v>0.50016967773437493</v>
      </c>
      <c r="AL118">
        <f t="shared" si="154"/>
        <v>2.4721593744866342E-3</v>
      </c>
      <c r="AM118">
        <f t="shared" si="155"/>
        <v>298.21377601623533</v>
      </c>
      <c r="AN118">
        <f t="shared" si="156"/>
        <v>298.06444587707517</v>
      </c>
      <c r="AO118">
        <f t="shared" si="157"/>
        <v>272.02352907605018</v>
      </c>
      <c r="AP118">
        <f t="shared" si="158"/>
        <v>1.9107221294194521</v>
      </c>
      <c r="AQ118">
        <f t="shared" si="159"/>
        <v>3.191787681192646</v>
      </c>
      <c r="AR118">
        <f t="shared" si="160"/>
        <v>43.616337422948334</v>
      </c>
      <c r="AS118">
        <f t="shared" si="161"/>
        <v>28.15535319290683</v>
      </c>
      <c r="AT118">
        <f t="shared" si="162"/>
        <v>24.989110946655273</v>
      </c>
      <c r="AU118">
        <f t="shared" si="163"/>
        <v>3.1776139431533439</v>
      </c>
      <c r="AV118">
        <f t="shared" si="164"/>
        <v>8.5210619834065776E-2</v>
      </c>
      <c r="AW118">
        <f t="shared" si="165"/>
        <v>1.1314150137374017</v>
      </c>
      <c r="AX118">
        <f t="shared" si="166"/>
        <v>2.0461989294159419</v>
      </c>
      <c r="AY118">
        <f t="shared" si="167"/>
        <v>5.3487330256656564E-2</v>
      </c>
      <c r="AZ118">
        <f t="shared" si="168"/>
        <v>16.881147513431738</v>
      </c>
      <c r="BA118">
        <f t="shared" si="169"/>
        <v>0.6019364839146325</v>
      </c>
      <c r="BB118">
        <f t="shared" si="170"/>
        <v>35.478626016390599</v>
      </c>
      <c r="BC118">
        <f t="shared" si="171"/>
        <v>379.71820710374936</v>
      </c>
      <c r="BD118">
        <f t="shared" si="172"/>
        <v>6.9148360228834544E-3</v>
      </c>
      <c r="BE118">
        <f>AVERAGE(E104:E118)</f>
        <v>7.3809995785187921</v>
      </c>
      <c r="BF118">
        <f t="shared" ref="BF118:DD118" si="173">AVERAGE(F104:F118)</f>
        <v>8.7832173394693985E-2</v>
      </c>
      <c r="BG118">
        <f t="shared" si="173"/>
        <v>230.99365057456262</v>
      </c>
      <c r="BH118">
        <f t="shared" si="173"/>
        <v>2.4683937233956552</v>
      </c>
      <c r="BI118">
        <f t="shared" si="173"/>
        <v>2.0576338074211584</v>
      </c>
      <c r="BJ118">
        <f t="shared" si="173"/>
        <v>25.046301142374674</v>
      </c>
      <c r="BK118">
        <f t="shared" si="173"/>
        <v>6</v>
      </c>
      <c r="BL118">
        <f t="shared" si="173"/>
        <v>1.4200000166893005</v>
      </c>
      <c r="BM118">
        <f t="shared" si="173"/>
        <v>1</v>
      </c>
      <c r="BN118">
        <f t="shared" si="173"/>
        <v>2.8400000333786011</v>
      </c>
      <c r="BO118">
        <f t="shared" si="173"/>
        <v>24.907254409790038</v>
      </c>
      <c r="BP118">
        <f t="shared" si="173"/>
        <v>25.046301142374674</v>
      </c>
      <c r="BQ118">
        <f t="shared" si="173"/>
        <v>25.038249969482422</v>
      </c>
      <c r="BR118">
        <f t="shared" si="173"/>
        <v>399.83478597005211</v>
      </c>
      <c r="BS118">
        <f t="shared" si="173"/>
        <v>383.18468424479164</v>
      </c>
      <c r="BT118">
        <f t="shared" si="173"/>
        <v>10.593409729003906</v>
      </c>
      <c r="BU118">
        <f t="shared" si="173"/>
        <v>15.452859369913737</v>
      </c>
      <c r="BV118">
        <f t="shared" si="173"/>
        <v>24.515692265828452</v>
      </c>
      <c r="BW118">
        <f t="shared" si="173"/>
        <v>35.761621093750001</v>
      </c>
      <c r="BX118">
        <f t="shared" si="173"/>
        <v>300.0648234049479</v>
      </c>
      <c r="BY118">
        <f t="shared" si="173"/>
        <v>1700.2708496093751</v>
      </c>
      <c r="BZ118">
        <f t="shared" si="173"/>
        <v>11.341256523132325</v>
      </c>
      <c r="CA118">
        <f t="shared" si="173"/>
        <v>73.179463195800778</v>
      </c>
      <c r="CB118">
        <f t="shared" si="173"/>
        <v>3.1945528984069824</v>
      </c>
      <c r="CC118">
        <f t="shared" si="173"/>
        <v>-5.458340048789978E-2</v>
      </c>
      <c r="CD118">
        <f t="shared" si="173"/>
        <v>1</v>
      </c>
      <c r="CE118">
        <f t="shared" si="173"/>
        <v>-0.21956524252891541</v>
      </c>
      <c r="CF118">
        <f t="shared" si="173"/>
        <v>2.737391471862793</v>
      </c>
      <c r="CG118">
        <f t="shared" si="173"/>
        <v>1</v>
      </c>
      <c r="CH118">
        <f t="shared" si="173"/>
        <v>0</v>
      </c>
      <c r="CI118">
        <f t="shared" si="173"/>
        <v>0.15999999642372131</v>
      </c>
      <c r="CJ118">
        <f t="shared" si="173"/>
        <v>111115</v>
      </c>
      <c r="CK118">
        <f t="shared" si="173"/>
        <v>0.50010803900824641</v>
      </c>
      <c r="CL118">
        <f t="shared" si="173"/>
        <v>2.4683937233956547E-3</v>
      </c>
      <c r="CM118">
        <f t="shared" si="173"/>
        <v>298.19630114237469</v>
      </c>
      <c r="CN118">
        <f t="shared" si="173"/>
        <v>298.05725440979006</v>
      </c>
      <c r="CO118">
        <f t="shared" si="173"/>
        <v>272.04332985685761</v>
      </c>
      <c r="CP118">
        <f t="shared" si="173"/>
        <v>1.9143629114506457</v>
      </c>
      <c r="CQ118">
        <f t="shared" si="173"/>
        <v>3.1884657599621722</v>
      </c>
      <c r="CR118">
        <f t="shared" si="173"/>
        <v>43.57049951308219</v>
      </c>
      <c r="CS118">
        <f t="shared" si="173"/>
        <v>28.117640143168455</v>
      </c>
      <c r="CT118">
        <f t="shared" si="173"/>
        <v>24.976777776082358</v>
      </c>
      <c r="CU118">
        <f t="shared" si="173"/>
        <v>3.1752781988874665</v>
      </c>
      <c r="CV118">
        <f t="shared" si="173"/>
        <v>8.5197290974984949E-2</v>
      </c>
      <c r="CW118">
        <f t="shared" si="173"/>
        <v>1.1308319525410135</v>
      </c>
      <c r="CX118">
        <f t="shared" si="173"/>
        <v>2.0444462463464528</v>
      </c>
      <c r="CY118">
        <f t="shared" si="173"/>
        <v>5.3478927486237136E-2</v>
      </c>
      <c r="CZ118">
        <f t="shared" si="173"/>
        <v>16.903991376165116</v>
      </c>
      <c r="DA118">
        <f t="shared" si="173"/>
        <v>0.60282590182672824</v>
      </c>
      <c r="DB118">
        <f t="shared" si="173"/>
        <v>35.498745983824605</v>
      </c>
      <c r="DC118">
        <f t="shared" si="173"/>
        <v>379.67611054271805</v>
      </c>
      <c r="DD118">
        <f t="shared" si="173"/>
        <v>6.901044621462871E-3</v>
      </c>
    </row>
    <row r="119" spans="1:108" x14ac:dyDescent="0.25">
      <c r="A119" s="1" t="s">
        <v>9</v>
      </c>
      <c r="B119" s="1" t="s">
        <v>135</v>
      </c>
    </row>
    <row r="120" spans="1:108" x14ac:dyDescent="0.25">
      <c r="A120" s="1" t="s">
        <v>9</v>
      </c>
      <c r="B120" s="1" t="s">
        <v>136</v>
      </c>
    </row>
    <row r="121" spans="1:108" x14ac:dyDescent="0.25">
      <c r="A121" s="1">
        <v>91</v>
      </c>
      <c r="B121" s="1" t="s">
        <v>137</v>
      </c>
      <c r="C121" s="1">
        <v>3942.5000117234886</v>
      </c>
      <c r="D121" s="1">
        <v>0</v>
      </c>
      <c r="E121">
        <f t="shared" ref="E121:E135" si="174">(R121-S121*(1000-T121)/(1000-U121))*AK121</f>
        <v>7.1720859224314371</v>
      </c>
      <c r="F121">
        <f t="shared" ref="F121:F135" si="175">IF(AV121&lt;&gt;0,1/(1/AV121-1/N121),0)</f>
        <v>7.5750674241020208E-2</v>
      </c>
      <c r="G121">
        <f t="shared" ref="G121:G135" si="176">((AY121-AL121/2)*S121-E121)/(AY121+AL121/2)</f>
        <v>212.68256298038591</v>
      </c>
      <c r="H121">
        <f t="shared" ref="H121:H135" si="177">AL121*1000</f>
        <v>2.4660346444902115</v>
      </c>
      <c r="I121">
        <f t="shared" ref="I121:I135" si="178">(AQ121-AW121)</f>
        <v>2.3571470773959877</v>
      </c>
      <c r="J121">
        <f t="shared" ref="J121:J135" si="179">(P121+AP121*D121)</f>
        <v>28.185762405395508</v>
      </c>
      <c r="K121" s="1">
        <v>6</v>
      </c>
      <c r="L121">
        <f t="shared" ref="L121:L135" si="180">(K121*AE121+AF121)</f>
        <v>1.4200000166893005</v>
      </c>
      <c r="M121" s="1">
        <v>1</v>
      </c>
      <c r="N121">
        <f t="shared" ref="N121:N135" si="181">L121*(M121+1)*(M121+1)/(M121*M121+1)</f>
        <v>2.8400000333786011</v>
      </c>
      <c r="O121" s="1">
        <v>29.327749252319336</v>
      </c>
      <c r="P121" s="1">
        <v>28.185762405395508</v>
      </c>
      <c r="Q121" s="1">
        <v>30.121349334716797</v>
      </c>
      <c r="R121" s="1">
        <v>399.74594116210937</v>
      </c>
      <c r="S121" s="1">
        <v>383.5123291015625</v>
      </c>
      <c r="T121" s="1">
        <v>15.37777042388916</v>
      </c>
      <c r="U121" s="1">
        <v>20.209548950195313</v>
      </c>
      <c r="V121" s="1">
        <v>27.457168579101563</v>
      </c>
      <c r="W121" s="1">
        <v>36.084362030029297</v>
      </c>
      <c r="X121" s="1">
        <v>300.03823852539062</v>
      </c>
      <c r="Y121" s="1">
        <v>1700.7935791015625</v>
      </c>
      <c r="Z121" s="1">
        <v>11.37382984161377</v>
      </c>
      <c r="AA121" s="1">
        <v>73.182373046875</v>
      </c>
      <c r="AB121" s="1">
        <v>3.6531100273132324</v>
      </c>
      <c r="AC121" s="1">
        <v>-0.15519413352012634</v>
      </c>
      <c r="AD121" s="1">
        <v>1</v>
      </c>
      <c r="AE121" s="1">
        <v>-0.21956524252891541</v>
      </c>
      <c r="AF121" s="1">
        <v>2.737391471862793</v>
      </c>
      <c r="AG121" s="1">
        <v>1</v>
      </c>
      <c r="AH121" s="1">
        <v>0</v>
      </c>
      <c r="AI121" s="1">
        <v>0.15999999642372131</v>
      </c>
      <c r="AJ121" s="1">
        <v>111115</v>
      </c>
      <c r="AK121">
        <f t="shared" ref="AK121:AK135" si="182">X121*0.000001/(K121*0.0001)</f>
        <v>0.50006373087565092</v>
      </c>
      <c r="AL121">
        <f t="shared" ref="AL121:AL135" si="183">(U121-T121)/(1000-U121)*AK121</f>
        <v>2.4660346444902114E-3</v>
      </c>
      <c r="AM121">
        <f t="shared" ref="AM121:AM135" si="184">(P121+273.15)</f>
        <v>301.33576240539549</v>
      </c>
      <c r="AN121">
        <f t="shared" ref="AN121:AN135" si="185">(O121+273.15)</f>
        <v>302.47774925231931</v>
      </c>
      <c r="AO121">
        <f t="shared" ref="AO121:AO135" si="186">(Y121*AG121+Z121*AH121)*AI121</f>
        <v>272.12696657373817</v>
      </c>
      <c r="AP121">
        <f t="shared" ref="AP121:AP135" si="187">((AO121+0.00000010773*(AN121^4-AM121^4))-AL121*44100)/(L121*51.4+0.00000043092*AM121^3)</f>
        <v>2.0867996996230755</v>
      </c>
      <c r="AQ121">
        <f t="shared" ref="AQ121:AQ135" si="188">0.61365*EXP(17.502*J121/(240.97+J121))</f>
        <v>3.8361298277782621</v>
      </c>
      <c r="AR121">
        <f t="shared" ref="AR121:AR135" si="189">AQ121*1000/AA121</f>
        <v>52.418767909058268</v>
      </c>
      <c r="AS121">
        <f t="shared" ref="AS121:AS135" si="190">(AR121-U121)</f>
        <v>32.209218958862955</v>
      </c>
      <c r="AT121">
        <f t="shared" ref="AT121:AT135" si="191">IF(D121,P121,(O121+P121)/2)</f>
        <v>28.756755828857422</v>
      </c>
      <c r="AU121">
        <f t="shared" ref="AU121:AU135" si="192">0.61365*EXP(17.502*AT121/(240.97+AT121))</f>
        <v>3.9655107301022792</v>
      </c>
      <c r="AV121">
        <f t="shared" ref="AV121:AV135" si="193">IF(AS121&lt;&gt;0,(1000-(AR121+U121)/2)/AS121*AL121,0)</f>
        <v>7.3782685471276005E-2</v>
      </c>
      <c r="AW121">
        <f t="shared" ref="AW121:AW135" si="194">U121*AA121/1000</f>
        <v>1.4789827503822743</v>
      </c>
      <c r="AX121">
        <f t="shared" ref="AX121:AX135" si="195">(AU121-AW121)</f>
        <v>2.4865279797200048</v>
      </c>
      <c r="AY121">
        <f t="shared" ref="AY121:AY135" si="196">1/(1.6/F121+1.37/N121)</f>
        <v>4.6287041956105154E-2</v>
      </c>
      <c r="AZ121">
        <f t="shared" ref="AZ121:AZ135" si="197">G121*AA121*0.001</f>
        <v>15.564614664596089</v>
      </c>
      <c r="BA121">
        <f t="shared" ref="BA121:BA135" si="198">G121/S121</f>
        <v>0.55456512566004856</v>
      </c>
      <c r="BB121">
        <f t="shared" ref="BB121:BB135" si="199">(1-AL121*AA121/AQ121/F121)*100</f>
        <v>37.895100681283076</v>
      </c>
      <c r="BC121">
        <f t="shared" ref="BC121:BC135" si="200">(S121-E121/(N121/1.35))</f>
        <v>380.10306294610973</v>
      </c>
      <c r="BD121">
        <f t="shared" ref="BD121:BD135" si="201">E121*BB121/100/BC121</f>
        <v>7.1503480140039212E-3</v>
      </c>
    </row>
    <row r="122" spans="1:108" x14ac:dyDescent="0.25">
      <c r="A122" s="1">
        <v>92</v>
      </c>
      <c r="B122" s="1" t="s">
        <v>138</v>
      </c>
      <c r="C122" s="1">
        <v>3942.5000117234886</v>
      </c>
      <c r="D122" s="1">
        <v>0</v>
      </c>
      <c r="E122">
        <f t="shared" si="174"/>
        <v>7.1720859224314371</v>
      </c>
      <c r="F122">
        <f t="shared" si="175"/>
        <v>7.5750674241020208E-2</v>
      </c>
      <c r="G122">
        <f t="shared" si="176"/>
        <v>212.68256298038591</v>
      </c>
      <c r="H122">
        <f t="shared" si="177"/>
        <v>2.4660346444902115</v>
      </c>
      <c r="I122">
        <f t="shared" si="178"/>
        <v>2.3571470773959877</v>
      </c>
      <c r="J122">
        <f t="shared" si="179"/>
        <v>28.185762405395508</v>
      </c>
      <c r="K122" s="1">
        <v>6</v>
      </c>
      <c r="L122">
        <f t="shared" si="180"/>
        <v>1.4200000166893005</v>
      </c>
      <c r="M122" s="1">
        <v>1</v>
      </c>
      <c r="N122">
        <f t="shared" si="181"/>
        <v>2.8400000333786011</v>
      </c>
      <c r="O122" s="1">
        <v>29.327749252319336</v>
      </c>
      <c r="P122" s="1">
        <v>28.185762405395508</v>
      </c>
      <c r="Q122" s="1">
        <v>30.121349334716797</v>
      </c>
      <c r="R122" s="1">
        <v>399.74594116210937</v>
      </c>
      <c r="S122" s="1">
        <v>383.5123291015625</v>
      </c>
      <c r="T122" s="1">
        <v>15.37777042388916</v>
      </c>
      <c r="U122" s="1">
        <v>20.209548950195313</v>
      </c>
      <c r="V122" s="1">
        <v>27.457168579101563</v>
      </c>
      <c r="W122" s="1">
        <v>36.084362030029297</v>
      </c>
      <c r="X122" s="1">
        <v>300.03823852539062</v>
      </c>
      <c r="Y122" s="1">
        <v>1700.7935791015625</v>
      </c>
      <c r="Z122" s="1">
        <v>11.37382984161377</v>
      </c>
      <c r="AA122" s="1">
        <v>73.182373046875</v>
      </c>
      <c r="AB122" s="1">
        <v>3.6531100273132324</v>
      </c>
      <c r="AC122" s="1">
        <v>-0.15519413352012634</v>
      </c>
      <c r="AD122" s="1">
        <v>1</v>
      </c>
      <c r="AE122" s="1">
        <v>-0.21956524252891541</v>
      </c>
      <c r="AF122" s="1">
        <v>2.737391471862793</v>
      </c>
      <c r="AG122" s="1">
        <v>1</v>
      </c>
      <c r="AH122" s="1">
        <v>0</v>
      </c>
      <c r="AI122" s="1">
        <v>0.15999999642372131</v>
      </c>
      <c r="AJ122" s="1">
        <v>111115</v>
      </c>
      <c r="AK122">
        <f t="shared" si="182"/>
        <v>0.50006373087565092</v>
      </c>
      <c r="AL122">
        <f t="shared" si="183"/>
        <v>2.4660346444902114E-3</v>
      </c>
      <c r="AM122">
        <f t="shared" si="184"/>
        <v>301.33576240539549</v>
      </c>
      <c r="AN122">
        <f t="shared" si="185"/>
        <v>302.47774925231931</v>
      </c>
      <c r="AO122">
        <f t="shared" si="186"/>
        <v>272.12696657373817</v>
      </c>
      <c r="AP122">
        <f t="shared" si="187"/>
        <v>2.0867996996230755</v>
      </c>
      <c r="AQ122">
        <f t="shared" si="188"/>
        <v>3.8361298277782621</v>
      </c>
      <c r="AR122">
        <f t="shared" si="189"/>
        <v>52.418767909058268</v>
      </c>
      <c r="AS122">
        <f t="shared" si="190"/>
        <v>32.209218958862955</v>
      </c>
      <c r="AT122">
        <f t="shared" si="191"/>
        <v>28.756755828857422</v>
      </c>
      <c r="AU122">
        <f t="shared" si="192"/>
        <v>3.9655107301022792</v>
      </c>
      <c r="AV122">
        <f t="shared" si="193"/>
        <v>7.3782685471276005E-2</v>
      </c>
      <c r="AW122">
        <f t="shared" si="194"/>
        <v>1.4789827503822743</v>
      </c>
      <c r="AX122">
        <f t="shared" si="195"/>
        <v>2.4865279797200048</v>
      </c>
      <c r="AY122">
        <f t="shared" si="196"/>
        <v>4.6287041956105154E-2</v>
      </c>
      <c r="AZ122">
        <f t="shared" si="197"/>
        <v>15.564614664596089</v>
      </c>
      <c r="BA122">
        <f t="shared" si="198"/>
        <v>0.55456512566004856</v>
      </c>
      <c r="BB122">
        <f t="shared" si="199"/>
        <v>37.895100681283076</v>
      </c>
      <c r="BC122">
        <f t="shared" si="200"/>
        <v>380.10306294610973</v>
      </c>
      <c r="BD122">
        <f t="shared" si="201"/>
        <v>7.1503480140039212E-3</v>
      </c>
    </row>
    <row r="123" spans="1:108" x14ac:dyDescent="0.25">
      <c r="A123" s="1">
        <v>93</v>
      </c>
      <c r="B123" s="1" t="s">
        <v>138</v>
      </c>
      <c r="C123" s="1">
        <v>3943.0000117123127</v>
      </c>
      <c r="D123" s="1">
        <v>0</v>
      </c>
      <c r="E123">
        <f t="shared" si="174"/>
        <v>7.1673991571675399</v>
      </c>
      <c r="F123">
        <f t="shared" si="175"/>
        <v>7.5748629738087006E-2</v>
      </c>
      <c r="G123">
        <f t="shared" si="176"/>
        <v>212.79350455922378</v>
      </c>
      <c r="H123">
        <f t="shared" si="177"/>
        <v>2.4661947624922869</v>
      </c>
      <c r="I123">
        <f t="shared" si="178"/>
        <v>2.3573693680711605</v>
      </c>
      <c r="J123">
        <f t="shared" si="179"/>
        <v>28.186925888061523</v>
      </c>
      <c r="K123" s="1">
        <v>6</v>
      </c>
      <c r="L123">
        <f t="shared" si="180"/>
        <v>1.4200000166893005</v>
      </c>
      <c r="M123" s="1">
        <v>1</v>
      </c>
      <c r="N123">
        <f t="shared" si="181"/>
        <v>2.8400000333786011</v>
      </c>
      <c r="O123" s="1">
        <v>29.328130722045898</v>
      </c>
      <c r="P123" s="1">
        <v>28.186925888061523</v>
      </c>
      <c r="Q123" s="1">
        <v>30.121076583862305</v>
      </c>
      <c r="R123" s="1">
        <v>399.75445556640625</v>
      </c>
      <c r="S123" s="1">
        <v>383.531005859375</v>
      </c>
      <c r="T123" s="1">
        <v>15.378170013427734</v>
      </c>
      <c r="U123" s="1">
        <v>20.2099609375</v>
      </c>
      <c r="V123" s="1">
        <v>27.457416534423828</v>
      </c>
      <c r="W123" s="1">
        <v>36.084484100341797</v>
      </c>
      <c r="X123" s="1">
        <v>300.05682373046875</v>
      </c>
      <c r="Y123" s="1">
        <v>1700.701904296875</v>
      </c>
      <c r="Z123" s="1">
        <v>11.393811225891113</v>
      </c>
      <c r="AA123" s="1">
        <v>73.1827392578125</v>
      </c>
      <c r="AB123" s="1">
        <v>3.6531100273132324</v>
      </c>
      <c r="AC123" s="1">
        <v>-0.15519413352012634</v>
      </c>
      <c r="AD123" s="1">
        <v>1</v>
      </c>
      <c r="AE123" s="1">
        <v>-0.21956524252891541</v>
      </c>
      <c r="AF123" s="1">
        <v>2.737391471862793</v>
      </c>
      <c r="AG123" s="1">
        <v>1</v>
      </c>
      <c r="AH123" s="1">
        <v>0</v>
      </c>
      <c r="AI123" s="1">
        <v>0.15999999642372131</v>
      </c>
      <c r="AJ123" s="1">
        <v>111115</v>
      </c>
      <c r="AK123">
        <f t="shared" si="182"/>
        <v>0.50009470621744789</v>
      </c>
      <c r="AL123">
        <f t="shared" si="183"/>
        <v>2.4661947624922869E-3</v>
      </c>
      <c r="AM123">
        <f t="shared" si="184"/>
        <v>301.3369258880615</v>
      </c>
      <c r="AN123">
        <f t="shared" si="185"/>
        <v>302.47813072204588</v>
      </c>
      <c r="AO123">
        <f t="shared" si="186"/>
        <v>272.11229860531603</v>
      </c>
      <c r="AP123">
        <f t="shared" si="187"/>
        <v>2.0864318778216946</v>
      </c>
      <c r="AQ123">
        <f t="shared" si="188"/>
        <v>3.8363896697707989</v>
      </c>
      <c r="AR123">
        <f t="shared" si="189"/>
        <v>52.422056193547732</v>
      </c>
      <c r="AS123">
        <f t="shared" si="190"/>
        <v>32.212095256047732</v>
      </c>
      <c r="AT123">
        <f t="shared" si="191"/>
        <v>28.757528305053711</v>
      </c>
      <c r="AU123">
        <f t="shared" si="192"/>
        <v>3.9656883106186496</v>
      </c>
      <c r="AV123">
        <f t="shared" si="193"/>
        <v>7.3780745818673832E-2</v>
      </c>
      <c r="AW123">
        <f t="shared" si="194"/>
        <v>1.4790203016996384</v>
      </c>
      <c r="AX123">
        <f t="shared" si="195"/>
        <v>2.4866680089190112</v>
      </c>
      <c r="AY123">
        <f t="shared" si="196"/>
        <v>4.6285820567590813E-2</v>
      </c>
      <c r="AZ123">
        <f t="shared" si="197"/>
        <v>15.572811559913809</v>
      </c>
      <c r="BA123">
        <f t="shared" si="198"/>
        <v>0.55482738372721385</v>
      </c>
      <c r="BB123">
        <f t="shared" si="199"/>
        <v>37.893287911634168</v>
      </c>
      <c r="BC123">
        <f t="shared" si="200"/>
        <v>380.12396756766583</v>
      </c>
      <c r="BD123">
        <f t="shared" si="201"/>
        <v>7.1449406775911037E-3</v>
      </c>
    </row>
    <row r="124" spans="1:108" x14ac:dyDescent="0.25">
      <c r="A124" s="1">
        <v>94</v>
      </c>
      <c r="B124" s="1" t="s">
        <v>138</v>
      </c>
      <c r="C124" s="1">
        <v>3943.5000117011368</v>
      </c>
      <c r="D124" s="1">
        <v>0</v>
      </c>
      <c r="E124">
        <f t="shared" si="174"/>
        <v>7.1647092986615206</v>
      </c>
      <c r="F124">
        <f t="shared" si="175"/>
        <v>7.5754011925413534E-2</v>
      </c>
      <c r="G124">
        <f t="shared" si="176"/>
        <v>212.85215628194649</v>
      </c>
      <c r="H124">
        <f t="shared" si="177"/>
        <v>2.4666301589720678</v>
      </c>
      <c r="I124">
        <f t="shared" si="178"/>
        <v>2.3575991716513567</v>
      </c>
      <c r="J124">
        <f t="shared" si="179"/>
        <v>28.188261032104492</v>
      </c>
      <c r="K124" s="1">
        <v>6</v>
      </c>
      <c r="L124">
        <f t="shared" si="180"/>
        <v>1.4200000166893005</v>
      </c>
      <c r="M124" s="1">
        <v>1</v>
      </c>
      <c r="N124">
        <f t="shared" si="181"/>
        <v>2.8400000333786011</v>
      </c>
      <c r="O124" s="1">
        <v>29.329692840576172</v>
      </c>
      <c r="P124" s="1">
        <v>28.188261032104492</v>
      </c>
      <c r="Q124" s="1">
        <v>30.121164321899414</v>
      </c>
      <c r="R124" s="1">
        <v>399.74154663085937</v>
      </c>
      <c r="S124" s="1">
        <v>383.52386474609375</v>
      </c>
      <c r="T124" s="1">
        <v>15.378602981567383</v>
      </c>
      <c r="U124" s="1">
        <v>20.211036682128906</v>
      </c>
      <c r="V124" s="1">
        <v>27.45551872253418</v>
      </c>
      <c r="W124" s="1">
        <v>36.082897186279297</v>
      </c>
      <c r="X124" s="1">
        <v>300.06954956054687</v>
      </c>
      <c r="Y124" s="1">
        <v>1700.7508544921875</v>
      </c>
      <c r="Z124" s="1">
        <v>11.439427375793457</v>
      </c>
      <c r="AA124" s="1">
        <v>73.182228088378906</v>
      </c>
      <c r="AB124" s="1">
        <v>3.6531100273132324</v>
      </c>
      <c r="AC124" s="1">
        <v>-0.15519413352012634</v>
      </c>
      <c r="AD124" s="1">
        <v>1</v>
      </c>
      <c r="AE124" s="1">
        <v>-0.21956524252891541</v>
      </c>
      <c r="AF124" s="1">
        <v>2.737391471862793</v>
      </c>
      <c r="AG124" s="1">
        <v>1</v>
      </c>
      <c r="AH124" s="1">
        <v>0</v>
      </c>
      <c r="AI124" s="1">
        <v>0.15999999642372131</v>
      </c>
      <c r="AJ124" s="1">
        <v>111115</v>
      </c>
      <c r="AK124">
        <f t="shared" si="182"/>
        <v>0.50011591593424465</v>
      </c>
      <c r="AL124">
        <f t="shared" si="183"/>
        <v>2.4666301589720678E-3</v>
      </c>
      <c r="AM124">
        <f t="shared" si="184"/>
        <v>301.33826103210447</v>
      </c>
      <c r="AN124">
        <f t="shared" si="185"/>
        <v>302.47969284057615</v>
      </c>
      <c r="AO124">
        <f t="shared" si="186"/>
        <v>272.12013063639097</v>
      </c>
      <c r="AP124">
        <f t="shared" si="187"/>
        <v>2.0863279657626905</v>
      </c>
      <c r="AQ124">
        <f t="shared" si="188"/>
        <v>3.836687868025507</v>
      </c>
      <c r="AR124">
        <f t="shared" si="189"/>
        <v>52.42649709150848</v>
      </c>
      <c r="AS124">
        <f t="shared" si="190"/>
        <v>32.215460409379574</v>
      </c>
      <c r="AT124">
        <f t="shared" si="191"/>
        <v>28.758976936340332</v>
      </c>
      <c r="AU124">
        <f t="shared" si="192"/>
        <v>3.9660213475930655</v>
      </c>
      <c r="AV124">
        <f t="shared" si="193"/>
        <v>7.3785851979948261E-2</v>
      </c>
      <c r="AW124">
        <f t="shared" si="194"/>
        <v>1.4790886963741505</v>
      </c>
      <c r="AX124">
        <f t="shared" si="195"/>
        <v>2.4869326512189147</v>
      </c>
      <c r="AY124">
        <f t="shared" si="196"/>
        <v>4.6289035889617712E-2</v>
      </c>
      <c r="AZ124">
        <f t="shared" si="197"/>
        <v>15.576995050128682</v>
      </c>
      <c r="BA124">
        <f t="shared" si="198"/>
        <v>0.55499064294959088</v>
      </c>
      <c r="BB124">
        <f t="shared" si="199"/>
        <v>37.891998014786807</v>
      </c>
      <c r="BC124">
        <f t="shared" si="200"/>
        <v>380.11810508429318</v>
      </c>
      <c r="BD124">
        <f t="shared" si="201"/>
        <v>7.1421262731277604E-3</v>
      </c>
    </row>
    <row r="125" spans="1:108" x14ac:dyDescent="0.25">
      <c r="A125" s="1">
        <v>95</v>
      </c>
      <c r="B125" s="1" t="s">
        <v>139</v>
      </c>
      <c r="C125" s="1">
        <v>3944.000011689961</v>
      </c>
      <c r="D125" s="1">
        <v>0</v>
      </c>
      <c r="E125">
        <f t="shared" si="174"/>
        <v>7.1603941779588647</v>
      </c>
      <c r="F125">
        <f t="shared" si="175"/>
        <v>7.5728190300967932E-2</v>
      </c>
      <c r="G125">
        <f t="shared" si="176"/>
        <v>212.88260845623049</v>
      </c>
      <c r="H125">
        <f t="shared" si="177"/>
        <v>2.4663280034956236</v>
      </c>
      <c r="I125">
        <f t="shared" si="178"/>
        <v>2.3580766547941234</v>
      </c>
      <c r="J125">
        <f t="shared" si="179"/>
        <v>28.190223693847656</v>
      </c>
      <c r="K125" s="1">
        <v>6</v>
      </c>
      <c r="L125">
        <f t="shared" si="180"/>
        <v>1.4200000166893005</v>
      </c>
      <c r="M125" s="1">
        <v>1</v>
      </c>
      <c r="N125">
        <f t="shared" si="181"/>
        <v>2.8400000333786011</v>
      </c>
      <c r="O125" s="1">
        <v>29.330446243286133</v>
      </c>
      <c r="P125" s="1">
        <v>28.190223693847656</v>
      </c>
      <c r="Q125" s="1">
        <v>30.121339797973633</v>
      </c>
      <c r="R125" s="1">
        <v>399.72518920898437</v>
      </c>
      <c r="S125" s="1">
        <v>383.51663208007813</v>
      </c>
      <c r="T125" s="1">
        <v>15.378808975219727</v>
      </c>
      <c r="U125" s="1">
        <v>20.21058464050293</v>
      </c>
      <c r="V125" s="1">
        <v>27.454580307006836</v>
      </c>
      <c r="W125" s="1">
        <v>36.080371856689453</v>
      </c>
      <c r="X125" s="1">
        <v>300.07379150390625</v>
      </c>
      <c r="Y125" s="1">
        <v>1700.7049560546875</v>
      </c>
      <c r="Z125" s="1">
        <v>11.391855239868164</v>
      </c>
      <c r="AA125" s="1">
        <v>73.181930541992188</v>
      </c>
      <c r="AB125" s="1">
        <v>3.6531100273132324</v>
      </c>
      <c r="AC125" s="1">
        <v>-0.15519413352012634</v>
      </c>
      <c r="AD125" s="1">
        <v>1</v>
      </c>
      <c r="AE125" s="1">
        <v>-0.21956524252891541</v>
      </c>
      <c r="AF125" s="1">
        <v>2.737391471862793</v>
      </c>
      <c r="AG125" s="1">
        <v>1</v>
      </c>
      <c r="AH125" s="1">
        <v>0</v>
      </c>
      <c r="AI125" s="1">
        <v>0.15999999642372131</v>
      </c>
      <c r="AJ125" s="1">
        <v>111115</v>
      </c>
      <c r="AK125">
        <f t="shared" si="182"/>
        <v>0.50012298583984371</v>
      </c>
      <c r="AL125">
        <f t="shared" si="183"/>
        <v>2.4663280034956238E-3</v>
      </c>
      <c r="AM125">
        <f t="shared" si="184"/>
        <v>301.34022369384763</v>
      </c>
      <c r="AN125">
        <f t="shared" si="185"/>
        <v>302.48044624328611</v>
      </c>
      <c r="AO125">
        <f t="shared" si="186"/>
        <v>272.11278688655511</v>
      </c>
      <c r="AP125">
        <f t="shared" si="187"/>
        <v>2.0862258549741384</v>
      </c>
      <c r="AQ125">
        <f t="shared" si="188"/>
        <v>3.8371262561684629</v>
      </c>
      <c r="AR125">
        <f t="shared" si="189"/>
        <v>52.432700637306901</v>
      </c>
      <c r="AS125">
        <f t="shared" si="190"/>
        <v>32.222115996803971</v>
      </c>
      <c r="AT125">
        <f t="shared" si="191"/>
        <v>28.760334968566895</v>
      </c>
      <c r="AU125">
        <f t="shared" si="192"/>
        <v>3.9663335782037654</v>
      </c>
      <c r="AV125">
        <f t="shared" si="193"/>
        <v>7.3761354448543218E-2</v>
      </c>
      <c r="AW125">
        <f t="shared" si="194"/>
        <v>1.4790496013743395</v>
      </c>
      <c r="AX125">
        <f t="shared" si="195"/>
        <v>2.4872839768294259</v>
      </c>
      <c r="AY125">
        <f t="shared" si="196"/>
        <v>4.6273609942316676E-2</v>
      </c>
      <c r="AZ125">
        <f t="shared" si="197"/>
        <v>15.579160265641978</v>
      </c>
      <c r="BA125">
        <f t="shared" si="198"/>
        <v>0.5550805118975406</v>
      </c>
      <c r="BB125">
        <f t="shared" si="199"/>
        <v>37.885781104986648</v>
      </c>
      <c r="BC125">
        <f t="shared" si="200"/>
        <v>380.11292361999591</v>
      </c>
      <c r="BD125">
        <f t="shared" si="201"/>
        <v>7.1367509388544186E-3</v>
      </c>
    </row>
    <row r="126" spans="1:108" x14ac:dyDescent="0.25">
      <c r="A126" s="1">
        <v>96</v>
      </c>
      <c r="B126" s="1" t="s">
        <v>139</v>
      </c>
      <c r="C126" s="1">
        <v>3944.5000116787851</v>
      </c>
      <c r="D126" s="1">
        <v>0</v>
      </c>
      <c r="E126">
        <f t="shared" si="174"/>
        <v>7.1601654861538346</v>
      </c>
      <c r="F126">
        <f t="shared" si="175"/>
        <v>7.5712287901352537E-2</v>
      </c>
      <c r="G126">
        <f t="shared" si="176"/>
        <v>212.86049282205548</v>
      </c>
      <c r="H126">
        <f t="shared" si="177"/>
        <v>2.4661582854759243</v>
      </c>
      <c r="I126">
        <f t="shared" si="178"/>
        <v>2.3584065625174802</v>
      </c>
      <c r="J126">
        <f t="shared" si="179"/>
        <v>28.191871643066406</v>
      </c>
      <c r="K126" s="1">
        <v>6</v>
      </c>
      <c r="L126">
        <f t="shared" si="180"/>
        <v>1.4200000166893005</v>
      </c>
      <c r="M126" s="1">
        <v>1</v>
      </c>
      <c r="N126">
        <f t="shared" si="181"/>
        <v>2.8400000333786011</v>
      </c>
      <c r="O126" s="1">
        <v>29.331472396850586</v>
      </c>
      <c r="P126" s="1">
        <v>28.191871643066406</v>
      </c>
      <c r="Q126" s="1">
        <v>30.121408462524414</v>
      </c>
      <c r="R126" s="1">
        <v>399.73165893554687</v>
      </c>
      <c r="S126" s="1">
        <v>383.52310180664062</v>
      </c>
      <c r="T126" s="1">
        <v>15.379363059997559</v>
      </c>
      <c r="U126" s="1">
        <v>20.210969924926758</v>
      </c>
      <c r="V126" s="1">
        <v>27.454133987426758</v>
      </c>
      <c r="W126" s="1">
        <v>36.079170227050781</v>
      </c>
      <c r="X126" s="1">
        <v>300.06350708007812</v>
      </c>
      <c r="Y126" s="1">
        <v>1700.719482421875</v>
      </c>
      <c r="Z126" s="1">
        <v>11.391798973083496</v>
      </c>
      <c r="AA126" s="1">
        <v>73.182426452636719</v>
      </c>
      <c r="AB126" s="1">
        <v>3.6531100273132324</v>
      </c>
      <c r="AC126" s="1">
        <v>-0.15519413352012634</v>
      </c>
      <c r="AD126" s="1">
        <v>1</v>
      </c>
      <c r="AE126" s="1">
        <v>-0.21956524252891541</v>
      </c>
      <c r="AF126" s="1">
        <v>2.737391471862793</v>
      </c>
      <c r="AG126" s="1">
        <v>1</v>
      </c>
      <c r="AH126" s="1">
        <v>0</v>
      </c>
      <c r="AI126" s="1">
        <v>0.15999999642372131</v>
      </c>
      <c r="AJ126" s="1">
        <v>111115</v>
      </c>
      <c r="AK126">
        <f t="shared" si="182"/>
        <v>0.50010584513346346</v>
      </c>
      <c r="AL126">
        <f t="shared" si="183"/>
        <v>2.4661582854759241E-3</v>
      </c>
      <c r="AM126">
        <f t="shared" si="184"/>
        <v>301.34187164306638</v>
      </c>
      <c r="AN126">
        <f t="shared" si="185"/>
        <v>302.48147239685056</v>
      </c>
      <c r="AO126">
        <f t="shared" si="186"/>
        <v>272.11511110525316</v>
      </c>
      <c r="AP126">
        <f t="shared" si="187"/>
        <v>2.0862519353307971</v>
      </c>
      <c r="AQ126">
        <f t="shared" si="188"/>
        <v>3.8374943825848851</v>
      </c>
      <c r="AR126">
        <f t="shared" si="189"/>
        <v>52.437375591372216</v>
      </c>
      <c r="AS126">
        <f t="shared" si="190"/>
        <v>32.226405666445459</v>
      </c>
      <c r="AT126">
        <f t="shared" si="191"/>
        <v>28.761672019958496</v>
      </c>
      <c r="AU126">
        <f t="shared" si="192"/>
        <v>3.9666410059691373</v>
      </c>
      <c r="AV126">
        <f t="shared" si="193"/>
        <v>7.3746267283536282E-2</v>
      </c>
      <c r="AW126">
        <f t="shared" si="194"/>
        <v>1.4790878200674051</v>
      </c>
      <c r="AX126">
        <f t="shared" si="195"/>
        <v>2.4875531859017324</v>
      </c>
      <c r="AY126">
        <f t="shared" si="196"/>
        <v>4.6264109664904553E-2</v>
      </c>
      <c r="AZ126">
        <f t="shared" si="197"/>
        <v>15.57764736062208</v>
      </c>
      <c r="BA126">
        <f t="shared" si="198"/>
        <v>0.55501348372326353</v>
      </c>
      <c r="BB126">
        <f t="shared" si="199"/>
        <v>37.882548491465975</v>
      </c>
      <c r="BC126">
        <f t="shared" si="200"/>
        <v>380.11950205568985</v>
      </c>
      <c r="BD126">
        <f t="shared" si="201"/>
        <v>7.1357905808369865E-3</v>
      </c>
    </row>
    <row r="127" spans="1:108" x14ac:dyDescent="0.25">
      <c r="A127" s="1">
        <v>97</v>
      </c>
      <c r="B127" s="1" t="s">
        <v>140</v>
      </c>
      <c r="C127" s="1">
        <v>3945.0000116676092</v>
      </c>
      <c r="D127" s="1">
        <v>0</v>
      </c>
      <c r="E127">
        <f t="shared" si="174"/>
        <v>7.145961458578018</v>
      </c>
      <c r="F127">
        <f t="shared" si="175"/>
        <v>7.5660733763834878E-2</v>
      </c>
      <c r="G127">
        <f t="shared" si="176"/>
        <v>213.07439491496837</v>
      </c>
      <c r="H127">
        <f t="shared" si="177"/>
        <v>2.4648563795190772</v>
      </c>
      <c r="I127">
        <f t="shared" si="178"/>
        <v>2.3587329592401796</v>
      </c>
      <c r="J127">
        <f t="shared" si="179"/>
        <v>28.192930221557617</v>
      </c>
      <c r="K127" s="1">
        <v>6</v>
      </c>
      <c r="L127">
        <f t="shared" si="180"/>
        <v>1.4200000166893005</v>
      </c>
      <c r="M127" s="1">
        <v>1</v>
      </c>
      <c r="N127">
        <f t="shared" si="181"/>
        <v>2.8400000333786011</v>
      </c>
      <c r="O127" s="1">
        <v>29.331977844238281</v>
      </c>
      <c r="P127" s="1">
        <v>28.192930221557617</v>
      </c>
      <c r="Q127" s="1">
        <v>30.121139526367187</v>
      </c>
      <c r="R127" s="1">
        <v>399.72015380859375</v>
      </c>
      <c r="S127" s="1">
        <v>383.541259765625</v>
      </c>
      <c r="T127" s="1">
        <v>15.380705833435059</v>
      </c>
      <c r="U127" s="1">
        <v>20.209663391113281</v>
      </c>
      <c r="V127" s="1">
        <v>27.455835342407227</v>
      </c>
      <c r="W127" s="1">
        <v>36.075923919677734</v>
      </c>
      <c r="X127" s="1">
        <v>300.07003784179687</v>
      </c>
      <c r="Y127" s="1">
        <v>1700.7088623046875</v>
      </c>
      <c r="Z127" s="1">
        <v>11.386425018310547</v>
      </c>
      <c r="AA127" s="1">
        <v>73.182708740234375</v>
      </c>
      <c r="AB127" s="1">
        <v>3.6531100273132324</v>
      </c>
      <c r="AC127" s="1">
        <v>-0.15519413352012634</v>
      </c>
      <c r="AD127" s="1">
        <v>1</v>
      </c>
      <c r="AE127" s="1">
        <v>-0.21956524252891541</v>
      </c>
      <c r="AF127" s="1">
        <v>2.737391471862793</v>
      </c>
      <c r="AG127" s="1">
        <v>1</v>
      </c>
      <c r="AH127" s="1">
        <v>0</v>
      </c>
      <c r="AI127" s="1">
        <v>0.15999999642372131</v>
      </c>
      <c r="AJ127" s="1">
        <v>111115</v>
      </c>
      <c r="AK127">
        <f t="shared" si="182"/>
        <v>0.50011672973632804</v>
      </c>
      <c r="AL127">
        <f t="shared" si="183"/>
        <v>2.4648563795190773E-3</v>
      </c>
      <c r="AM127">
        <f t="shared" si="184"/>
        <v>301.34293022155759</v>
      </c>
      <c r="AN127">
        <f t="shared" si="185"/>
        <v>302.48197784423826</v>
      </c>
      <c r="AO127">
        <f t="shared" si="186"/>
        <v>272.11341188654114</v>
      </c>
      <c r="AP127">
        <f t="shared" si="187"/>
        <v>2.0868299158449899</v>
      </c>
      <c r="AQ127">
        <f t="shared" si="188"/>
        <v>3.8377308689301999</v>
      </c>
      <c r="AR127">
        <f t="shared" si="189"/>
        <v>52.440404775838708</v>
      </c>
      <c r="AS127">
        <f t="shared" si="190"/>
        <v>32.230741384725427</v>
      </c>
      <c r="AT127">
        <f t="shared" si="191"/>
        <v>28.762454032897949</v>
      </c>
      <c r="AU127">
        <f t="shared" si="192"/>
        <v>3.9668208235658406</v>
      </c>
      <c r="AV127">
        <f t="shared" si="193"/>
        <v>7.3697354931086659E-2</v>
      </c>
      <c r="AW127">
        <f t="shared" si="194"/>
        <v>1.4789979096900205</v>
      </c>
      <c r="AX127">
        <f t="shared" si="195"/>
        <v>2.4878229138758199</v>
      </c>
      <c r="AY127">
        <f t="shared" si="196"/>
        <v>4.6233310014605233E-2</v>
      </c>
      <c r="AZ127">
        <f t="shared" si="197"/>
        <v>15.593361383063806</v>
      </c>
      <c r="BA127">
        <f t="shared" si="198"/>
        <v>0.55554491072270606</v>
      </c>
      <c r="BB127">
        <f t="shared" si="199"/>
        <v>37.876625949698052</v>
      </c>
      <c r="BC127">
        <f t="shared" si="200"/>
        <v>380.14441192911153</v>
      </c>
      <c r="BD127">
        <f t="shared" si="201"/>
        <v>7.1200549244951495E-3</v>
      </c>
    </row>
    <row r="128" spans="1:108" x14ac:dyDescent="0.25">
      <c r="A128" s="1">
        <v>98</v>
      </c>
      <c r="B128" s="1" t="s">
        <v>140</v>
      </c>
      <c r="C128" s="1">
        <v>3945.5000116564333</v>
      </c>
      <c r="D128" s="1">
        <v>0</v>
      </c>
      <c r="E128">
        <f t="shared" si="174"/>
        <v>7.1569988638686013</v>
      </c>
      <c r="F128">
        <f t="shared" si="175"/>
        <v>7.5614465634902095E-2</v>
      </c>
      <c r="G128">
        <f t="shared" si="176"/>
        <v>212.71082212792982</v>
      </c>
      <c r="H128">
        <f t="shared" si="177"/>
        <v>2.4638675372480829</v>
      </c>
      <c r="I128">
        <f t="shared" si="178"/>
        <v>2.3592081030753338</v>
      </c>
      <c r="J128">
        <f t="shared" si="179"/>
        <v>28.193918228149414</v>
      </c>
      <c r="K128" s="1">
        <v>6</v>
      </c>
      <c r="L128">
        <f t="shared" si="180"/>
        <v>1.4200000166893005</v>
      </c>
      <c r="M128" s="1">
        <v>1</v>
      </c>
      <c r="N128">
        <f t="shared" si="181"/>
        <v>2.8400000333786011</v>
      </c>
      <c r="O128" s="1">
        <v>29.331947326660156</v>
      </c>
      <c r="P128" s="1">
        <v>28.193918228149414</v>
      </c>
      <c r="Q128" s="1">
        <v>30.120456695556641</v>
      </c>
      <c r="R128" s="1">
        <v>399.70294189453125</v>
      </c>
      <c r="S128" s="1">
        <v>383.50140380859375</v>
      </c>
      <c r="T128" s="1">
        <v>15.378564834594727</v>
      </c>
      <c r="U128" s="1">
        <v>20.206058502197266</v>
      </c>
      <c r="V128" s="1">
        <v>27.452234268188477</v>
      </c>
      <c r="W128" s="1">
        <v>36.069778442382812</v>
      </c>
      <c r="X128" s="1">
        <v>300.04171752929687</v>
      </c>
      <c r="Y128" s="1">
        <v>1700.7672119140625</v>
      </c>
      <c r="Z128" s="1">
        <v>11.362967491149902</v>
      </c>
      <c r="AA128" s="1">
        <v>73.183174133300781</v>
      </c>
      <c r="AB128" s="1">
        <v>3.6531100273132324</v>
      </c>
      <c r="AC128" s="1">
        <v>-0.15519413352012634</v>
      </c>
      <c r="AD128" s="1">
        <v>1</v>
      </c>
      <c r="AE128" s="1">
        <v>-0.21956524252891541</v>
      </c>
      <c r="AF128" s="1">
        <v>2.737391471862793</v>
      </c>
      <c r="AG128" s="1">
        <v>1</v>
      </c>
      <c r="AH128" s="1">
        <v>0</v>
      </c>
      <c r="AI128" s="1">
        <v>0.15999999642372131</v>
      </c>
      <c r="AJ128" s="1">
        <v>111115</v>
      </c>
      <c r="AK128">
        <f t="shared" si="182"/>
        <v>0.50006952921549475</v>
      </c>
      <c r="AL128">
        <f t="shared" si="183"/>
        <v>2.4638675372480831E-3</v>
      </c>
      <c r="AM128">
        <f t="shared" si="184"/>
        <v>301.34391822814939</v>
      </c>
      <c r="AN128">
        <f t="shared" si="185"/>
        <v>302.48194732666013</v>
      </c>
      <c r="AO128">
        <f t="shared" si="186"/>
        <v>272.12274782383247</v>
      </c>
      <c r="AP128">
        <f t="shared" si="187"/>
        <v>2.0873098345954868</v>
      </c>
      <c r="AQ128">
        <f t="shared" si="188"/>
        <v>3.8379516009892991</v>
      </c>
      <c r="AR128">
        <f t="shared" si="189"/>
        <v>52.443087450656272</v>
      </c>
      <c r="AS128">
        <f t="shared" si="190"/>
        <v>32.237028948459006</v>
      </c>
      <c r="AT128">
        <f t="shared" si="191"/>
        <v>28.762932777404785</v>
      </c>
      <c r="AU128">
        <f t="shared" si="192"/>
        <v>3.9669309105295056</v>
      </c>
      <c r="AV128">
        <f t="shared" si="193"/>
        <v>7.365345624385046E-2</v>
      </c>
      <c r="AW128">
        <f t="shared" si="194"/>
        <v>1.4787434979139653</v>
      </c>
      <c r="AX128">
        <f t="shared" si="195"/>
        <v>2.4881874126155403</v>
      </c>
      <c r="AY128">
        <f t="shared" si="196"/>
        <v>4.6205667552684189E-2</v>
      </c>
      <c r="AZ128">
        <f t="shared" si="197"/>
        <v>15.566853135825857</v>
      </c>
      <c r="BA128">
        <f t="shared" si="198"/>
        <v>0.55465461147071626</v>
      </c>
      <c r="BB128">
        <f t="shared" si="199"/>
        <v>37.866729167313963</v>
      </c>
      <c r="BC128">
        <f t="shared" si="200"/>
        <v>380.09930931821862</v>
      </c>
      <c r="BD128">
        <f t="shared" si="201"/>
        <v>7.1300349930916371E-3</v>
      </c>
    </row>
    <row r="129" spans="1:108" x14ac:dyDescent="0.25">
      <c r="A129" s="1">
        <v>99</v>
      </c>
      <c r="B129" s="1" t="s">
        <v>141</v>
      </c>
      <c r="C129" s="1">
        <v>3946.0000116452575</v>
      </c>
      <c r="D129" s="1">
        <v>0</v>
      </c>
      <c r="E129">
        <f t="shared" si="174"/>
        <v>7.1795879934086955</v>
      </c>
      <c r="F129">
        <f t="shared" si="175"/>
        <v>7.5586436259335241E-2</v>
      </c>
      <c r="G129">
        <f t="shared" si="176"/>
        <v>212.14555320334765</v>
      </c>
      <c r="H129">
        <f t="shared" si="177"/>
        <v>2.4635200590149307</v>
      </c>
      <c r="I129">
        <f t="shared" si="178"/>
        <v>2.359723060185424</v>
      </c>
      <c r="J129">
        <f t="shared" si="179"/>
        <v>28.195894241333008</v>
      </c>
      <c r="K129" s="1">
        <v>6</v>
      </c>
      <c r="L129">
        <f t="shared" si="180"/>
        <v>1.4200000166893005</v>
      </c>
      <c r="M129" s="1">
        <v>1</v>
      </c>
      <c r="N129">
        <f t="shared" si="181"/>
        <v>2.8400000333786011</v>
      </c>
      <c r="O129" s="1">
        <v>29.332590103149414</v>
      </c>
      <c r="P129" s="1">
        <v>28.195894241333008</v>
      </c>
      <c r="Q129" s="1">
        <v>30.120510101318359</v>
      </c>
      <c r="R129" s="1">
        <v>399.714111328125</v>
      </c>
      <c r="S129" s="1">
        <v>383.46893310546875</v>
      </c>
      <c r="T129" s="1">
        <v>15.37855052947998</v>
      </c>
      <c r="U129" s="1">
        <v>20.205039978027344</v>
      </c>
      <c r="V129" s="1">
        <v>27.451211929321289</v>
      </c>
      <c r="W129" s="1">
        <v>36.066654205322266</v>
      </c>
      <c r="X129" s="1">
        <v>300.0621337890625</v>
      </c>
      <c r="Y129" s="1">
        <v>1700.7576904296875</v>
      </c>
      <c r="Z129" s="1">
        <v>11.41172981262207</v>
      </c>
      <c r="AA129" s="1">
        <v>73.1832275390625</v>
      </c>
      <c r="AB129" s="1">
        <v>3.6531100273132324</v>
      </c>
      <c r="AC129" s="1">
        <v>-0.15519413352012634</v>
      </c>
      <c r="AD129" s="1">
        <v>1</v>
      </c>
      <c r="AE129" s="1">
        <v>-0.21956524252891541</v>
      </c>
      <c r="AF129" s="1">
        <v>2.737391471862793</v>
      </c>
      <c r="AG129" s="1">
        <v>1</v>
      </c>
      <c r="AH129" s="1">
        <v>0</v>
      </c>
      <c r="AI129" s="1">
        <v>0.15999999642372131</v>
      </c>
      <c r="AJ129" s="1">
        <v>111115</v>
      </c>
      <c r="AK129">
        <f t="shared" si="182"/>
        <v>0.50010355631510406</v>
      </c>
      <c r="AL129">
        <f t="shared" si="183"/>
        <v>2.4635200590149308E-3</v>
      </c>
      <c r="AM129">
        <f t="shared" si="184"/>
        <v>301.34589424133299</v>
      </c>
      <c r="AN129">
        <f t="shared" si="185"/>
        <v>302.48259010314939</v>
      </c>
      <c r="AO129">
        <f t="shared" si="186"/>
        <v>272.12122438636652</v>
      </c>
      <c r="AP129">
        <f t="shared" si="187"/>
        <v>2.0872824785265149</v>
      </c>
      <c r="AQ129">
        <f t="shared" si="188"/>
        <v>3.8383930983332535</v>
      </c>
      <c r="AR129">
        <f t="shared" si="189"/>
        <v>52.449081946877257</v>
      </c>
      <c r="AS129">
        <f t="shared" si="190"/>
        <v>32.244041968849913</v>
      </c>
      <c r="AT129">
        <f t="shared" si="191"/>
        <v>28.764242172241211</v>
      </c>
      <c r="AU129">
        <f t="shared" si="192"/>
        <v>3.9672320185630618</v>
      </c>
      <c r="AV129">
        <f t="shared" si="193"/>
        <v>7.3626861605699256E-2</v>
      </c>
      <c r="AW129">
        <f t="shared" si="194"/>
        <v>1.4786700381478295</v>
      </c>
      <c r="AX129">
        <f t="shared" si="195"/>
        <v>2.4885619804152324</v>
      </c>
      <c r="AY129">
        <f t="shared" si="196"/>
        <v>4.6188921297025766E-2</v>
      </c>
      <c r="AZ129">
        <f t="shared" si="197"/>
        <v>15.525496291480881</v>
      </c>
      <c r="BA129">
        <f t="shared" si="198"/>
        <v>0.55322748438919678</v>
      </c>
      <c r="BB129">
        <f t="shared" si="199"/>
        <v>37.859557397726654</v>
      </c>
      <c r="BC129">
        <f t="shared" si="200"/>
        <v>380.05610082476937</v>
      </c>
      <c r="BD129">
        <f t="shared" si="201"/>
        <v>7.1519973798239468E-3</v>
      </c>
    </row>
    <row r="130" spans="1:108" x14ac:dyDescent="0.25">
      <c r="A130" s="1">
        <v>100</v>
      </c>
      <c r="B130" s="1" t="s">
        <v>141</v>
      </c>
      <c r="C130" s="1">
        <v>3946.5000116340816</v>
      </c>
      <c r="D130" s="1">
        <v>0</v>
      </c>
      <c r="E130">
        <f t="shared" si="174"/>
        <v>7.1669311441831063</v>
      </c>
      <c r="F130">
        <f t="shared" si="175"/>
        <v>7.5583810819010291E-2</v>
      </c>
      <c r="G130">
        <f t="shared" si="176"/>
        <v>212.42938185363991</v>
      </c>
      <c r="H130">
        <f t="shared" si="177"/>
        <v>2.4637295782690507</v>
      </c>
      <c r="I130">
        <f t="shared" si="178"/>
        <v>2.3599712237099508</v>
      </c>
      <c r="J130">
        <f t="shared" si="179"/>
        <v>28.197057723999023</v>
      </c>
      <c r="K130" s="1">
        <v>6</v>
      </c>
      <c r="L130">
        <f t="shared" si="180"/>
        <v>1.4200000166893005</v>
      </c>
      <c r="M130" s="1">
        <v>1</v>
      </c>
      <c r="N130">
        <f t="shared" si="181"/>
        <v>2.8400000333786011</v>
      </c>
      <c r="O130" s="1">
        <v>29.332719802856445</v>
      </c>
      <c r="P130" s="1">
        <v>28.197057723999023</v>
      </c>
      <c r="Q130" s="1">
        <v>30.120676040649414</v>
      </c>
      <c r="R130" s="1">
        <v>399.71475219726562</v>
      </c>
      <c r="S130" s="1">
        <v>383.494140625</v>
      </c>
      <c r="T130" s="1">
        <v>15.378396987915039</v>
      </c>
      <c r="U130" s="1">
        <v>20.20543098449707</v>
      </c>
      <c r="V130" s="1">
        <v>27.450420379638672</v>
      </c>
      <c r="W130" s="1">
        <v>36.066673278808594</v>
      </c>
      <c r="X130" s="1">
        <v>300.05368041992187</v>
      </c>
      <c r="Y130" s="1">
        <v>1700.8367919921875</v>
      </c>
      <c r="Z130" s="1">
        <v>11.355615615844727</v>
      </c>
      <c r="AA130" s="1">
        <v>73.182395935058594</v>
      </c>
      <c r="AB130" s="1">
        <v>3.6531100273132324</v>
      </c>
      <c r="AC130" s="1">
        <v>-0.15519413352012634</v>
      </c>
      <c r="AD130" s="1">
        <v>1</v>
      </c>
      <c r="AE130" s="1">
        <v>-0.21956524252891541</v>
      </c>
      <c r="AF130" s="1">
        <v>2.737391471862793</v>
      </c>
      <c r="AG130" s="1">
        <v>1</v>
      </c>
      <c r="AH130" s="1">
        <v>0</v>
      </c>
      <c r="AI130" s="1">
        <v>0.15999999642372131</v>
      </c>
      <c r="AJ130" s="1">
        <v>111115</v>
      </c>
      <c r="AK130">
        <f t="shared" si="182"/>
        <v>0.50008946736653637</v>
      </c>
      <c r="AL130">
        <f t="shared" si="183"/>
        <v>2.4637295782690507E-3</v>
      </c>
      <c r="AM130">
        <f t="shared" si="184"/>
        <v>301.347057723999</v>
      </c>
      <c r="AN130">
        <f t="shared" si="185"/>
        <v>302.48271980285642</v>
      </c>
      <c r="AO130">
        <f t="shared" si="186"/>
        <v>272.13388063608363</v>
      </c>
      <c r="AP130">
        <f t="shared" si="187"/>
        <v>2.0871758280018686</v>
      </c>
      <c r="AQ130">
        <f t="shared" si="188"/>
        <v>3.8386530740559164</v>
      </c>
      <c r="AR130">
        <f t="shared" si="189"/>
        <v>52.453230384289455</v>
      </c>
      <c r="AS130">
        <f t="shared" si="190"/>
        <v>32.247799399792385</v>
      </c>
      <c r="AT130">
        <f t="shared" si="191"/>
        <v>28.764888763427734</v>
      </c>
      <c r="AU130">
        <f t="shared" si="192"/>
        <v>3.9673807158246222</v>
      </c>
      <c r="AV130">
        <f t="shared" si="193"/>
        <v>7.3624370527387961E-2</v>
      </c>
      <c r="AW130">
        <f t="shared" si="194"/>
        <v>1.4786818503459653</v>
      </c>
      <c r="AX130">
        <f t="shared" si="195"/>
        <v>2.488698865478657</v>
      </c>
      <c r="AY130">
        <f t="shared" si="196"/>
        <v>4.6187352703673072E-2</v>
      </c>
      <c r="AZ130">
        <f t="shared" si="197"/>
        <v>15.546091131052826</v>
      </c>
      <c r="BA130">
        <f t="shared" si="198"/>
        <v>0.55393123218892704</v>
      </c>
      <c r="BB130">
        <f t="shared" si="199"/>
        <v>37.85702894134235</v>
      </c>
      <c r="BC130">
        <f t="shared" si="200"/>
        <v>380.08732480424914</v>
      </c>
      <c r="BD130">
        <f t="shared" si="201"/>
        <v>7.1383259067026522E-3</v>
      </c>
    </row>
    <row r="131" spans="1:108" x14ac:dyDescent="0.25">
      <c r="A131" s="1">
        <v>101</v>
      </c>
      <c r="B131" s="1" t="s">
        <v>142</v>
      </c>
      <c r="C131" s="1">
        <v>3947.0000116229057</v>
      </c>
      <c r="D131" s="1">
        <v>0</v>
      </c>
      <c r="E131">
        <f t="shared" si="174"/>
        <v>7.1732527245077042</v>
      </c>
      <c r="F131">
        <f t="shared" si="175"/>
        <v>7.5574667576725735E-2</v>
      </c>
      <c r="G131">
        <f t="shared" si="176"/>
        <v>212.25766486385902</v>
      </c>
      <c r="H131">
        <f t="shared" si="177"/>
        <v>2.4639168012485193</v>
      </c>
      <c r="I131">
        <f t="shared" si="178"/>
        <v>2.3604045154309441</v>
      </c>
      <c r="J131">
        <f t="shared" si="179"/>
        <v>28.199348449707031</v>
      </c>
      <c r="K131" s="1">
        <v>6</v>
      </c>
      <c r="L131">
        <f t="shared" si="180"/>
        <v>1.4200000166893005</v>
      </c>
      <c r="M131" s="1">
        <v>1</v>
      </c>
      <c r="N131">
        <f t="shared" si="181"/>
        <v>2.8400000333786011</v>
      </c>
      <c r="O131" s="1">
        <v>29.333766937255859</v>
      </c>
      <c r="P131" s="1">
        <v>28.199348449707031</v>
      </c>
      <c r="Q131" s="1">
        <v>30.121206283569336</v>
      </c>
      <c r="R131" s="1">
        <v>399.7108154296875</v>
      </c>
      <c r="S131" s="1">
        <v>383.47567749023437</v>
      </c>
      <c r="T131" s="1">
        <v>15.378683090209961</v>
      </c>
      <c r="U131" s="1">
        <v>20.206623077392578</v>
      </c>
      <c r="V131" s="1">
        <v>27.449111938476563</v>
      </c>
      <c r="W131" s="1">
        <v>36.06640625</v>
      </c>
      <c r="X131" s="1">
        <v>300.01980590820312</v>
      </c>
      <c r="Y131" s="1">
        <v>1700.8382568359375</v>
      </c>
      <c r="Z131" s="1">
        <v>11.324975967407227</v>
      </c>
      <c r="AA131" s="1">
        <v>73.181968688964844</v>
      </c>
      <c r="AB131" s="1">
        <v>3.6531100273132324</v>
      </c>
      <c r="AC131" s="1">
        <v>-0.15519413352012634</v>
      </c>
      <c r="AD131" s="1">
        <v>1</v>
      </c>
      <c r="AE131" s="1">
        <v>-0.21956524252891541</v>
      </c>
      <c r="AF131" s="1">
        <v>2.737391471862793</v>
      </c>
      <c r="AG131" s="1">
        <v>1</v>
      </c>
      <c r="AH131" s="1">
        <v>0</v>
      </c>
      <c r="AI131" s="1">
        <v>0.15999999642372131</v>
      </c>
      <c r="AJ131" s="1">
        <v>111115</v>
      </c>
      <c r="AK131">
        <f t="shared" si="182"/>
        <v>0.50003300984700516</v>
      </c>
      <c r="AL131">
        <f t="shared" si="183"/>
        <v>2.4639168012485194E-3</v>
      </c>
      <c r="AM131">
        <f t="shared" si="184"/>
        <v>301.34934844970701</v>
      </c>
      <c r="AN131">
        <f t="shared" si="185"/>
        <v>302.48376693725584</v>
      </c>
      <c r="AO131">
        <f t="shared" si="186"/>
        <v>272.13411501107839</v>
      </c>
      <c r="AP131">
        <f t="shared" si="187"/>
        <v>2.0869032616063463</v>
      </c>
      <c r="AQ131">
        <f t="shared" si="188"/>
        <v>3.8391649727904023</v>
      </c>
      <c r="AR131">
        <f t="shared" si="189"/>
        <v>52.460531488398075</v>
      </c>
      <c r="AS131">
        <f t="shared" si="190"/>
        <v>32.253908411005497</v>
      </c>
      <c r="AT131">
        <f t="shared" si="191"/>
        <v>28.766557693481445</v>
      </c>
      <c r="AU131">
        <f t="shared" si="192"/>
        <v>3.9677645439043507</v>
      </c>
      <c r="AV131">
        <f t="shared" si="193"/>
        <v>7.3615695173288045E-2</v>
      </c>
      <c r="AW131">
        <f t="shared" si="194"/>
        <v>1.4787604573594582</v>
      </c>
      <c r="AX131">
        <f t="shared" si="195"/>
        <v>2.4890040865448926</v>
      </c>
      <c r="AY131">
        <f t="shared" si="196"/>
        <v>4.6181889970931332E-2</v>
      </c>
      <c r="AZ131">
        <f t="shared" si="197"/>
        <v>15.533433784059724</v>
      </c>
      <c r="BA131">
        <f t="shared" si="198"/>
        <v>0.5535101111315317</v>
      </c>
      <c r="BB131">
        <f t="shared" si="199"/>
        <v>37.853438128380411</v>
      </c>
      <c r="BC131">
        <f t="shared" si="200"/>
        <v>380.06585669295606</v>
      </c>
      <c r="BD131">
        <f t="shared" si="201"/>
        <v>7.1443481019067556E-3</v>
      </c>
    </row>
    <row r="132" spans="1:108" x14ac:dyDescent="0.25">
      <c r="A132" s="1">
        <v>102</v>
      </c>
      <c r="B132" s="1" t="s">
        <v>143</v>
      </c>
      <c r="C132" s="1">
        <v>3947.5000116117299</v>
      </c>
      <c r="D132" s="1">
        <v>0</v>
      </c>
      <c r="E132">
        <f t="shared" si="174"/>
        <v>7.1891322097499293</v>
      </c>
      <c r="F132">
        <f t="shared" si="175"/>
        <v>7.5564932253837661E-2</v>
      </c>
      <c r="G132">
        <f t="shared" si="176"/>
        <v>211.88304984218698</v>
      </c>
      <c r="H132">
        <f t="shared" si="177"/>
        <v>2.4638513239975235</v>
      </c>
      <c r="I132">
        <f t="shared" si="178"/>
        <v>2.3606481140301825</v>
      </c>
      <c r="J132">
        <f t="shared" si="179"/>
        <v>28.20048713684082</v>
      </c>
      <c r="K132" s="1">
        <v>6</v>
      </c>
      <c r="L132">
        <f t="shared" si="180"/>
        <v>1.4200000166893005</v>
      </c>
      <c r="M132" s="1">
        <v>1</v>
      </c>
      <c r="N132">
        <f t="shared" si="181"/>
        <v>2.8400000333786011</v>
      </c>
      <c r="O132" s="1">
        <v>29.333532333374023</v>
      </c>
      <c r="P132" s="1">
        <v>28.20048713684082</v>
      </c>
      <c r="Q132" s="1">
        <v>30.120376586914062</v>
      </c>
      <c r="R132" s="1">
        <v>399.72244262695312</v>
      </c>
      <c r="S132" s="1">
        <v>383.45556640625</v>
      </c>
      <c r="T132" s="1">
        <v>15.378801345825195</v>
      </c>
      <c r="U132" s="1">
        <v>20.20665168762207</v>
      </c>
      <c r="V132" s="1">
        <v>27.449855804443359</v>
      </c>
      <c r="W132" s="1">
        <v>36.067157745361328</v>
      </c>
      <c r="X132" s="1">
        <v>300.01739501953125</v>
      </c>
      <c r="Y132" s="1">
        <v>1700.754638671875</v>
      </c>
      <c r="Z132" s="1">
        <v>11.273922920227051</v>
      </c>
      <c r="AA132" s="1">
        <v>73.182403564453125</v>
      </c>
      <c r="AB132" s="1">
        <v>3.6531100273132324</v>
      </c>
      <c r="AC132" s="1">
        <v>-0.15519413352012634</v>
      </c>
      <c r="AD132" s="1">
        <v>1</v>
      </c>
      <c r="AE132" s="1">
        <v>-0.21956524252891541</v>
      </c>
      <c r="AF132" s="1">
        <v>2.737391471862793</v>
      </c>
      <c r="AG132" s="1">
        <v>1</v>
      </c>
      <c r="AH132" s="1">
        <v>0</v>
      </c>
      <c r="AI132" s="1">
        <v>0.15999999642372131</v>
      </c>
      <c r="AJ132" s="1">
        <v>111115</v>
      </c>
      <c r="AK132">
        <f t="shared" si="182"/>
        <v>0.50002899169921866</v>
      </c>
      <c r="AL132">
        <f t="shared" si="183"/>
        <v>2.4638513239975237E-3</v>
      </c>
      <c r="AM132">
        <f t="shared" si="184"/>
        <v>301.3504871368408</v>
      </c>
      <c r="AN132">
        <f t="shared" si="185"/>
        <v>302.483532333374</v>
      </c>
      <c r="AO132">
        <f t="shared" si="186"/>
        <v>272.12073610512743</v>
      </c>
      <c r="AP132">
        <f t="shared" si="187"/>
        <v>2.0865848357269847</v>
      </c>
      <c r="AQ132">
        <f t="shared" si="188"/>
        <v>3.8394194525200787</v>
      </c>
      <c r="AR132">
        <f t="shared" si="189"/>
        <v>52.463697084486022</v>
      </c>
      <c r="AS132">
        <f t="shared" si="190"/>
        <v>32.257045396863951</v>
      </c>
      <c r="AT132">
        <f t="shared" si="191"/>
        <v>28.767009735107422</v>
      </c>
      <c r="AU132">
        <f t="shared" si="192"/>
        <v>3.9678685120548089</v>
      </c>
      <c r="AV132">
        <f t="shared" si="193"/>
        <v>7.3606457977381801E-2</v>
      </c>
      <c r="AW132">
        <f t="shared" si="194"/>
        <v>1.4787713384898962</v>
      </c>
      <c r="AX132">
        <f t="shared" si="195"/>
        <v>2.4890971735649128</v>
      </c>
      <c r="AY132">
        <f t="shared" si="196"/>
        <v>4.6176073460617639E-2</v>
      </c>
      <c r="AZ132">
        <f t="shared" si="197"/>
        <v>15.506110862018064</v>
      </c>
      <c r="BA132">
        <f t="shared" si="198"/>
        <v>0.55256219600084922</v>
      </c>
      <c r="BB132">
        <f t="shared" si="199"/>
        <v>37.850833501916412</v>
      </c>
      <c r="BC132">
        <f t="shared" si="200"/>
        <v>380.03819726220235</v>
      </c>
      <c r="BD132">
        <f t="shared" si="201"/>
        <v>7.1601920084566418E-3</v>
      </c>
    </row>
    <row r="133" spans="1:108" x14ac:dyDescent="0.25">
      <c r="A133" s="1">
        <v>103</v>
      </c>
      <c r="B133" s="1" t="s">
        <v>143</v>
      </c>
      <c r="C133" s="1">
        <v>3948.000011600554</v>
      </c>
      <c r="D133" s="1">
        <v>0</v>
      </c>
      <c r="E133">
        <f t="shared" si="174"/>
        <v>7.1951423366870628</v>
      </c>
      <c r="F133">
        <f t="shared" si="175"/>
        <v>7.5552474586179363E-2</v>
      </c>
      <c r="G133">
        <f t="shared" si="176"/>
        <v>211.72234833341139</v>
      </c>
      <c r="H133">
        <f t="shared" si="177"/>
        <v>2.4638410696887392</v>
      </c>
      <c r="I133">
        <f t="shared" si="178"/>
        <v>2.3610272845254991</v>
      </c>
      <c r="J133">
        <f t="shared" si="179"/>
        <v>28.202341079711914</v>
      </c>
      <c r="K133" s="1">
        <v>6</v>
      </c>
      <c r="L133">
        <f t="shared" si="180"/>
        <v>1.4200000166893005</v>
      </c>
      <c r="M133" s="1">
        <v>1</v>
      </c>
      <c r="N133">
        <f t="shared" si="181"/>
        <v>2.8400000333786011</v>
      </c>
      <c r="O133" s="1">
        <v>29.334606170654297</v>
      </c>
      <c r="P133" s="1">
        <v>28.202341079711914</v>
      </c>
      <c r="Q133" s="1">
        <v>30.120925903320313</v>
      </c>
      <c r="R133" s="1">
        <v>399.72659301757813</v>
      </c>
      <c r="S133" s="1">
        <v>383.44815063476562</v>
      </c>
      <c r="T133" s="1">
        <v>15.379281997680664</v>
      </c>
      <c r="U133" s="1">
        <v>20.206989288330078</v>
      </c>
      <c r="V133" s="1">
        <v>27.44920539855957</v>
      </c>
      <c r="W133" s="1">
        <v>36.065784454345703</v>
      </c>
      <c r="X133" s="1">
        <v>300.02493286132812</v>
      </c>
      <c r="Y133" s="1">
        <v>1700.768798828125</v>
      </c>
      <c r="Z133" s="1">
        <v>11.330085754394531</v>
      </c>
      <c r="AA133" s="1">
        <v>73.18292236328125</v>
      </c>
      <c r="AB133" s="1">
        <v>3.6531100273132324</v>
      </c>
      <c r="AC133" s="1">
        <v>-0.15519413352012634</v>
      </c>
      <c r="AD133" s="1">
        <v>1</v>
      </c>
      <c r="AE133" s="1">
        <v>-0.21956524252891541</v>
      </c>
      <c r="AF133" s="1">
        <v>2.737391471862793</v>
      </c>
      <c r="AG133" s="1">
        <v>1</v>
      </c>
      <c r="AH133" s="1">
        <v>0</v>
      </c>
      <c r="AI133" s="1">
        <v>0.15999999642372131</v>
      </c>
      <c r="AJ133" s="1">
        <v>111115</v>
      </c>
      <c r="AK133">
        <f t="shared" si="182"/>
        <v>0.50004155476888013</v>
      </c>
      <c r="AL133">
        <f t="shared" si="183"/>
        <v>2.4638410696887392E-3</v>
      </c>
      <c r="AM133">
        <f t="shared" si="184"/>
        <v>301.35234107971189</v>
      </c>
      <c r="AN133">
        <f t="shared" si="185"/>
        <v>302.48460617065427</v>
      </c>
      <c r="AO133">
        <f t="shared" si="186"/>
        <v>272.12300173007679</v>
      </c>
      <c r="AP133">
        <f t="shared" si="187"/>
        <v>2.086504716307489</v>
      </c>
      <c r="AQ133">
        <f t="shared" si="188"/>
        <v>3.8398338128090148</v>
      </c>
      <c r="AR133">
        <f t="shared" si="189"/>
        <v>52.468987146318312</v>
      </c>
      <c r="AS133">
        <f t="shared" si="190"/>
        <v>32.261997857988234</v>
      </c>
      <c r="AT133">
        <f t="shared" si="191"/>
        <v>28.768473625183105</v>
      </c>
      <c r="AU133">
        <f t="shared" si="192"/>
        <v>3.968205218467284</v>
      </c>
      <c r="AV133">
        <f t="shared" si="193"/>
        <v>7.3594637640865726E-2</v>
      </c>
      <c r="AW133">
        <f t="shared" si="194"/>
        <v>1.4788065282835159</v>
      </c>
      <c r="AX133">
        <f t="shared" si="195"/>
        <v>2.4893986901837684</v>
      </c>
      <c r="AY133">
        <f t="shared" si="196"/>
        <v>4.6168630397116536E-2</v>
      </c>
      <c r="AZ133">
        <f t="shared" si="197"/>
        <v>15.494460180655635</v>
      </c>
      <c r="BA133">
        <f t="shared" si="198"/>
        <v>0.55215378658867731</v>
      </c>
      <c r="BB133">
        <f t="shared" si="199"/>
        <v>37.847111625419736</v>
      </c>
      <c r="BC133">
        <f t="shared" si="200"/>
        <v>380.02792456421452</v>
      </c>
      <c r="BD133">
        <f t="shared" si="201"/>
        <v>7.1656669832788743E-3</v>
      </c>
    </row>
    <row r="134" spans="1:108" x14ac:dyDescent="0.25">
      <c r="A134" s="1">
        <v>104</v>
      </c>
      <c r="B134" s="1" t="s">
        <v>144</v>
      </c>
      <c r="C134" s="1">
        <v>3948.5000115893781</v>
      </c>
      <c r="D134" s="1">
        <v>0</v>
      </c>
      <c r="E134">
        <f t="shared" si="174"/>
        <v>7.187538546588244</v>
      </c>
      <c r="F134">
        <f t="shared" si="175"/>
        <v>7.5529255741610998E-2</v>
      </c>
      <c r="G134">
        <f t="shared" si="176"/>
        <v>211.85016425202755</v>
      </c>
      <c r="H134">
        <f t="shared" si="177"/>
        <v>2.4635542449098744</v>
      </c>
      <c r="I134">
        <f t="shared" si="178"/>
        <v>2.3614523416184383</v>
      </c>
      <c r="J134">
        <f t="shared" si="179"/>
        <v>28.204126358032227</v>
      </c>
      <c r="K134" s="1">
        <v>6</v>
      </c>
      <c r="L134">
        <f t="shared" si="180"/>
        <v>1.4200000166893005</v>
      </c>
      <c r="M134" s="1">
        <v>1</v>
      </c>
      <c r="N134">
        <f t="shared" si="181"/>
        <v>2.8400000333786011</v>
      </c>
      <c r="O134" s="1">
        <v>29.334550857543945</v>
      </c>
      <c r="P134" s="1">
        <v>28.204126358032227</v>
      </c>
      <c r="Q134" s="1">
        <v>30.120449066162109</v>
      </c>
      <c r="R134" s="1">
        <v>399.72833251953125</v>
      </c>
      <c r="S134" s="1">
        <v>383.46484375</v>
      </c>
      <c r="T134" s="1">
        <v>15.379377365112305</v>
      </c>
      <c r="U134" s="1">
        <v>20.206640243530273</v>
      </c>
      <c r="V134" s="1">
        <v>27.449455261230469</v>
      </c>
      <c r="W134" s="1">
        <v>36.065261840820312</v>
      </c>
      <c r="X134" s="1">
        <v>300.01773071289062</v>
      </c>
      <c r="Y134" s="1">
        <v>1700.7078857421875</v>
      </c>
      <c r="Z134" s="1">
        <v>11.359493255615234</v>
      </c>
      <c r="AA134" s="1">
        <v>73.182899475097656</v>
      </c>
      <c r="AB134" s="1">
        <v>3.6531100273132324</v>
      </c>
      <c r="AC134" s="1">
        <v>-0.15519413352012634</v>
      </c>
      <c r="AD134" s="1">
        <v>1</v>
      </c>
      <c r="AE134" s="1">
        <v>-0.21956524252891541</v>
      </c>
      <c r="AF134" s="1">
        <v>2.737391471862793</v>
      </c>
      <c r="AG134" s="1">
        <v>1</v>
      </c>
      <c r="AH134" s="1">
        <v>0</v>
      </c>
      <c r="AI134" s="1">
        <v>0.15999999642372131</v>
      </c>
      <c r="AJ134" s="1">
        <v>111115</v>
      </c>
      <c r="AK134">
        <f t="shared" si="182"/>
        <v>0.50002955118815096</v>
      </c>
      <c r="AL134">
        <f t="shared" si="183"/>
        <v>2.4635542449098742E-3</v>
      </c>
      <c r="AM134">
        <f t="shared" si="184"/>
        <v>301.3541263580322</v>
      </c>
      <c r="AN134">
        <f t="shared" si="185"/>
        <v>302.48455085754392</v>
      </c>
      <c r="AO134">
        <f t="shared" si="186"/>
        <v>272.11325563654464</v>
      </c>
      <c r="AP134">
        <f t="shared" si="187"/>
        <v>2.0862776857470329</v>
      </c>
      <c r="AQ134">
        <f t="shared" si="188"/>
        <v>3.8402328632901774</v>
      </c>
      <c r="AR134">
        <f t="shared" si="189"/>
        <v>52.474456339310727</v>
      </c>
      <c r="AS134">
        <f t="shared" si="190"/>
        <v>32.267816095780454</v>
      </c>
      <c r="AT134">
        <f t="shared" si="191"/>
        <v>28.769338607788086</v>
      </c>
      <c r="AU134">
        <f t="shared" si="192"/>
        <v>3.9684041830880195</v>
      </c>
      <c r="AV134">
        <f t="shared" si="193"/>
        <v>7.3572606396955259E-2</v>
      </c>
      <c r="AW134">
        <f t="shared" si="194"/>
        <v>1.4787805216717389</v>
      </c>
      <c r="AX134">
        <f t="shared" si="195"/>
        <v>2.4896236614162808</v>
      </c>
      <c r="AY134">
        <f t="shared" si="196"/>
        <v>4.6154757723932356E-2</v>
      </c>
      <c r="AZ134">
        <f t="shared" si="197"/>
        <v>15.50380927423906</v>
      </c>
      <c r="BA134">
        <f t="shared" si="198"/>
        <v>0.5524630685313705</v>
      </c>
      <c r="BB134">
        <f t="shared" si="199"/>
        <v>37.841721722676283</v>
      </c>
      <c r="BC134">
        <f t="shared" si="200"/>
        <v>380.04823215709422</v>
      </c>
      <c r="BD134">
        <f t="shared" si="201"/>
        <v>7.1566925073492764E-3</v>
      </c>
    </row>
    <row r="135" spans="1:108" x14ac:dyDescent="0.25">
      <c r="A135" s="1">
        <v>105</v>
      </c>
      <c r="B135" s="1" t="s">
        <v>144</v>
      </c>
      <c r="C135" s="1">
        <v>3949.0000115782022</v>
      </c>
      <c r="D135" s="1">
        <v>0</v>
      </c>
      <c r="E135">
        <f t="shared" si="174"/>
        <v>7.1699960731206467</v>
      </c>
      <c r="F135">
        <f t="shared" si="175"/>
        <v>7.5486483078444855E-2</v>
      </c>
      <c r="G135">
        <f t="shared" si="176"/>
        <v>212.1358901656244</v>
      </c>
      <c r="H135">
        <f t="shared" si="177"/>
        <v>2.4631902357854059</v>
      </c>
      <c r="I135">
        <f t="shared" si="178"/>
        <v>2.3623803637609848</v>
      </c>
      <c r="J135">
        <f t="shared" si="179"/>
        <v>28.207729339599609</v>
      </c>
      <c r="K135" s="1">
        <v>6</v>
      </c>
      <c r="L135">
        <f t="shared" si="180"/>
        <v>1.4200000166893005</v>
      </c>
      <c r="M135" s="1">
        <v>1</v>
      </c>
      <c r="N135">
        <f t="shared" si="181"/>
        <v>2.8400000333786011</v>
      </c>
      <c r="O135" s="1">
        <v>29.335798263549805</v>
      </c>
      <c r="P135" s="1">
        <v>28.207729339599609</v>
      </c>
      <c r="Q135" s="1">
        <v>30.120807647705078</v>
      </c>
      <c r="R135" s="1">
        <v>399.69888305664062</v>
      </c>
      <c r="S135" s="1">
        <v>383.47079467773438</v>
      </c>
      <c r="T135" s="1">
        <v>15.37855052947998</v>
      </c>
      <c r="U135" s="1">
        <v>20.205087661743164</v>
      </c>
      <c r="V135" s="1">
        <v>27.445840835571289</v>
      </c>
      <c r="W135" s="1">
        <v>36.059680938720703</v>
      </c>
      <c r="X135" s="1">
        <v>300.01898193359375</v>
      </c>
      <c r="Y135" s="1">
        <v>1700.665771484375</v>
      </c>
      <c r="Z135" s="1">
        <v>11.371211051940918</v>
      </c>
      <c r="AA135" s="1">
        <v>73.182456970214844</v>
      </c>
      <c r="AB135" s="1">
        <v>3.6531100273132324</v>
      </c>
      <c r="AC135" s="1">
        <v>-0.15519413352012634</v>
      </c>
      <c r="AD135" s="1">
        <v>1</v>
      </c>
      <c r="AE135" s="1">
        <v>-0.21956524252891541</v>
      </c>
      <c r="AF135" s="1">
        <v>2.737391471862793</v>
      </c>
      <c r="AG135" s="1">
        <v>1</v>
      </c>
      <c r="AH135" s="1">
        <v>0</v>
      </c>
      <c r="AI135" s="1">
        <v>0.15999999642372131</v>
      </c>
      <c r="AJ135" s="1">
        <v>111115</v>
      </c>
      <c r="AK135">
        <f t="shared" si="182"/>
        <v>0.50003163655598948</v>
      </c>
      <c r="AL135">
        <f t="shared" si="183"/>
        <v>2.463190235785406E-3</v>
      </c>
      <c r="AM135">
        <f t="shared" si="184"/>
        <v>301.35772933959959</v>
      </c>
      <c r="AN135">
        <f t="shared" si="185"/>
        <v>302.48579826354978</v>
      </c>
      <c r="AO135">
        <f t="shared" si="186"/>
        <v>272.10651735544525</v>
      </c>
      <c r="AP135">
        <f t="shared" si="187"/>
        <v>2.086051433418628</v>
      </c>
      <c r="AQ135">
        <f t="shared" si="188"/>
        <v>3.8410383221459226</v>
      </c>
      <c r="AR135">
        <f t="shared" si="189"/>
        <v>52.485779805250587</v>
      </c>
      <c r="AS135">
        <f t="shared" si="190"/>
        <v>32.280692143507423</v>
      </c>
      <c r="AT135">
        <f t="shared" si="191"/>
        <v>28.771763801574707</v>
      </c>
      <c r="AU135">
        <f t="shared" si="192"/>
        <v>3.9689620762612807</v>
      </c>
      <c r="AV135">
        <f t="shared" si="193"/>
        <v>7.3532020557219788E-2</v>
      </c>
      <c r="AW135">
        <f t="shared" si="194"/>
        <v>1.478657958384938</v>
      </c>
      <c r="AX135">
        <f t="shared" si="195"/>
        <v>2.4903041178763425</v>
      </c>
      <c r="AY135">
        <f t="shared" si="196"/>
        <v>4.6129201640868006E-2</v>
      </c>
      <c r="AZ135">
        <f t="shared" si="197"/>
        <v>15.52462565388403</v>
      </c>
      <c r="BA135">
        <f t="shared" si="198"/>
        <v>0.55319959983889155</v>
      </c>
      <c r="BB135">
        <f t="shared" si="199"/>
        <v>37.829106606714745</v>
      </c>
      <c r="BC135">
        <f t="shared" si="200"/>
        <v>380.06252193655496</v>
      </c>
      <c r="BD135">
        <f t="shared" si="201"/>
        <v>7.1365770146914163E-3</v>
      </c>
      <c r="BE135">
        <f>AVERAGE(E121:E135)</f>
        <v>7.1707587543664424</v>
      </c>
      <c r="BF135">
        <f t="shared" ref="BF135:DD135" si="202">AVERAGE(F121:F135)</f>
        <v>7.5639848537449483E-2</v>
      </c>
      <c r="BG135">
        <f t="shared" si="202"/>
        <v>212.46421050914824</v>
      </c>
      <c r="BH135">
        <f t="shared" si="202"/>
        <v>2.4647805152731688</v>
      </c>
      <c r="BI135">
        <f t="shared" si="202"/>
        <v>2.359286258493535</v>
      </c>
      <c r="BJ135">
        <f t="shared" si="202"/>
        <v>28.194842656453449</v>
      </c>
      <c r="BK135">
        <f t="shared" si="202"/>
        <v>6</v>
      </c>
      <c r="BL135">
        <f t="shared" si="202"/>
        <v>1.4200000166893005</v>
      </c>
      <c r="BM135">
        <f t="shared" si="202"/>
        <v>1</v>
      </c>
      <c r="BN135">
        <f t="shared" si="202"/>
        <v>2.8400000333786011</v>
      </c>
      <c r="BO135">
        <f t="shared" si="202"/>
        <v>29.33178202311198</v>
      </c>
      <c r="BP135">
        <f t="shared" si="202"/>
        <v>28.194842656453449</v>
      </c>
      <c r="BQ135">
        <f t="shared" si="202"/>
        <v>30.120949045817056</v>
      </c>
      <c r="BR135">
        <f t="shared" si="202"/>
        <v>399.7255839029948</v>
      </c>
      <c r="BS135">
        <f t="shared" si="202"/>
        <v>383.49600219726562</v>
      </c>
      <c r="BT135">
        <f t="shared" si="202"/>
        <v>15.378759892781575</v>
      </c>
      <c r="BU135">
        <f t="shared" si="202"/>
        <v>20.207988993326822</v>
      </c>
      <c r="BV135">
        <f t="shared" si="202"/>
        <v>27.452610524495444</v>
      </c>
      <c r="BW135">
        <f t="shared" si="202"/>
        <v>36.073264567057294</v>
      </c>
      <c r="BX135">
        <f t="shared" si="202"/>
        <v>300.0444376627604</v>
      </c>
      <c r="BY135">
        <f t="shared" si="202"/>
        <v>1700.7513509114583</v>
      </c>
      <c r="BZ135">
        <f t="shared" si="202"/>
        <v>11.369398625691732</v>
      </c>
      <c r="CA135">
        <f t="shared" si="202"/>
        <v>73.182548522949219</v>
      </c>
      <c r="CB135">
        <f t="shared" si="202"/>
        <v>3.6531100273132324</v>
      </c>
      <c r="CC135">
        <f t="shared" si="202"/>
        <v>-0.15519413352012634</v>
      </c>
      <c r="CD135">
        <f t="shared" si="202"/>
        <v>1</v>
      </c>
      <c r="CE135">
        <f t="shared" si="202"/>
        <v>-0.21956524252891541</v>
      </c>
      <c r="CF135">
        <f t="shared" si="202"/>
        <v>2.737391471862793</v>
      </c>
      <c r="CG135">
        <f t="shared" si="202"/>
        <v>1</v>
      </c>
      <c r="CH135">
        <f t="shared" si="202"/>
        <v>0</v>
      </c>
      <c r="CI135">
        <f t="shared" si="202"/>
        <v>0.15999999642372131</v>
      </c>
      <c r="CJ135">
        <f t="shared" si="202"/>
        <v>111115</v>
      </c>
      <c r="CK135">
        <f t="shared" si="202"/>
        <v>0.50007406277126731</v>
      </c>
      <c r="CL135">
        <f t="shared" si="202"/>
        <v>2.4647805152731694E-3</v>
      </c>
      <c r="CM135">
        <f t="shared" si="202"/>
        <v>301.34484265645347</v>
      </c>
      <c r="CN135">
        <f t="shared" si="202"/>
        <v>302.48178202311198</v>
      </c>
      <c r="CO135">
        <f t="shared" si="202"/>
        <v>272.12021006347254</v>
      </c>
      <c r="CP135">
        <f t="shared" si="202"/>
        <v>2.0866504681940539</v>
      </c>
      <c r="CQ135">
        <f t="shared" si="202"/>
        <v>3.8381583931980292</v>
      </c>
      <c r="CR135">
        <f t="shared" si="202"/>
        <v>52.446361450218475</v>
      </c>
      <c r="CS135">
        <f t="shared" si="202"/>
        <v>32.238372456891661</v>
      </c>
      <c r="CT135">
        <f t="shared" si="202"/>
        <v>28.763312339782715</v>
      </c>
      <c r="CU135">
        <f t="shared" si="202"/>
        <v>3.9670183136565296</v>
      </c>
      <c r="CV135">
        <f t="shared" si="202"/>
        <v>7.3677536768465904E-2</v>
      </c>
      <c r="CW135">
        <f t="shared" si="202"/>
        <v>1.4788721347044942</v>
      </c>
      <c r="CX135">
        <f t="shared" si="202"/>
        <v>2.4881461789520363</v>
      </c>
      <c r="CY135">
        <f t="shared" si="202"/>
        <v>4.622083098253961E-2</v>
      </c>
      <c r="CZ135">
        <f t="shared" si="202"/>
        <v>15.548672350785239</v>
      </c>
      <c r="DA135">
        <f t="shared" si="202"/>
        <v>0.55401928496537145</v>
      </c>
      <c r="DB135">
        <f t="shared" si="202"/>
        <v>37.868397995108559</v>
      </c>
      <c r="DC135">
        <f t="shared" si="202"/>
        <v>380.08736691394898</v>
      </c>
      <c r="DD135">
        <f t="shared" si="202"/>
        <v>7.1442796212142978E-3</v>
      </c>
    </row>
    <row r="136" spans="1:108" x14ac:dyDescent="0.25">
      <c r="A136" s="1" t="s">
        <v>9</v>
      </c>
      <c r="B136" s="1" t="s">
        <v>145</v>
      </c>
    </row>
    <row r="137" spans="1:108" x14ac:dyDescent="0.25">
      <c r="A137" s="1" t="s">
        <v>9</v>
      </c>
      <c r="B137" s="1" t="s">
        <v>146</v>
      </c>
    </row>
    <row r="138" spans="1:108" x14ac:dyDescent="0.25">
      <c r="A138" s="1" t="s">
        <v>9</v>
      </c>
      <c r="B138" s="1" t="s">
        <v>147</v>
      </c>
    </row>
    <row r="139" spans="1:108" x14ac:dyDescent="0.25">
      <c r="A139" s="1" t="s">
        <v>9</v>
      </c>
      <c r="B139" s="1" t="s">
        <v>148</v>
      </c>
    </row>
    <row r="140" spans="1:108" x14ac:dyDescent="0.25">
      <c r="A140" s="1" t="s">
        <v>9</v>
      </c>
      <c r="B140" s="1" t="s">
        <v>149</v>
      </c>
    </row>
    <row r="141" spans="1:108" x14ac:dyDescent="0.25">
      <c r="A141" s="1" t="s">
        <v>9</v>
      </c>
      <c r="B141" s="1" t="s">
        <v>150</v>
      </c>
    </row>
    <row r="142" spans="1:108" x14ac:dyDescent="0.25">
      <c r="A142" s="1">
        <v>106</v>
      </c>
      <c r="B142" s="1" t="s">
        <v>151</v>
      </c>
      <c r="C142" s="1">
        <v>4282.5000115446746</v>
      </c>
      <c r="D142" s="1">
        <v>0</v>
      </c>
      <c r="E142">
        <f t="shared" ref="E142:E156" si="203">(R142-S142*(1000-T142)/(1000-U142))*AK142</f>
        <v>6.8604872770647534</v>
      </c>
      <c r="F142">
        <f t="shared" ref="F142:F156" si="204">IF(AV142&lt;&gt;0,1/(1/AV142-1/N142),0)</f>
        <v>6.5355854944862429E-2</v>
      </c>
      <c r="G142">
        <f t="shared" ref="G142:G156" si="205">((AY142-AL142/2)*S142-E142)/(AY142+AL142/2)</f>
        <v>194.11446816044648</v>
      </c>
      <c r="H142">
        <f t="shared" ref="H142:H156" si="206">AL142*1000</f>
        <v>2.5999529269212434</v>
      </c>
      <c r="I142">
        <f t="shared" ref="I142:I156" si="207">(AQ142-AW142)</f>
        <v>2.8480936030039405</v>
      </c>
      <c r="J142">
        <f t="shared" ref="J142:J156" si="208">(P142+AP142*D142)</f>
        <v>31.422565460205078</v>
      </c>
      <c r="K142" s="1">
        <v>6</v>
      </c>
      <c r="L142">
        <f t="shared" ref="L142:L156" si="209">(K142*AE142+AF142)</f>
        <v>1.4200000166893005</v>
      </c>
      <c r="M142" s="1">
        <v>1</v>
      </c>
      <c r="N142">
        <f t="shared" ref="N142:N156" si="210">L142*(M142+1)*(M142+1)/(M142*M142+1)</f>
        <v>2.8400000333786011</v>
      </c>
      <c r="O142" s="1">
        <v>33.681739807128906</v>
      </c>
      <c r="P142" s="1">
        <v>31.422565460205078</v>
      </c>
      <c r="Q142" s="1">
        <v>35.007434844970703</v>
      </c>
      <c r="R142" s="1">
        <v>399.86141967773437</v>
      </c>
      <c r="S142" s="1">
        <v>384.14376831054687</v>
      </c>
      <c r="T142" s="1">
        <v>19.155986785888672</v>
      </c>
      <c r="U142" s="1">
        <v>24.229631423950195</v>
      </c>
      <c r="V142" s="1">
        <v>26.707332611083984</v>
      </c>
      <c r="W142" s="1">
        <v>33.781024932861328</v>
      </c>
      <c r="X142" s="1">
        <v>300.01593017578125</v>
      </c>
      <c r="Y142" s="1">
        <v>1699.144775390625</v>
      </c>
      <c r="Z142" s="1">
        <v>11.471505165100098</v>
      </c>
      <c r="AA142" s="1">
        <v>73.180130004882813</v>
      </c>
      <c r="AB142" s="1">
        <v>4.0808749198913574</v>
      </c>
      <c r="AC142" s="1">
        <v>-0.22807583212852478</v>
      </c>
      <c r="AD142" s="1">
        <v>1</v>
      </c>
      <c r="AE142" s="1">
        <v>-0.21956524252891541</v>
      </c>
      <c r="AF142" s="1">
        <v>2.737391471862793</v>
      </c>
      <c r="AG142" s="1">
        <v>1</v>
      </c>
      <c r="AH142" s="1">
        <v>0</v>
      </c>
      <c r="AI142" s="1">
        <v>0.15999999642372131</v>
      </c>
      <c r="AJ142" s="1">
        <v>111115</v>
      </c>
      <c r="AK142">
        <f t="shared" ref="AK142:AK156" si="211">X142*0.000001/(K142*0.0001)</f>
        <v>0.50002655029296872</v>
      </c>
      <c r="AL142">
        <f t="shared" ref="AL142:AL156" si="212">(U142-T142)/(1000-U142)*AK142</f>
        <v>2.5999529269212433E-3</v>
      </c>
      <c r="AM142">
        <f t="shared" ref="AM142:AM156" si="213">(P142+273.15)</f>
        <v>304.57256546020506</v>
      </c>
      <c r="AN142">
        <f t="shared" ref="AN142:AN156" si="214">(O142+273.15)</f>
        <v>306.83173980712888</v>
      </c>
      <c r="AO142">
        <f t="shared" ref="AO142:AO156" si="215">(Y142*AG142+Z142*AH142)*AI142</f>
        <v>271.86315798588475</v>
      </c>
      <c r="AP142">
        <f t="shared" ref="AP142:AP156" si="216">((AO142+0.00000010773*(AN142^4-AM142^4))-AL142*44100)/(L142*51.4+0.00000043092*AM142^3)</f>
        <v>2.1725189275608225</v>
      </c>
      <c r="AQ142">
        <f t="shared" ref="AQ142:AQ156" si="217">0.61365*EXP(17.502*J142/(240.97+J142))</f>
        <v>4.6212211805790098</v>
      </c>
      <c r="AR142">
        <f t="shared" ref="AR142:AR156" si="218">AQ142*1000/AA142</f>
        <v>63.148578449787756</v>
      </c>
      <c r="AS142">
        <f t="shared" ref="AS142:AS156" si="219">(AR142-U142)</f>
        <v>38.918947025837561</v>
      </c>
      <c r="AT142">
        <f t="shared" ref="AT142:AT156" si="220">IF(D142,P142,(O142+P142)/2)</f>
        <v>32.552152633666992</v>
      </c>
      <c r="AU142">
        <f t="shared" ref="AU142:AU156" si="221">0.61365*EXP(17.502*AT142/(240.97+AT142))</f>
        <v>4.92636045238888</v>
      </c>
      <c r="AV142">
        <f t="shared" ref="AV142:AV156" si="222">IF(AS142&lt;&gt;0,(1000-(AR142+U142)/2)/AS142*AL142,0)</f>
        <v>6.3885677816910402E-2</v>
      </c>
      <c r="AW142">
        <f t="shared" ref="AW142:AW156" si="223">U142*AA142/1000</f>
        <v>1.7731275775750692</v>
      </c>
      <c r="AX142">
        <f t="shared" ref="AX142:AX156" si="224">(AU142-AW142)</f>
        <v>3.1532328748138108</v>
      </c>
      <c r="AY142">
        <f t="shared" ref="AY142:AY156" si="225">1/(1.6/F142+1.37/N142)</f>
        <v>4.005808245500328E-2</v>
      </c>
      <c r="AZ142">
        <f t="shared" ref="AZ142:AZ156" si="226">G142*AA142*0.001</f>
        <v>14.205322015810159</v>
      </c>
      <c r="BA142">
        <f t="shared" ref="BA142:BA156" si="227">G142/S142</f>
        <v>0.50531723842392728</v>
      </c>
      <c r="BB142">
        <f t="shared" ref="BB142:BB156" si="228">(1-AL142*AA142/AQ142/F142)*100</f>
        <v>37.003357126585747</v>
      </c>
      <c r="BC142">
        <f t="shared" ref="BC142:BC156" si="229">(S142-E142/(N142/1.35))</f>
        <v>380.88262122773529</v>
      </c>
      <c r="BD142">
        <f t="shared" ref="BD142:BD156" si="230">E142*BB142/100/BC142</f>
        <v>6.6650733487742314E-3</v>
      </c>
    </row>
    <row r="143" spans="1:108" x14ac:dyDescent="0.25">
      <c r="A143" s="1">
        <v>107</v>
      </c>
      <c r="B143" s="1" t="s">
        <v>152</v>
      </c>
      <c r="C143" s="1">
        <v>4282.5000115446746</v>
      </c>
      <c r="D143" s="1">
        <v>0</v>
      </c>
      <c r="E143">
        <f t="shared" si="203"/>
        <v>6.8604872770647534</v>
      </c>
      <c r="F143">
        <f t="shared" si="204"/>
        <v>6.5355854944862429E-2</v>
      </c>
      <c r="G143">
        <f t="shared" si="205"/>
        <v>194.11446816044648</v>
      </c>
      <c r="H143">
        <f t="shared" si="206"/>
        <v>2.5999529269212434</v>
      </c>
      <c r="I143">
        <f t="shared" si="207"/>
        <v>2.8480936030039405</v>
      </c>
      <c r="J143">
        <f t="shared" si="208"/>
        <v>31.422565460205078</v>
      </c>
      <c r="K143" s="1">
        <v>6</v>
      </c>
      <c r="L143">
        <f t="shared" si="209"/>
        <v>1.4200000166893005</v>
      </c>
      <c r="M143" s="1">
        <v>1</v>
      </c>
      <c r="N143">
        <f t="shared" si="210"/>
        <v>2.8400000333786011</v>
      </c>
      <c r="O143" s="1">
        <v>33.681739807128906</v>
      </c>
      <c r="P143" s="1">
        <v>31.422565460205078</v>
      </c>
      <c r="Q143" s="1">
        <v>35.007434844970703</v>
      </c>
      <c r="R143" s="1">
        <v>399.86141967773437</v>
      </c>
      <c r="S143" s="1">
        <v>384.14376831054687</v>
      </c>
      <c r="T143" s="1">
        <v>19.155986785888672</v>
      </c>
      <c r="U143" s="1">
        <v>24.229631423950195</v>
      </c>
      <c r="V143" s="1">
        <v>26.707332611083984</v>
      </c>
      <c r="W143" s="1">
        <v>33.781024932861328</v>
      </c>
      <c r="X143" s="1">
        <v>300.01593017578125</v>
      </c>
      <c r="Y143" s="1">
        <v>1699.144775390625</v>
      </c>
      <c r="Z143" s="1">
        <v>11.471505165100098</v>
      </c>
      <c r="AA143" s="1">
        <v>73.180130004882813</v>
      </c>
      <c r="AB143" s="1">
        <v>4.0808749198913574</v>
      </c>
      <c r="AC143" s="1">
        <v>-0.22807583212852478</v>
      </c>
      <c r="AD143" s="1">
        <v>1</v>
      </c>
      <c r="AE143" s="1">
        <v>-0.21956524252891541</v>
      </c>
      <c r="AF143" s="1">
        <v>2.737391471862793</v>
      </c>
      <c r="AG143" s="1">
        <v>1</v>
      </c>
      <c r="AH143" s="1">
        <v>0</v>
      </c>
      <c r="AI143" s="1">
        <v>0.15999999642372131</v>
      </c>
      <c r="AJ143" s="1">
        <v>111115</v>
      </c>
      <c r="AK143">
        <f t="shared" si="211"/>
        <v>0.50002655029296872</v>
      </c>
      <c r="AL143">
        <f t="shared" si="212"/>
        <v>2.5999529269212433E-3</v>
      </c>
      <c r="AM143">
        <f t="shared" si="213"/>
        <v>304.57256546020506</v>
      </c>
      <c r="AN143">
        <f t="shared" si="214"/>
        <v>306.83173980712888</v>
      </c>
      <c r="AO143">
        <f t="shared" si="215"/>
        <v>271.86315798588475</v>
      </c>
      <c r="AP143">
        <f t="shared" si="216"/>
        <v>2.1725189275608225</v>
      </c>
      <c r="AQ143">
        <f t="shared" si="217"/>
        <v>4.6212211805790098</v>
      </c>
      <c r="AR143">
        <f t="shared" si="218"/>
        <v>63.148578449787756</v>
      </c>
      <c r="AS143">
        <f t="shared" si="219"/>
        <v>38.918947025837561</v>
      </c>
      <c r="AT143">
        <f t="shared" si="220"/>
        <v>32.552152633666992</v>
      </c>
      <c r="AU143">
        <f t="shared" si="221"/>
        <v>4.92636045238888</v>
      </c>
      <c r="AV143">
        <f t="shared" si="222"/>
        <v>6.3885677816910402E-2</v>
      </c>
      <c r="AW143">
        <f t="shared" si="223"/>
        <v>1.7731275775750692</v>
      </c>
      <c r="AX143">
        <f t="shared" si="224"/>
        <v>3.1532328748138108</v>
      </c>
      <c r="AY143">
        <f t="shared" si="225"/>
        <v>4.005808245500328E-2</v>
      </c>
      <c r="AZ143">
        <f t="shared" si="226"/>
        <v>14.205322015810159</v>
      </c>
      <c r="BA143">
        <f t="shared" si="227"/>
        <v>0.50531723842392728</v>
      </c>
      <c r="BB143">
        <f t="shared" si="228"/>
        <v>37.003357126585747</v>
      </c>
      <c r="BC143">
        <f t="shared" si="229"/>
        <v>380.88262122773529</v>
      </c>
      <c r="BD143">
        <f t="shared" si="230"/>
        <v>6.6650733487742314E-3</v>
      </c>
    </row>
    <row r="144" spans="1:108" x14ac:dyDescent="0.25">
      <c r="A144" s="1">
        <v>108</v>
      </c>
      <c r="B144" s="1" t="s">
        <v>152</v>
      </c>
      <c r="C144" s="1">
        <v>4283.0000115334988</v>
      </c>
      <c r="D144" s="1">
        <v>0</v>
      </c>
      <c r="E144">
        <f t="shared" si="203"/>
        <v>6.8699845052715718</v>
      </c>
      <c r="F144">
        <f t="shared" si="204"/>
        <v>6.5352738062254431E-2</v>
      </c>
      <c r="G144">
        <f t="shared" si="205"/>
        <v>193.89436098976435</v>
      </c>
      <c r="H144">
        <f t="shared" si="206"/>
        <v>2.5997544530848562</v>
      </c>
      <c r="I144">
        <f t="shared" si="207"/>
        <v>2.8480312833894215</v>
      </c>
      <c r="J144">
        <f t="shared" si="208"/>
        <v>31.422304153442383</v>
      </c>
      <c r="K144" s="1">
        <v>6</v>
      </c>
      <c r="L144">
        <f t="shared" si="209"/>
        <v>1.4200000166893005</v>
      </c>
      <c r="M144" s="1">
        <v>1</v>
      </c>
      <c r="N144">
        <f t="shared" si="210"/>
        <v>2.8400000333786011</v>
      </c>
      <c r="O144" s="1">
        <v>33.682624816894531</v>
      </c>
      <c r="P144" s="1">
        <v>31.422304153442383</v>
      </c>
      <c r="Q144" s="1">
        <v>35.007553100585938</v>
      </c>
      <c r="R144" s="1">
        <v>399.89736938476562</v>
      </c>
      <c r="S144" s="1">
        <v>384.16165161132812</v>
      </c>
      <c r="T144" s="1">
        <v>19.156396865844727</v>
      </c>
      <c r="U144" s="1">
        <v>24.229375839233398</v>
      </c>
      <c r="V144" s="1">
        <v>26.706768035888672</v>
      </c>
      <c r="W144" s="1">
        <v>33.779228210449219</v>
      </c>
      <c r="X144" s="1">
        <v>300.032470703125</v>
      </c>
      <c r="Y144" s="1">
        <v>1699.132080078125</v>
      </c>
      <c r="Z144" s="1">
        <v>11.410007476806641</v>
      </c>
      <c r="AA144" s="1">
        <v>73.180641174316406</v>
      </c>
      <c r="AB144" s="1">
        <v>4.0808749198913574</v>
      </c>
      <c r="AC144" s="1">
        <v>-0.22807583212852478</v>
      </c>
      <c r="AD144" s="1">
        <v>1</v>
      </c>
      <c r="AE144" s="1">
        <v>-0.21956524252891541</v>
      </c>
      <c r="AF144" s="1">
        <v>2.737391471862793</v>
      </c>
      <c r="AG144" s="1">
        <v>1</v>
      </c>
      <c r="AH144" s="1">
        <v>0</v>
      </c>
      <c r="AI144" s="1">
        <v>0.15999999642372131</v>
      </c>
      <c r="AJ144" s="1">
        <v>111115</v>
      </c>
      <c r="AK144">
        <f t="shared" si="211"/>
        <v>0.50005411783854159</v>
      </c>
      <c r="AL144">
        <f t="shared" si="212"/>
        <v>2.5997544530848562E-3</v>
      </c>
      <c r="AM144">
        <f t="shared" si="213"/>
        <v>304.57230415344236</v>
      </c>
      <c r="AN144">
        <f t="shared" si="214"/>
        <v>306.83262481689451</v>
      </c>
      <c r="AO144">
        <f t="shared" si="215"/>
        <v>271.86112673593016</v>
      </c>
      <c r="AP144">
        <f t="shared" si="216"/>
        <v>2.1727653671527229</v>
      </c>
      <c r="AQ144">
        <f t="shared" si="217"/>
        <v>4.6211525425580122</v>
      </c>
      <c r="AR144">
        <f t="shared" si="218"/>
        <v>63.14719942874536</v>
      </c>
      <c r="AS144">
        <f t="shared" si="219"/>
        <v>38.917823589511961</v>
      </c>
      <c r="AT144">
        <f t="shared" si="220"/>
        <v>32.552464485168457</v>
      </c>
      <c r="AU144">
        <f t="shared" si="221"/>
        <v>4.926447057394161</v>
      </c>
      <c r="AV144">
        <f t="shared" si="222"/>
        <v>6.3882699582171507E-2</v>
      </c>
      <c r="AW144">
        <f t="shared" si="223"/>
        <v>1.7731212591685908</v>
      </c>
      <c r="AX144">
        <f t="shared" si="224"/>
        <v>3.1533257982255702</v>
      </c>
      <c r="AY144">
        <f t="shared" si="225"/>
        <v>4.0056208961719929E-2</v>
      </c>
      <c r="AZ144">
        <f t="shared" si="226"/>
        <v>14.189313657315317</v>
      </c>
      <c r="BA144">
        <f t="shared" si="227"/>
        <v>0.50472076058735582</v>
      </c>
      <c r="BB144">
        <f t="shared" si="228"/>
        <v>37.003786153882658</v>
      </c>
      <c r="BC144">
        <f t="shared" si="229"/>
        <v>380.89599000107694</v>
      </c>
      <c r="BD144">
        <f t="shared" si="230"/>
        <v>6.6741431830993495E-3</v>
      </c>
    </row>
    <row r="145" spans="1:108" x14ac:dyDescent="0.25">
      <c r="A145" s="1">
        <v>109</v>
      </c>
      <c r="B145" s="1" t="s">
        <v>153</v>
      </c>
      <c r="C145" s="1">
        <v>4283.5000115223229</v>
      </c>
      <c r="D145" s="1">
        <v>0</v>
      </c>
      <c r="E145">
        <f t="shared" si="203"/>
        <v>6.8505391309142745</v>
      </c>
      <c r="F145">
        <f t="shared" si="204"/>
        <v>6.5381013265344498E-2</v>
      </c>
      <c r="G145">
        <f t="shared" si="205"/>
        <v>194.45094331216245</v>
      </c>
      <c r="H145">
        <f t="shared" si="206"/>
        <v>2.6007830993850498</v>
      </c>
      <c r="I145">
        <f t="shared" si="207"/>
        <v>2.8479552216954849</v>
      </c>
      <c r="J145">
        <f t="shared" si="208"/>
        <v>31.422395706176758</v>
      </c>
      <c r="K145" s="1">
        <v>6</v>
      </c>
      <c r="L145">
        <f t="shared" si="209"/>
        <v>1.4200000166893005</v>
      </c>
      <c r="M145" s="1">
        <v>1</v>
      </c>
      <c r="N145">
        <f t="shared" si="210"/>
        <v>2.8400000333786011</v>
      </c>
      <c r="O145" s="1">
        <v>33.683578491210938</v>
      </c>
      <c r="P145" s="1">
        <v>31.422395706176758</v>
      </c>
      <c r="Q145" s="1">
        <v>35.008350372314453</v>
      </c>
      <c r="R145" s="1">
        <v>399.87615966796875</v>
      </c>
      <c r="S145" s="1">
        <v>384.17831420898437</v>
      </c>
      <c r="T145" s="1">
        <v>19.15568733215332</v>
      </c>
      <c r="U145" s="1">
        <v>24.230710983276367</v>
      </c>
      <c r="V145" s="1">
        <v>26.70439338684082</v>
      </c>
      <c r="W145" s="1">
        <v>33.779335021972656</v>
      </c>
      <c r="X145" s="1">
        <v>300.02984619140625</v>
      </c>
      <c r="Y145" s="1">
        <v>1699.1746826171875</v>
      </c>
      <c r="Z145" s="1">
        <v>11.323131561279297</v>
      </c>
      <c r="AA145" s="1">
        <v>73.180740356445313</v>
      </c>
      <c r="AB145" s="1">
        <v>4.0808749198913574</v>
      </c>
      <c r="AC145" s="1">
        <v>-0.22807583212852478</v>
      </c>
      <c r="AD145" s="1">
        <v>1</v>
      </c>
      <c r="AE145" s="1">
        <v>-0.21956524252891541</v>
      </c>
      <c r="AF145" s="1">
        <v>2.737391471862793</v>
      </c>
      <c r="AG145" s="1">
        <v>1</v>
      </c>
      <c r="AH145" s="1">
        <v>0</v>
      </c>
      <c r="AI145" s="1">
        <v>0.15999999642372131</v>
      </c>
      <c r="AJ145" s="1">
        <v>111115</v>
      </c>
      <c r="AK145">
        <f t="shared" si="211"/>
        <v>0.50004974365234367</v>
      </c>
      <c r="AL145">
        <f t="shared" si="212"/>
        <v>2.6007830993850498E-3</v>
      </c>
      <c r="AM145">
        <f t="shared" si="213"/>
        <v>304.57239570617674</v>
      </c>
      <c r="AN145">
        <f t="shared" si="214"/>
        <v>306.83357849121091</v>
      </c>
      <c r="AO145">
        <f t="shared" si="215"/>
        <v>271.8679431420278</v>
      </c>
      <c r="AP145">
        <f t="shared" si="216"/>
        <v>2.1724387702711643</v>
      </c>
      <c r="AQ145">
        <f t="shared" si="217"/>
        <v>4.6211765908147004</v>
      </c>
      <c r="AR145">
        <f t="shared" si="218"/>
        <v>63.147442459670273</v>
      </c>
      <c r="AS145">
        <f t="shared" si="219"/>
        <v>38.916731476393906</v>
      </c>
      <c r="AT145">
        <f t="shared" si="220"/>
        <v>32.552987098693848</v>
      </c>
      <c r="AU145">
        <f t="shared" si="221"/>
        <v>4.9265921965818542</v>
      </c>
      <c r="AV145">
        <f t="shared" si="222"/>
        <v>6.3909716789262327E-2</v>
      </c>
      <c r="AW145">
        <f t="shared" si="223"/>
        <v>1.7732213691192156</v>
      </c>
      <c r="AX145">
        <f t="shared" si="224"/>
        <v>3.1533708274626386</v>
      </c>
      <c r="AY145">
        <f t="shared" si="225"/>
        <v>4.0073204471558876E-2</v>
      </c>
      <c r="AZ145">
        <f t="shared" si="226"/>
        <v>14.230063994593227</v>
      </c>
      <c r="BA145">
        <f t="shared" si="227"/>
        <v>0.50614763020274356</v>
      </c>
      <c r="BB145">
        <f t="shared" si="228"/>
        <v>37.006357479603238</v>
      </c>
      <c r="BC145">
        <f t="shared" si="229"/>
        <v>380.92189599840708</v>
      </c>
      <c r="BD145">
        <f t="shared" si="230"/>
        <v>6.6552619492286748E-3</v>
      </c>
    </row>
    <row r="146" spans="1:108" x14ac:dyDescent="0.25">
      <c r="A146" s="1">
        <v>110</v>
      </c>
      <c r="B146" s="1" t="s">
        <v>153</v>
      </c>
      <c r="C146" s="1">
        <v>4284.000011511147</v>
      </c>
      <c r="D146" s="1">
        <v>0</v>
      </c>
      <c r="E146">
        <f t="shared" si="203"/>
        <v>6.8452377942803908</v>
      </c>
      <c r="F146">
        <f t="shared" si="204"/>
        <v>6.5399251249390181E-2</v>
      </c>
      <c r="G146">
        <f t="shared" si="205"/>
        <v>194.64404906809708</v>
      </c>
      <c r="H146">
        <f t="shared" si="206"/>
        <v>2.6014875561576192</v>
      </c>
      <c r="I146">
        <f t="shared" si="207"/>
        <v>2.8479625424409365</v>
      </c>
      <c r="J146">
        <f t="shared" si="208"/>
        <v>31.422782897949219</v>
      </c>
      <c r="K146" s="1">
        <v>6</v>
      </c>
      <c r="L146">
        <f t="shared" si="209"/>
        <v>1.4200000166893005</v>
      </c>
      <c r="M146" s="1">
        <v>1</v>
      </c>
      <c r="N146">
        <f t="shared" si="210"/>
        <v>2.8400000333786011</v>
      </c>
      <c r="O146" s="1">
        <v>33.684703826904297</v>
      </c>
      <c r="P146" s="1">
        <v>31.422782897949219</v>
      </c>
      <c r="Q146" s="1">
        <v>35.008113861083984</v>
      </c>
      <c r="R146" s="1">
        <v>399.8863525390625</v>
      </c>
      <c r="S146" s="1">
        <v>384.19931030273437</v>
      </c>
      <c r="T146" s="1">
        <v>19.155750274658203</v>
      </c>
      <c r="U146" s="1">
        <v>24.231866836547852</v>
      </c>
      <c r="V146" s="1">
        <v>26.702947616577148</v>
      </c>
      <c r="W146" s="1">
        <v>33.779010772705078</v>
      </c>
      <c r="X146" s="1">
        <v>300.046142578125</v>
      </c>
      <c r="Y146" s="1">
        <v>1699.1705322265625</v>
      </c>
      <c r="Z146" s="1">
        <v>11.362252235412598</v>
      </c>
      <c r="AA146" s="1">
        <v>73.181144714355469</v>
      </c>
      <c r="AB146" s="1">
        <v>4.0808749198913574</v>
      </c>
      <c r="AC146" s="1">
        <v>-0.22807583212852478</v>
      </c>
      <c r="AD146" s="1">
        <v>1</v>
      </c>
      <c r="AE146" s="1">
        <v>-0.21956524252891541</v>
      </c>
      <c r="AF146" s="1">
        <v>2.737391471862793</v>
      </c>
      <c r="AG146" s="1">
        <v>1</v>
      </c>
      <c r="AH146" s="1">
        <v>0</v>
      </c>
      <c r="AI146" s="1">
        <v>0.15999999642372131</v>
      </c>
      <c r="AJ146" s="1">
        <v>111115</v>
      </c>
      <c r="AK146">
        <f t="shared" si="211"/>
        <v>0.5000769042968749</v>
      </c>
      <c r="AL146">
        <f t="shared" si="212"/>
        <v>2.6014875561576191E-3</v>
      </c>
      <c r="AM146">
        <f t="shared" si="213"/>
        <v>304.5727828979492</v>
      </c>
      <c r="AN146">
        <f t="shared" si="214"/>
        <v>306.83470382690427</v>
      </c>
      <c r="AO146">
        <f t="shared" si="215"/>
        <v>271.86727907954264</v>
      </c>
      <c r="AP146">
        <f t="shared" si="216"/>
        <v>2.172174135486673</v>
      </c>
      <c r="AQ146">
        <f t="shared" si="217"/>
        <v>4.621278296105336</v>
      </c>
      <c r="AR146">
        <f t="shared" si="218"/>
        <v>63.148483316889276</v>
      </c>
      <c r="AS146">
        <f t="shared" si="219"/>
        <v>38.916616480341425</v>
      </c>
      <c r="AT146">
        <f t="shared" si="220"/>
        <v>32.553743362426758</v>
      </c>
      <c r="AU146">
        <f t="shared" si="221"/>
        <v>4.9268022312288213</v>
      </c>
      <c r="AV146">
        <f t="shared" si="222"/>
        <v>6.3927143065633782E-2</v>
      </c>
      <c r="AW146">
        <f t="shared" si="223"/>
        <v>1.7733157536643993</v>
      </c>
      <c r="AX146">
        <f t="shared" si="224"/>
        <v>3.1534864775644218</v>
      </c>
      <c r="AY146">
        <f t="shared" si="225"/>
        <v>4.0084166711991158E-2</v>
      </c>
      <c r="AZ146">
        <f t="shared" si="226"/>
        <v>14.244274322640518</v>
      </c>
      <c r="BA146">
        <f t="shared" si="227"/>
        <v>0.50662258845473984</v>
      </c>
      <c r="BB146">
        <f t="shared" si="228"/>
        <v>37.007904995154526</v>
      </c>
      <c r="BC146">
        <f t="shared" si="229"/>
        <v>380.94541209369635</v>
      </c>
      <c r="BD146">
        <f t="shared" si="230"/>
        <v>6.6499792862096977E-3</v>
      </c>
    </row>
    <row r="147" spans="1:108" x14ac:dyDescent="0.25">
      <c r="A147" s="1">
        <v>111</v>
      </c>
      <c r="B147" s="1" t="s">
        <v>154</v>
      </c>
      <c r="C147" s="1">
        <v>4284.5000114999712</v>
      </c>
      <c r="D147" s="1">
        <v>0</v>
      </c>
      <c r="E147">
        <f t="shared" si="203"/>
        <v>6.8071989451605983</v>
      </c>
      <c r="F147">
        <f t="shared" si="204"/>
        <v>6.5369488600348982E-2</v>
      </c>
      <c r="G147">
        <f t="shared" si="205"/>
        <v>195.48950303056208</v>
      </c>
      <c r="H147">
        <f t="shared" si="206"/>
        <v>2.6010155616378317</v>
      </c>
      <c r="I147">
        <f t="shared" si="207"/>
        <v>2.8487025770701075</v>
      </c>
      <c r="J147">
        <f t="shared" si="208"/>
        <v>31.425464630126953</v>
      </c>
      <c r="K147" s="1">
        <v>6</v>
      </c>
      <c r="L147">
        <f t="shared" si="209"/>
        <v>1.4200000166893005</v>
      </c>
      <c r="M147" s="1">
        <v>1</v>
      </c>
      <c r="N147">
        <f t="shared" si="210"/>
        <v>2.8400000333786011</v>
      </c>
      <c r="O147" s="1">
        <v>33.685512542724609</v>
      </c>
      <c r="P147" s="1">
        <v>31.425464630126953</v>
      </c>
      <c r="Q147" s="1">
        <v>35.008411407470703</v>
      </c>
      <c r="R147" s="1">
        <v>399.81552124023437</v>
      </c>
      <c r="S147" s="1">
        <v>384.20419311523438</v>
      </c>
      <c r="T147" s="1">
        <v>19.155933380126953</v>
      </c>
      <c r="U147" s="1">
        <v>24.231355667114258</v>
      </c>
      <c r="V147" s="1">
        <v>26.702022552490234</v>
      </c>
      <c r="W147" s="1">
        <v>33.776805877685547</v>
      </c>
      <c r="X147" s="1">
        <v>300.03289794921875</v>
      </c>
      <c r="Y147" s="1">
        <v>1699.241455078125</v>
      </c>
      <c r="Z147" s="1">
        <v>11.31783390045166</v>
      </c>
      <c r="AA147" s="1">
        <v>73.181221008300781</v>
      </c>
      <c r="AB147" s="1">
        <v>4.0808749198913574</v>
      </c>
      <c r="AC147" s="1">
        <v>-0.22807583212852478</v>
      </c>
      <c r="AD147" s="1">
        <v>1</v>
      </c>
      <c r="AE147" s="1">
        <v>-0.21956524252891541</v>
      </c>
      <c r="AF147" s="1">
        <v>2.737391471862793</v>
      </c>
      <c r="AG147" s="1">
        <v>1</v>
      </c>
      <c r="AH147" s="1">
        <v>0</v>
      </c>
      <c r="AI147" s="1">
        <v>0.15999999642372131</v>
      </c>
      <c r="AJ147" s="1">
        <v>111115</v>
      </c>
      <c r="AK147">
        <f t="shared" si="211"/>
        <v>0.50005482991536443</v>
      </c>
      <c r="AL147">
        <f t="shared" si="212"/>
        <v>2.6010155616378317E-3</v>
      </c>
      <c r="AM147">
        <f t="shared" si="213"/>
        <v>304.57546463012693</v>
      </c>
      <c r="AN147">
        <f t="shared" si="214"/>
        <v>306.83551254272459</v>
      </c>
      <c r="AO147">
        <f t="shared" si="215"/>
        <v>271.878626735539</v>
      </c>
      <c r="AP147">
        <f t="shared" si="216"/>
        <v>2.1722784130124926</v>
      </c>
      <c r="AQ147">
        <f t="shared" si="217"/>
        <v>4.6219827714759374</v>
      </c>
      <c r="AR147">
        <f t="shared" si="218"/>
        <v>63.158043932495694</v>
      </c>
      <c r="AS147">
        <f t="shared" si="219"/>
        <v>38.926688265381436</v>
      </c>
      <c r="AT147">
        <f t="shared" si="220"/>
        <v>32.555488586425781</v>
      </c>
      <c r="AU147">
        <f t="shared" si="221"/>
        <v>4.9272869563103434</v>
      </c>
      <c r="AV147">
        <f t="shared" si="222"/>
        <v>6.3898704933230271E-2</v>
      </c>
      <c r="AW147">
        <f t="shared" si="223"/>
        <v>1.7732801944058301</v>
      </c>
      <c r="AX147">
        <f t="shared" si="224"/>
        <v>3.1540067619045136</v>
      </c>
      <c r="AY147">
        <f t="shared" si="225"/>
        <v>4.00662773210574E-2</v>
      </c>
      <c r="AZ147">
        <f t="shared" si="226"/>
        <v>14.306160526082449</v>
      </c>
      <c r="BA147">
        <f t="shared" si="227"/>
        <v>0.50881668272664815</v>
      </c>
      <c r="BB147">
        <f t="shared" si="228"/>
        <v>37.000196896035511</v>
      </c>
      <c r="BC147">
        <f t="shared" si="229"/>
        <v>380.96837675327669</v>
      </c>
      <c r="BD147">
        <f t="shared" si="230"/>
        <v>6.6112495590294708E-3</v>
      </c>
    </row>
    <row r="148" spans="1:108" x14ac:dyDescent="0.25">
      <c r="A148" s="1">
        <v>112</v>
      </c>
      <c r="B148" s="1" t="s">
        <v>154</v>
      </c>
      <c r="C148" s="1">
        <v>4285.0000114887953</v>
      </c>
      <c r="D148" s="1">
        <v>0</v>
      </c>
      <c r="E148">
        <f t="shared" si="203"/>
        <v>6.7519399020951125</v>
      </c>
      <c r="F148">
        <f t="shared" si="204"/>
        <v>6.5333448395879082E-2</v>
      </c>
      <c r="G148">
        <f t="shared" si="205"/>
        <v>196.78190469936206</v>
      </c>
      <c r="H148">
        <f t="shared" si="206"/>
        <v>2.5999921970525981</v>
      </c>
      <c r="I148">
        <f t="shared" si="207"/>
        <v>2.8491160935993789</v>
      </c>
      <c r="J148">
        <f t="shared" si="208"/>
        <v>31.426881790161133</v>
      </c>
      <c r="K148" s="1">
        <v>6</v>
      </c>
      <c r="L148">
        <f t="shared" si="209"/>
        <v>1.4200000166893005</v>
      </c>
      <c r="M148" s="1">
        <v>1</v>
      </c>
      <c r="N148">
        <f t="shared" si="210"/>
        <v>2.8400000333786011</v>
      </c>
      <c r="O148" s="1">
        <v>33.686077117919922</v>
      </c>
      <c r="P148" s="1">
        <v>31.426881790161133</v>
      </c>
      <c r="Q148" s="1">
        <v>35.008811950683594</v>
      </c>
      <c r="R148" s="1">
        <v>399.75555419921875</v>
      </c>
      <c r="S148" s="1">
        <v>384.25494384765625</v>
      </c>
      <c r="T148" s="1">
        <v>19.157217025756836</v>
      </c>
      <c r="U148" s="1">
        <v>24.230747222900391</v>
      </c>
      <c r="V148" s="1">
        <v>26.703020095825195</v>
      </c>
      <c r="W148" s="1">
        <v>33.774951934814453</v>
      </c>
      <c r="X148" s="1">
        <v>300.02688598632812</v>
      </c>
      <c r="Y148" s="1">
        <v>1699.2015380859375</v>
      </c>
      <c r="Z148" s="1">
        <v>11.378181457519531</v>
      </c>
      <c r="AA148" s="1">
        <v>73.181358337402344</v>
      </c>
      <c r="AB148" s="1">
        <v>4.0808749198913574</v>
      </c>
      <c r="AC148" s="1">
        <v>-0.22807583212852478</v>
      </c>
      <c r="AD148" s="1">
        <v>1</v>
      </c>
      <c r="AE148" s="1">
        <v>-0.21956524252891541</v>
      </c>
      <c r="AF148" s="1">
        <v>2.737391471862793</v>
      </c>
      <c r="AG148" s="1">
        <v>1</v>
      </c>
      <c r="AH148" s="1">
        <v>0</v>
      </c>
      <c r="AI148" s="1">
        <v>0.15999999642372131</v>
      </c>
      <c r="AJ148" s="1">
        <v>111115</v>
      </c>
      <c r="AK148">
        <f t="shared" si="211"/>
        <v>0.50004480997721346</v>
      </c>
      <c r="AL148">
        <f t="shared" si="212"/>
        <v>2.599992197052598E-3</v>
      </c>
      <c r="AM148">
        <f t="shared" si="213"/>
        <v>304.57688179016111</v>
      </c>
      <c r="AN148">
        <f t="shared" si="214"/>
        <v>306.8360771179199</v>
      </c>
      <c r="AO148">
        <f t="shared" si="215"/>
        <v>271.87224001693176</v>
      </c>
      <c r="AP148">
        <f t="shared" si="216"/>
        <v>2.1726089302833809</v>
      </c>
      <c r="AQ148">
        <f t="shared" si="217"/>
        <v>4.6223550889014691</v>
      </c>
      <c r="AR148">
        <f t="shared" si="218"/>
        <v>63.163013012003958</v>
      </c>
      <c r="AS148">
        <f t="shared" si="219"/>
        <v>38.932265789103567</v>
      </c>
      <c r="AT148">
        <f t="shared" si="220"/>
        <v>32.556479454040527</v>
      </c>
      <c r="AU148">
        <f t="shared" si="221"/>
        <v>4.9275621820818447</v>
      </c>
      <c r="AV148">
        <f t="shared" si="222"/>
        <v>6.3864267833278074E-2</v>
      </c>
      <c r="AW148">
        <f t="shared" si="223"/>
        <v>1.7732389953020902</v>
      </c>
      <c r="AX148">
        <f t="shared" si="224"/>
        <v>3.1543231867797545</v>
      </c>
      <c r="AY148">
        <f t="shared" si="225"/>
        <v>4.0044614267803418E-2</v>
      </c>
      <c r="AZ148">
        <f t="shared" si="226"/>
        <v>14.400767082120574</v>
      </c>
      <c r="BA148">
        <f t="shared" si="227"/>
        <v>0.51211287675033601</v>
      </c>
      <c r="BB148">
        <f t="shared" si="228"/>
        <v>36.995201859332838</v>
      </c>
      <c r="BC148">
        <f t="shared" si="229"/>
        <v>381.04539498825551</v>
      </c>
      <c r="BD148">
        <f t="shared" si="230"/>
        <v>6.555370643641859E-3</v>
      </c>
    </row>
    <row r="149" spans="1:108" x14ac:dyDescent="0.25">
      <c r="A149" s="1">
        <v>113</v>
      </c>
      <c r="B149" s="1" t="s">
        <v>155</v>
      </c>
      <c r="C149" s="1">
        <v>4285.5000114776194</v>
      </c>
      <c r="D149" s="1">
        <v>0</v>
      </c>
      <c r="E149">
        <f t="shared" si="203"/>
        <v>6.7345777436150716</v>
      </c>
      <c r="F149">
        <f t="shared" si="204"/>
        <v>6.5345346894165227E-2</v>
      </c>
      <c r="G149">
        <f t="shared" si="205"/>
        <v>197.23101534825761</v>
      </c>
      <c r="H149">
        <f t="shared" si="206"/>
        <v>2.6004849875231257</v>
      </c>
      <c r="I149">
        <f t="shared" si="207"/>
        <v>2.8491525078661493</v>
      </c>
      <c r="J149">
        <f t="shared" si="208"/>
        <v>31.427280426025391</v>
      </c>
      <c r="K149" s="1">
        <v>6</v>
      </c>
      <c r="L149">
        <f t="shared" si="209"/>
        <v>1.4200000166893005</v>
      </c>
      <c r="M149" s="1">
        <v>1</v>
      </c>
      <c r="N149">
        <f t="shared" si="210"/>
        <v>2.8400000333786011</v>
      </c>
      <c r="O149" s="1">
        <v>33.686241149902344</v>
      </c>
      <c r="P149" s="1">
        <v>31.427280426025391</v>
      </c>
      <c r="Q149" s="1">
        <v>35.008567810058594</v>
      </c>
      <c r="R149" s="1">
        <v>399.72271728515625</v>
      </c>
      <c r="S149" s="1">
        <v>384.2552490234375</v>
      </c>
      <c r="T149" s="1">
        <v>19.156742095947266</v>
      </c>
      <c r="U149" s="1">
        <v>24.231622695922852</v>
      </c>
      <c r="V149" s="1">
        <v>26.702175140380859</v>
      </c>
      <c r="W149" s="1">
        <v>33.775943756103516</v>
      </c>
      <c r="X149" s="1">
        <v>300.00363159179687</v>
      </c>
      <c r="Y149" s="1">
        <v>1699.2193603515625</v>
      </c>
      <c r="Z149" s="1">
        <v>11.41201114654541</v>
      </c>
      <c r="AA149" s="1">
        <v>73.181533813476563</v>
      </c>
      <c r="AB149" s="1">
        <v>4.0808749198913574</v>
      </c>
      <c r="AC149" s="1">
        <v>-0.22807583212852478</v>
      </c>
      <c r="AD149" s="1">
        <v>1</v>
      </c>
      <c r="AE149" s="1">
        <v>-0.21956524252891541</v>
      </c>
      <c r="AF149" s="1">
        <v>2.737391471862793</v>
      </c>
      <c r="AG149" s="1">
        <v>1</v>
      </c>
      <c r="AH149" s="1">
        <v>0</v>
      </c>
      <c r="AI149" s="1">
        <v>0.15999999642372131</v>
      </c>
      <c r="AJ149" s="1">
        <v>111115</v>
      </c>
      <c r="AK149">
        <f t="shared" si="211"/>
        <v>0.50000605265299469</v>
      </c>
      <c r="AL149">
        <f t="shared" si="212"/>
        <v>2.6004849875231259E-3</v>
      </c>
      <c r="AM149">
        <f t="shared" si="213"/>
        <v>304.57728042602537</v>
      </c>
      <c r="AN149">
        <f t="shared" si="214"/>
        <v>306.83624114990232</v>
      </c>
      <c r="AO149">
        <f t="shared" si="215"/>
        <v>271.87509157936802</v>
      </c>
      <c r="AP149">
        <f t="shared" si="216"/>
        <v>2.1723529989905201</v>
      </c>
      <c r="AQ149">
        <f t="shared" si="217"/>
        <v>4.6224598235432337</v>
      </c>
      <c r="AR149">
        <f t="shared" si="218"/>
        <v>63.164292720686277</v>
      </c>
      <c r="AS149">
        <f t="shared" si="219"/>
        <v>38.932670024763425</v>
      </c>
      <c r="AT149">
        <f t="shared" si="220"/>
        <v>32.556760787963867</v>
      </c>
      <c r="AU149">
        <f t="shared" si="221"/>
        <v>4.927640328507553</v>
      </c>
      <c r="AV149">
        <f t="shared" si="222"/>
        <v>6.3875637168873331E-2</v>
      </c>
      <c r="AW149">
        <f t="shared" si="223"/>
        <v>1.7733073156770842</v>
      </c>
      <c r="AX149">
        <f t="shared" si="224"/>
        <v>3.1543330128304685</v>
      </c>
      <c r="AY149">
        <f t="shared" si="225"/>
        <v>4.0051766270564899E-2</v>
      </c>
      <c r="AZ149">
        <f t="shared" si="226"/>
        <v>14.43366821877483</v>
      </c>
      <c r="BA149">
        <f t="shared" si="227"/>
        <v>0.51328125210913533</v>
      </c>
      <c r="BB149">
        <f t="shared" si="228"/>
        <v>36.996011199319348</v>
      </c>
      <c r="BC149">
        <f t="shared" si="229"/>
        <v>381.05395330265384</v>
      </c>
      <c r="BD149">
        <f t="shared" si="230"/>
        <v>6.5385101365837165E-3</v>
      </c>
    </row>
    <row r="150" spans="1:108" x14ac:dyDescent="0.25">
      <c r="A150" s="1">
        <v>114</v>
      </c>
      <c r="B150" s="1" t="s">
        <v>155</v>
      </c>
      <c r="C150" s="1">
        <v>4286.0000114664435</v>
      </c>
      <c r="D150" s="1">
        <v>0</v>
      </c>
      <c r="E150">
        <f t="shared" si="203"/>
        <v>6.7161585771008072</v>
      </c>
      <c r="F150">
        <f t="shared" si="204"/>
        <v>6.5318628814136678E-2</v>
      </c>
      <c r="G150">
        <f t="shared" si="205"/>
        <v>197.59530862150805</v>
      </c>
      <c r="H150">
        <f t="shared" si="206"/>
        <v>2.5994697247023448</v>
      </c>
      <c r="I150">
        <f t="shared" si="207"/>
        <v>2.8491807781575424</v>
      </c>
      <c r="J150">
        <f t="shared" si="208"/>
        <v>31.426958084106445</v>
      </c>
      <c r="K150" s="1">
        <v>6</v>
      </c>
      <c r="L150">
        <f t="shared" si="209"/>
        <v>1.4200000166893005</v>
      </c>
      <c r="M150" s="1">
        <v>1</v>
      </c>
      <c r="N150">
        <f t="shared" si="210"/>
        <v>2.8400000333786011</v>
      </c>
      <c r="O150" s="1">
        <v>33.686660766601563</v>
      </c>
      <c r="P150" s="1">
        <v>31.426958084106445</v>
      </c>
      <c r="Q150" s="1">
        <v>35.009391784667969</v>
      </c>
      <c r="R150" s="1">
        <v>399.66897583007812</v>
      </c>
      <c r="S150" s="1">
        <v>384.2384033203125</v>
      </c>
      <c r="T150" s="1">
        <v>19.156923294067383</v>
      </c>
      <c r="U150" s="1">
        <v>24.230096817016602</v>
      </c>
      <c r="V150" s="1">
        <v>26.701784133911133</v>
      </c>
      <c r="W150" s="1">
        <v>33.773002624511719</v>
      </c>
      <c r="X150" s="1">
        <v>299.98788452148437</v>
      </c>
      <c r="Y150" s="1">
        <v>1699.212158203125</v>
      </c>
      <c r="Z150" s="1">
        <v>11.35692024230957</v>
      </c>
      <c r="AA150" s="1">
        <v>73.181480407714844</v>
      </c>
      <c r="AB150" s="1">
        <v>4.0808749198913574</v>
      </c>
      <c r="AC150" s="1">
        <v>-0.22807583212852478</v>
      </c>
      <c r="AD150" s="1">
        <v>1</v>
      </c>
      <c r="AE150" s="1">
        <v>-0.21956524252891541</v>
      </c>
      <c r="AF150" s="1">
        <v>2.737391471862793</v>
      </c>
      <c r="AG150" s="1">
        <v>1</v>
      </c>
      <c r="AH150" s="1">
        <v>0</v>
      </c>
      <c r="AI150" s="1">
        <v>0.15999999642372131</v>
      </c>
      <c r="AJ150" s="1">
        <v>111115</v>
      </c>
      <c r="AK150">
        <f t="shared" si="211"/>
        <v>0.49997980753580723</v>
      </c>
      <c r="AL150">
        <f t="shared" si="212"/>
        <v>2.5994697247023447E-3</v>
      </c>
      <c r="AM150">
        <f t="shared" si="213"/>
        <v>304.57695808410642</v>
      </c>
      <c r="AN150">
        <f t="shared" si="214"/>
        <v>306.83666076660154</v>
      </c>
      <c r="AO150">
        <f t="shared" si="215"/>
        <v>271.87393923564377</v>
      </c>
      <c r="AP150">
        <f t="shared" si="216"/>
        <v>2.1729736052281359</v>
      </c>
      <c r="AQ150">
        <f t="shared" si="217"/>
        <v>4.6223751336490766</v>
      </c>
      <c r="AR150">
        <f t="shared" si="218"/>
        <v>63.16318155763603</v>
      </c>
      <c r="AS150">
        <f t="shared" si="219"/>
        <v>38.933084740619428</v>
      </c>
      <c r="AT150">
        <f t="shared" si="220"/>
        <v>32.556809425354004</v>
      </c>
      <c r="AU150">
        <f t="shared" si="221"/>
        <v>4.9276538386769415</v>
      </c>
      <c r="AV150">
        <f t="shared" si="222"/>
        <v>6.3850107193537967E-2</v>
      </c>
      <c r="AW150">
        <f t="shared" si="223"/>
        <v>1.7731943554915341</v>
      </c>
      <c r="AX150">
        <f t="shared" si="224"/>
        <v>3.1544594831854074</v>
      </c>
      <c r="AY150">
        <f t="shared" si="225"/>
        <v>4.0035706376715184E-2</v>
      </c>
      <c r="AZ150">
        <f t="shared" si="226"/>
        <v>14.46031720654126</v>
      </c>
      <c r="BA150">
        <f t="shared" si="227"/>
        <v>0.5142518470669023</v>
      </c>
      <c r="BB150">
        <f t="shared" si="228"/>
        <v>36.993739151737572</v>
      </c>
      <c r="BC150">
        <f t="shared" si="229"/>
        <v>381.04586318914221</v>
      </c>
      <c r="BD150">
        <f t="shared" si="230"/>
        <v>6.5203651976046932E-3</v>
      </c>
    </row>
    <row r="151" spans="1:108" x14ac:dyDescent="0.25">
      <c r="A151" s="1">
        <v>115</v>
      </c>
      <c r="B151" s="1" t="s">
        <v>156</v>
      </c>
      <c r="C151" s="1">
        <v>4286.5000114552677</v>
      </c>
      <c r="D151" s="1">
        <v>0</v>
      </c>
      <c r="E151">
        <f t="shared" si="203"/>
        <v>6.7171585341279751</v>
      </c>
      <c r="F151">
        <f t="shared" si="204"/>
        <v>6.533944261503262E-2</v>
      </c>
      <c r="G151">
        <f t="shared" si="205"/>
        <v>197.60780364343506</v>
      </c>
      <c r="H151">
        <f t="shared" si="206"/>
        <v>2.6007101006707138</v>
      </c>
      <c r="I151">
        <f t="shared" si="207"/>
        <v>2.8496475686101093</v>
      </c>
      <c r="J151">
        <f t="shared" si="208"/>
        <v>31.429166793823242</v>
      </c>
      <c r="K151" s="1">
        <v>6</v>
      </c>
      <c r="L151">
        <f t="shared" si="209"/>
        <v>1.4200000166893005</v>
      </c>
      <c r="M151" s="1">
        <v>1</v>
      </c>
      <c r="N151">
        <f t="shared" si="210"/>
        <v>2.8400000333786011</v>
      </c>
      <c r="O151" s="1">
        <v>33.687023162841797</v>
      </c>
      <c r="P151" s="1">
        <v>31.429166793823242</v>
      </c>
      <c r="Q151" s="1">
        <v>35.009231567382813</v>
      </c>
      <c r="R151" s="1">
        <v>399.65966796875</v>
      </c>
      <c r="S151" s="1">
        <v>384.22659301757812</v>
      </c>
      <c r="T151" s="1">
        <v>19.156116485595703</v>
      </c>
      <c r="U151" s="1">
        <v>24.231575012207031</v>
      </c>
      <c r="V151" s="1">
        <v>26.700201034545898</v>
      </c>
      <c r="W151" s="1">
        <v>33.774478912353516</v>
      </c>
      <c r="X151" s="1">
        <v>299.99545288085937</v>
      </c>
      <c r="Y151" s="1">
        <v>1699.2210693359375</v>
      </c>
      <c r="Z151" s="1">
        <v>11.379204750061035</v>
      </c>
      <c r="AA151" s="1">
        <v>73.18170166015625</v>
      </c>
      <c r="AB151" s="1">
        <v>4.0808749198913574</v>
      </c>
      <c r="AC151" s="1">
        <v>-0.22807583212852478</v>
      </c>
      <c r="AD151" s="1">
        <v>1</v>
      </c>
      <c r="AE151" s="1">
        <v>-0.21956524252891541</v>
      </c>
      <c r="AF151" s="1">
        <v>2.737391471862793</v>
      </c>
      <c r="AG151" s="1">
        <v>1</v>
      </c>
      <c r="AH151" s="1">
        <v>0</v>
      </c>
      <c r="AI151" s="1">
        <v>0.15999999642372131</v>
      </c>
      <c r="AJ151" s="1">
        <v>111115</v>
      </c>
      <c r="AK151">
        <f t="shared" si="211"/>
        <v>0.49999242146809886</v>
      </c>
      <c r="AL151">
        <f t="shared" si="212"/>
        <v>2.600710100670714E-3</v>
      </c>
      <c r="AM151">
        <f t="shared" si="213"/>
        <v>304.57916679382322</v>
      </c>
      <c r="AN151">
        <f t="shared" si="214"/>
        <v>306.83702316284177</v>
      </c>
      <c r="AO151">
        <f t="shared" si="215"/>
        <v>271.87536501686191</v>
      </c>
      <c r="AP151">
        <f t="shared" si="216"/>
        <v>2.1720784881126667</v>
      </c>
      <c r="AQ151">
        <f t="shared" si="217"/>
        <v>4.6229554619091413</v>
      </c>
      <c r="AR151">
        <f t="shared" si="218"/>
        <v>63.170920558494032</v>
      </c>
      <c r="AS151">
        <f t="shared" si="219"/>
        <v>38.939345546287001</v>
      </c>
      <c r="AT151">
        <f t="shared" si="220"/>
        <v>32.55809497833252</v>
      </c>
      <c r="AU151">
        <f t="shared" si="221"/>
        <v>4.9280109426838896</v>
      </c>
      <c r="AV151">
        <f t="shared" si="222"/>
        <v>6.3869995482771752E-2</v>
      </c>
      <c r="AW151">
        <f t="shared" si="223"/>
        <v>1.773307893299032</v>
      </c>
      <c r="AX151">
        <f t="shared" si="224"/>
        <v>3.1547030493848576</v>
      </c>
      <c r="AY151">
        <f t="shared" si="225"/>
        <v>4.0048217306249835E-2</v>
      </c>
      <c r="AZ151">
        <f t="shared" si="226"/>
        <v>14.461275331952603</v>
      </c>
      <c r="BA151">
        <f t="shared" si="227"/>
        <v>0.51430017399757288</v>
      </c>
      <c r="BB151">
        <f t="shared" si="228"/>
        <v>36.991474966703862</v>
      </c>
      <c r="BC151">
        <f t="shared" si="229"/>
        <v>381.03357755472797</v>
      </c>
      <c r="BD151">
        <f t="shared" si="230"/>
        <v>6.5211471219196494E-3</v>
      </c>
    </row>
    <row r="152" spans="1:108" x14ac:dyDescent="0.25">
      <c r="A152" s="1">
        <v>116</v>
      </c>
      <c r="B152" s="1" t="s">
        <v>156</v>
      </c>
      <c r="C152" s="1">
        <v>4287.0000114440918</v>
      </c>
      <c r="D152" s="1">
        <v>0</v>
      </c>
      <c r="E152">
        <f t="shared" si="203"/>
        <v>6.6915439368874914</v>
      </c>
      <c r="F152">
        <f t="shared" si="204"/>
        <v>6.5335710089221719E-2</v>
      </c>
      <c r="G152">
        <f t="shared" si="205"/>
        <v>198.22235440201496</v>
      </c>
      <c r="H152">
        <f t="shared" si="206"/>
        <v>2.6011137911477724</v>
      </c>
      <c r="I152">
        <f t="shared" si="207"/>
        <v>2.8502360672089591</v>
      </c>
      <c r="J152">
        <f t="shared" si="208"/>
        <v>31.431558609008789</v>
      </c>
      <c r="K152" s="1">
        <v>6</v>
      </c>
      <c r="L152">
        <f t="shared" si="209"/>
        <v>1.4200000166893005</v>
      </c>
      <c r="M152" s="1">
        <v>1</v>
      </c>
      <c r="N152">
        <f t="shared" si="210"/>
        <v>2.8400000333786011</v>
      </c>
      <c r="O152" s="1">
        <v>33.687641143798828</v>
      </c>
      <c r="P152" s="1">
        <v>31.431558609008789</v>
      </c>
      <c r="Q152" s="1">
        <v>35.008934020996094</v>
      </c>
      <c r="R152" s="1">
        <v>399.6165771484375</v>
      </c>
      <c r="S152" s="1">
        <v>384.23513793945312</v>
      </c>
      <c r="T152" s="1">
        <v>19.156124114990234</v>
      </c>
      <c r="U152" s="1">
        <v>24.23211669921875</v>
      </c>
      <c r="V152" s="1">
        <v>26.69929313659668</v>
      </c>
      <c r="W152" s="1">
        <v>33.774074554443359</v>
      </c>
      <c r="X152" s="1">
        <v>300.01028442382813</v>
      </c>
      <c r="Y152" s="1">
        <v>1699.256103515625</v>
      </c>
      <c r="Z152" s="1">
        <v>11.451349258422852</v>
      </c>
      <c r="AA152" s="1">
        <v>73.181716918945313</v>
      </c>
      <c r="AB152" s="1">
        <v>4.0808749198913574</v>
      </c>
      <c r="AC152" s="1">
        <v>-0.22807583212852478</v>
      </c>
      <c r="AD152" s="1">
        <v>1</v>
      </c>
      <c r="AE152" s="1">
        <v>-0.21956524252891541</v>
      </c>
      <c r="AF152" s="1">
        <v>2.737391471862793</v>
      </c>
      <c r="AG152" s="1">
        <v>1</v>
      </c>
      <c r="AH152" s="1">
        <v>0</v>
      </c>
      <c r="AI152" s="1">
        <v>0.15999999642372131</v>
      </c>
      <c r="AJ152" s="1">
        <v>111115</v>
      </c>
      <c r="AK152">
        <f t="shared" si="211"/>
        <v>0.50001714070638015</v>
      </c>
      <c r="AL152">
        <f t="shared" si="212"/>
        <v>2.6011137911477722E-3</v>
      </c>
      <c r="AM152">
        <f t="shared" si="213"/>
        <v>304.58155860900877</v>
      </c>
      <c r="AN152">
        <f t="shared" si="214"/>
        <v>306.83764114379881</v>
      </c>
      <c r="AO152">
        <f t="shared" si="215"/>
        <v>271.88097048548661</v>
      </c>
      <c r="AP152">
        <f t="shared" si="216"/>
        <v>2.1716763242944208</v>
      </c>
      <c r="AQ152">
        <f t="shared" si="217"/>
        <v>4.6235839718380332</v>
      </c>
      <c r="AR152">
        <f t="shared" si="218"/>
        <v>63.179495733326775</v>
      </c>
      <c r="AS152">
        <f t="shared" si="219"/>
        <v>38.947379034108025</v>
      </c>
      <c r="AT152">
        <f t="shared" si="220"/>
        <v>32.559599876403809</v>
      </c>
      <c r="AU152">
        <f t="shared" si="221"/>
        <v>4.928429005513892</v>
      </c>
      <c r="AV152">
        <f t="shared" si="222"/>
        <v>6.3866428949353321E-2</v>
      </c>
      <c r="AW152">
        <f t="shared" si="223"/>
        <v>1.7733479046290741</v>
      </c>
      <c r="AX152">
        <f t="shared" si="224"/>
        <v>3.1550811008848179</v>
      </c>
      <c r="AY152">
        <f t="shared" si="225"/>
        <v>4.0045973740463994E-2</v>
      </c>
      <c r="AZ152">
        <f t="shared" si="226"/>
        <v>14.506252226855111</v>
      </c>
      <c r="BA152">
        <f t="shared" si="227"/>
        <v>0.51588814980594089</v>
      </c>
      <c r="BB152">
        <f t="shared" si="228"/>
        <v>36.986648232860809</v>
      </c>
      <c r="BC152">
        <f t="shared" si="229"/>
        <v>381.05429842937349</v>
      </c>
      <c r="BD152">
        <f t="shared" si="230"/>
        <v>6.4950791199187233E-3</v>
      </c>
    </row>
    <row r="153" spans="1:108" x14ac:dyDescent="0.25">
      <c r="A153" s="1">
        <v>117</v>
      </c>
      <c r="B153" s="1" t="s">
        <v>157</v>
      </c>
      <c r="C153" s="1">
        <v>4287.5000114329159</v>
      </c>
      <c r="D153" s="1">
        <v>0</v>
      </c>
      <c r="E153">
        <f t="shared" si="203"/>
        <v>6.7005095206515835</v>
      </c>
      <c r="F153">
        <f t="shared" si="204"/>
        <v>6.5306425056897946E-2</v>
      </c>
      <c r="G153">
        <f t="shared" si="205"/>
        <v>197.92085336143745</v>
      </c>
      <c r="H153">
        <f t="shared" si="206"/>
        <v>2.6002683347450719</v>
      </c>
      <c r="I153">
        <f t="shared" si="207"/>
        <v>2.8505535217403173</v>
      </c>
      <c r="J153">
        <f t="shared" si="208"/>
        <v>31.432550430297852</v>
      </c>
      <c r="K153" s="1">
        <v>6</v>
      </c>
      <c r="L153">
        <f t="shared" si="209"/>
        <v>1.4200000166893005</v>
      </c>
      <c r="M153" s="1">
        <v>1</v>
      </c>
      <c r="N153">
        <f t="shared" si="210"/>
        <v>2.8400000333786011</v>
      </c>
      <c r="O153" s="1">
        <v>33.688343048095703</v>
      </c>
      <c r="P153" s="1">
        <v>31.432550430297852</v>
      </c>
      <c r="Q153" s="1">
        <v>35.008655548095703</v>
      </c>
      <c r="R153" s="1">
        <v>399.62173461914062</v>
      </c>
      <c r="S153" s="1">
        <v>384.22308349609375</v>
      </c>
      <c r="T153" s="1">
        <v>19.157003402709961</v>
      </c>
      <c r="U153" s="1">
        <v>24.231348037719727</v>
      </c>
      <c r="V153" s="1">
        <v>26.699462890625</v>
      </c>
      <c r="W153" s="1">
        <v>33.77166748046875</v>
      </c>
      <c r="X153" s="1">
        <v>300.01040649414062</v>
      </c>
      <c r="Y153" s="1">
        <v>1699.2728271484375</v>
      </c>
      <c r="Z153" s="1">
        <v>11.567975997924805</v>
      </c>
      <c r="AA153" s="1">
        <v>73.181694030761719</v>
      </c>
      <c r="AB153" s="1">
        <v>4.0808749198913574</v>
      </c>
      <c r="AC153" s="1">
        <v>-0.22807583212852478</v>
      </c>
      <c r="AD153" s="1">
        <v>1</v>
      </c>
      <c r="AE153" s="1">
        <v>-0.21956524252891541</v>
      </c>
      <c r="AF153" s="1">
        <v>2.737391471862793</v>
      </c>
      <c r="AG153" s="1">
        <v>1</v>
      </c>
      <c r="AH153" s="1">
        <v>0</v>
      </c>
      <c r="AI153" s="1">
        <v>0.15999999642372131</v>
      </c>
      <c r="AJ153" s="1">
        <v>111115</v>
      </c>
      <c r="AK153">
        <f t="shared" si="211"/>
        <v>0.50001734415690102</v>
      </c>
      <c r="AL153">
        <f t="shared" si="212"/>
        <v>2.6002683347450717E-3</v>
      </c>
      <c r="AM153">
        <f t="shared" si="213"/>
        <v>304.58255043029783</v>
      </c>
      <c r="AN153">
        <f t="shared" si="214"/>
        <v>306.83834304809568</v>
      </c>
      <c r="AO153">
        <f t="shared" si="215"/>
        <v>271.88364626667681</v>
      </c>
      <c r="AP153">
        <f t="shared" si="216"/>
        <v>2.1721033034019017</v>
      </c>
      <c r="AQ153">
        <f t="shared" si="217"/>
        <v>4.6238446197896206</v>
      </c>
      <c r="AR153">
        <f t="shared" si="218"/>
        <v>63.183077148309806</v>
      </c>
      <c r="AS153">
        <f t="shared" si="219"/>
        <v>38.95172911059008</v>
      </c>
      <c r="AT153">
        <f t="shared" si="220"/>
        <v>32.560446739196777</v>
      </c>
      <c r="AU153">
        <f t="shared" si="221"/>
        <v>4.9286642787767807</v>
      </c>
      <c r="AV153">
        <f t="shared" si="222"/>
        <v>6.3838445959089149E-2</v>
      </c>
      <c r="AW153">
        <f t="shared" si="223"/>
        <v>1.7732910980493033</v>
      </c>
      <c r="AX153">
        <f t="shared" si="224"/>
        <v>3.1553731807274774</v>
      </c>
      <c r="AY153">
        <f t="shared" si="225"/>
        <v>4.0028370770971156E-2</v>
      </c>
      <c r="AZ153">
        <f t="shared" si="226"/>
        <v>14.484183333003973</v>
      </c>
      <c r="BA153">
        <f t="shared" si="227"/>
        <v>0.51511963196102362</v>
      </c>
      <c r="BB153">
        <f t="shared" si="228"/>
        <v>36.982454517680274</v>
      </c>
      <c r="BC153">
        <f t="shared" si="229"/>
        <v>381.03798217688058</v>
      </c>
      <c r="BD153">
        <f t="shared" si="230"/>
        <v>6.5033225080892258E-3</v>
      </c>
    </row>
    <row r="154" spans="1:108" x14ac:dyDescent="0.25">
      <c r="A154" s="1">
        <v>118</v>
      </c>
      <c r="B154" s="1" t="s">
        <v>157</v>
      </c>
      <c r="C154" s="1">
        <v>4288.0000114217401</v>
      </c>
      <c r="D154" s="1">
        <v>0</v>
      </c>
      <c r="E154">
        <f t="shared" si="203"/>
        <v>6.7009743031887297</v>
      </c>
      <c r="F154">
        <f t="shared" si="204"/>
        <v>6.5262390064536671E-2</v>
      </c>
      <c r="G154">
        <f t="shared" si="205"/>
        <v>197.77793951762573</v>
      </c>
      <c r="H154">
        <f t="shared" si="206"/>
        <v>2.5992205241694282</v>
      </c>
      <c r="I154">
        <f t="shared" si="207"/>
        <v>2.8512641332847068</v>
      </c>
      <c r="J154">
        <f t="shared" si="208"/>
        <v>31.434822082519531</v>
      </c>
      <c r="K154" s="1">
        <v>6</v>
      </c>
      <c r="L154">
        <f t="shared" si="209"/>
        <v>1.4200000166893005</v>
      </c>
      <c r="M154" s="1">
        <v>1</v>
      </c>
      <c r="N154">
        <f t="shared" si="210"/>
        <v>2.8400000333786011</v>
      </c>
      <c r="O154" s="1">
        <v>33.689659118652344</v>
      </c>
      <c r="P154" s="1">
        <v>31.434822082519531</v>
      </c>
      <c r="Q154" s="1">
        <v>35.009143829345703</v>
      </c>
      <c r="R154" s="1">
        <v>399.60107421875</v>
      </c>
      <c r="S154" s="1">
        <v>384.20211791992187</v>
      </c>
      <c r="T154" s="1">
        <v>19.157476425170898</v>
      </c>
      <c r="U154" s="1">
        <v>24.229879379272461</v>
      </c>
      <c r="V154" s="1">
        <v>26.698066711425781</v>
      </c>
      <c r="W154" s="1">
        <v>33.767021179199219</v>
      </c>
      <c r="X154" s="1">
        <v>300.0047607421875</v>
      </c>
      <c r="Y154" s="1">
        <v>1699.2816162109375</v>
      </c>
      <c r="Z154" s="1">
        <v>11.577543258666992</v>
      </c>
      <c r="AA154" s="1">
        <v>73.181442260742187</v>
      </c>
      <c r="AB154" s="1">
        <v>4.0808749198913574</v>
      </c>
      <c r="AC154" s="1">
        <v>-0.22807583212852478</v>
      </c>
      <c r="AD154" s="1">
        <v>1</v>
      </c>
      <c r="AE154" s="1">
        <v>-0.21956524252891541</v>
      </c>
      <c r="AF154" s="1">
        <v>2.737391471862793</v>
      </c>
      <c r="AG154" s="1">
        <v>1</v>
      </c>
      <c r="AH154" s="1">
        <v>0</v>
      </c>
      <c r="AI154" s="1">
        <v>0.15999999642372131</v>
      </c>
      <c r="AJ154" s="1">
        <v>111115</v>
      </c>
      <c r="AK154">
        <f t="shared" si="211"/>
        <v>0.50000793457031245</v>
      </c>
      <c r="AL154">
        <f t="shared" si="212"/>
        <v>2.5992205241694281E-3</v>
      </c>
      <c r="AM154">
        <f t="shared" si="213"/>
        <v>304.58482208251951</v>
      </c>
      <c r="AN154">
        <f t="shared" si="214"/>
        <v>306.83965911865232</v>
      </c>
      <c r="AO154">
        <f t="shared" si="215"/>
        <v>271.88505251664537</v>
      </c>
      <c r="AP154">
        <f t="shared" si="216"/>
        <v>2.1725230331178698</v>
      </c>
      <c r="AQ154">
        <f t="shared" si="217"/>
        <v>4.6244416520636822</v>
      </c>
      <c r="AR154">
        <f t="shared" si="218"/>
        <v>63.191452767315035</v>
      </c>
      <c r="AS154">
        <f t="shared" si="219"/>
        <v>38.961573388042574</v>
      </c>
      <c r="AT154">
        <f t="shared" si="220"/>
        <v>32.562240600585938</v>
      </c>
      <c r="AU154">
        <f t="shared" si="221"/>
        <v>4.9291626770580059</v>
      </c>
      <c r="AV154">
        <f t="shared" si="222"/>
        <v>6.3796367744980417E-2</v>
      </c>
      <c r="AW154">
        <f t="shared" si="223"/>
        <v>1.7731775187789753</v>
      </c>
      <c r="AX154">
        <f t="shared" si="224"/>
        <v>3.1559851582790306</v>
      </c>
      <c r="AY154">
        <f t="shared" si="225"/>
        <v>4.0001901159358241E-2</v>
      </c>
      <c r="AZ154">
        <f t="shared" si="226"/>
        <v>14.473674861257688</v>
      </c>
      <c r="BA154">
        <f t="shared" si="227"/>
        <v>0.51477576591300311</v>
      </c>
      <c r="BB154">
        <f t="shared" si="228"/>
        <v>36.973699883439281</v>
      </c>
      <c r="BC154">
        <f t="shared" si="229"/>
        <v>381.01679566535034</v>
      </c>
      <c r="BD154">
        <f t="shared" si="230"/>
        <v>6.502595571412759E-3</v>
      </c>
    </row>
    <row r="155" spans="1:108" x14ac:dyDescent="0.25">
      <c r="A155" s="1">
        <v>119</v>
      </c>
      <c r="B155" s="1" t="s">
        <v>158</v>
      </c>
      <c r="C155" s="1">
        <v>4288.5000114105642</v>
      </c>
      <c r="D155" s="1">
        <v>0</v>
      </c>
      <c r="E155">
        <f t="shared" si="203"/>
        <v>6.7076978263234945</v>
      </c>
      <c r="F155">
        <f t="shared" si="204"/>
        <v>6.5246858134476032E-2</v>
      </c>
      <c r="G155">
        <f t="shared" si="205"/>
        <v>197.59043968781774</v>
      </c>
      <c r="H155">
        <f t="shared" si="206"/>
        <v>2.5984888029821556</v>
      </c>
      <c r="I155">
        <f t="shared" si="207"/>
        <v>2.8511282688932011</v>
      </c>
      <c r="J155">
        <f t="shared" si="208"/>
        <v>31.434120178222656</v>
      </c>
      <c r="K155" s="1">
        <v>6</v>
      </c>
      <c r="L155">
        <f t="shared" si="209"/>
        <v>1.4200000166893005</v>
      </c>
      <c r="M155" s="1">
        <v>1</v>
      </c>
      <c r="N155">
        <f t="shared" si="210"/>
        <v>2.8400000333786011</v>
      </c>
      <c r="O155" s="1">
        <v>33.690872192382813</v>
      </c>
      <c r="P155" s="1">
        <v>31.434120178222656</v>
      </c>
      <c r="Q155" s="1">
        <v>35.009037017822266</v>
      </c>
      <c r="R155" s="1">
        <v>399.6270751953125</v>
      </c>
      <c r="S155" s="1">
        <v>384.21527099609375</v>
      </c>
      <c r="T155" s="1">
        <v>19.158281326293945</v>
      </c>
      <c r="U155" s="1">
        <v>24.229225158691406</v>
      </c>
      <c r="V155" s="1">
        <v>26.697364807128906</v>
      </c>
      <c r="W155" s="1">
        <v>33.763805389404297</v>
      </c>
      <c r="X155" s="1">
        <v>300.00680541992187</v>
      </c>
      <c r="Y155" s="1">
        <v>1699.2210693359375</v>
      </c>
      <c r="Z155" s="1">
        <v>11.624218940734863</v>
      </c>
      <c r="AA155" s="1">
        <v>73.181411743164063</v>
      </c>
      <c r="AB155" s="1">
        <v>4.0808749198913574</v>
      </c>
      <c r="AC155" s="1">
        <v>-0.22807583212852478</v>
      </c>
      <c r="AD155" s="1">
        <v>1</v>
      </c>
      <c r="AE155" s="1">
        <v>-0.21956524252891541</v>
      </c>
      <c r="AF155" s="1">
        <v>2.737391471862793</v>
      </c>
      <c r="AG155" s="1">
        <v>1</v>
      </c>
      <c r="AH155" s="1">
        <v>0</v>
      </c>
      <c r="AI155" s="1">
        <v>0.15999999642372131</v>
      </c>
      <c r="AJ155" s="1">
        <v>111115</v>
      </c>
      <c r="AK155">
        <f t="shared" si="211"/>
        <v>0.50001134236653633</v>
      </c>
      <c r="AL155">
        <f t="shared" si="212"/>
        <v>2.5984888029821555E-3</v>
      </c>
      <c r="AM155">
        <f t="shared" si="213"/>
        <v>304.58412017822263</v>
      </c>
      <c r="AN155">
        <f t="shared" si="214"/>
        <v>306.84087219238279</v>
      </c>
      <c r="AO155">
        <f t="shared" si="215"/>
        <v>271.87536501686191</v>
      </c>
      <c r="AP155">
        <f t="shared" si="216"/>
        <v>2.1730680086153109</v>
      </c>
      <c r="AQ155">
        <f t="shared" si="217"/>
        <v>4.6242571714492264</v>
      </c>
      <c r="AR155">
        <f t="shared" si="218"/>
        <v>63.188958251836155</v>
      </c>
      <c r="AS155">
        <f t="shared" si="219"/>
        <v>38.959733093144749</v>
      </c>
      <c r="AT155">
        <f t="shared" si="220"/>
        <v>32.562496185302734</v>
      </c>
      <c r="AU155">
        <f t="shared" si="221"/>
        <v>4.9292336911218104</v>
      </c>
      <c r="AV155">
        <f t="shared" si="222"/>
        <v>6.3781525701333566E-2</v>
      </c>
      <c r="AW155">
        <f t="shared" si="223"/>
        <v>1.7731289025560255</v>
      </c>
      <c r="AX155">
        <f t="shared" si="224"/>
        <v>3.1561047885657851</v>
      </c>
      <c r="AY155">
        <f t="shared" si="225"/>
        <v>3.9992564689081245E-2</v>
      </c>
      <c r="AZ155">
        <f t="shared" si="226"/>
        <v>14.459947323307015</v>
      </c>
      <c r="BA155">
        <f t="shared" si="227"/>
        <v>0.51427013605043981</v>
      </c>
      <c r="BB155">
        <f t="shared" si="228"/>
        <v>36.973955680309132</v>
      </c>
      <c r="BC155">
        <f t="shared" si="229"/>
        <v>381.02675270063304</v>
      </c>
      <c r="BD155">
        <f t="shared" si="230"/>
        <v>6.5089949823614766E-3</v>
      </c>
    </row>
    <row r="156" spans="1:108" x14ac:dyDescent="0.25">
      <c r="A156" s="1">
        <v>120</v>
      </c>
      <c r="B156" s="1" t="s">
        <v>158</v>
      </c>
      <c r="C156" s="1">
        <v>4289.0000113993883</v>
      </c>
      <c r="D156" s="1">
        <v>0</v>
      </c>
      <c r="E156">
        <f t="shared" si="203"/>
        <v>6.7178905153937993</v>
      </c>
      <c r="F156">
        <f t="shared" si="204"/>
        <v>6.5227115795306198E-2</v>
      </c>
      <c r="G156">
        <f t="shared" si="205"/>
        <v>197.28505433723092</v>
      </c>
      <c r="H156">
        <f t="shared" si="206"/>
        <v>2.5985879859428951</v>
      </c>
      <c r="I156">
        <f t="shared" si="207"/>
        <v>2.8520654521355544</v>
      </c>
      <c r="J156">
        <f t="shared" si="208"/>
        <v>31.437732696533203</v>
      </c>
      <c r="K156" s="1">
        <v>6</v>
      </c>
      <c r="L156">
        <f t="shared" si="209"/>
        <v>1.4200000166893005</v>
      </c>
      <c r="M156" s="1">
        <v>1</v>
      </c>
      <c r="N156">
        <f t="shared" si="210"/>
        <v>2.8400000333786011</v>
      </c>
      <c r="O156" s="1">
        <v>33.692398071289063</v>
      </c>
      <c r="P156" s="1">
        <v>31.437732696533203</v>
      </c>
      <c r="Q156" s="1">
        <v>35.009254455566406</v>
      </c>
      <c r="R156" s="1">
        <v>399.642822265625</v>
      </c>
      <c r="S156" s="1">
        <v>384.21087646484375</v>
      </c>
      <c r="T156" s="1">
        <v>19.158319473266602</v>
      </c>
      <c r="U156" s="1">
        <v>24.229358673095703</v>
      </c>
      <c r="V156" s="1">
        <v>26.695178985595703</v>
      </c>
      <c r="W156" s="1">
        <v>33.761161804199219</v>
      </c>
      <c r="X156" s="1">
        <v>300.0125732421875</v>
      </c>
      <c r="Y156" s="1">
        <v>1699.2855224609375</v>
      </c>
      <c r="Z156" s="1">
        <v>11.528934478759766</v>
      </c>
      <c r="AA156" s="1">
        <v>73.1815185546875</v>
      </c>
      <c r="AB156" s="1">
        <v>4.0808749198913574</v>
      </c>
      <c r="AC156" s="1">
        <v>-0.22807583212852478</v>
      </c>
      <c r="AD156" s="1">
        <v>1</v>
      </c>
      <c r="AE156" s="1">
        <v>-0.21956524252891541</v>
      </c>
      <c r="AF156" s="1">
        <v>2.737391471862793</v>
      </c>
      <c r="AG156" s="1">
        <v>1</v>
      </c>
      <c r="AH156" s="1">
        <v>0</v>
      </c>
      <c r="AI156" s="1">
        <v>0.15999999642372131</v>
      </c>
      <c r="AJ156" s="1">
        <v>111115</v>
      </c>
      <c r="AK156">
        <f t="shared" si="211"/>
        <v>0.50002095540364577</v>
      </c>
      <c r="AL156">
        <f t="shared" si="212"/>
        <v>2.5985879859428949E-3</v>
      </c>
      <c r="AM156">
        <f t="shared" si="213"/>
        <v>304.58773269653318</v>
      </c>
      <c r="AN156">
        <f t="shared" si="214"/>
        <v>306.84239807128904</v>
      </c>
      <c r="AO156">
        <f t="shared" si="215"/>
        <v>271.8856775166314</v>
      </c>
      <c r="AP156">
        <f t="shared" si="216"/>
        <v>2.172833225236519</v>
      </c>
      <c r="AQ156">
        <f t="shared" si="217"/>
        <v>4.6252067134388861</v>
      </c>
      <c r="AR156">
        <f t="shared" si="218"/>
        <v>63.201841185934612</v>
      </c>
      <c r="AS156">
        <f t="shared" si="219"/>
        <v>38.972482512838909</v>
      </c>
      <c r="AT156">
        <f t="shared" si="220"/>
        <v>32.565065383911133</v>
      </c>
      <c r="AU156">
        <f t="shared" si="221"/>
        <v>4.9299475909119552</v>
      </c>
      <c r="AV156">
        <f t="shared" si="222"/>
        <v>6.376266003452892E-2</v>
      </c>
      <c r="AW156">
        <f t="shared" si="223"/>
        <v>1.7731412613033317</v>
      </c>
      <c r="AX156">
        <f t="shared" si="224"/>
        <v>3.1568063296086235</v>
      </c>
      <c r="AY156">
        <f t="shared" si="225"/>
        <v>3.9980697156544946E-2</v>
      </c>
      <c r="AZ156">
        <f t="shared" si="226"/>
        <v>14.437619864542595</v>
      </c>
      <c r="BA156">
        <f t="shared" si="227"/>
        <v>0.51348118031552648</v>
      </c>
      <c r="BB156">
        <f t="shared" si="228"/>
        <v>36.965324620717809</v>
      </c>
      <c r="BC156">
        <f t="shared" si="229"/>
        <v>381.01751305315656</v>
      </c>
      <c r="BD156">
        <f t="shared" si="230"/>
        <v>6.5175220340417308E-3</v>
      </c>
      <c r="BE156">
        <f>AVERAGE(E142:E156)</f>
        <v>6.7688257192760259</v>
      </c>
      <c r="BF156">
        <f t="shared" ref="BF156:DD156" si="231">AVERAGE(F142:F156)</f>
        <v>6.5328637795114344E-2</v>
      </c>
      <c r="BG156">
        <f t="shared" si="231"/>
        <v>196.31469775601124</v>
      </c>
      <c r="BH156">
        <f t="shared" si="231"/>
        <v>2.600085531536263</v>
      </c>
      <c r="BI156">
        <f t="shared" si="231"/>
        <v>2.8494122148066494</v>
      </c>
      <c r="BJ156">
        <f t="shared" si="231"/>
        <v>31.42794329325358</v>
      </c>
      <c r="BK156">
        <f t="shared" si="231"/>
        <v>6</v>
      </c>
      <c r="BL156">
        <f t="shared" si="231"/>
        <v>1.4200000166893005</v>
      </c>
      <c r="BM156">
        <f t="shared" si="231"/>
        <v>1</v>
      </c>
      <c r="BN156">
        <f t="shared" si="231"/>
        <v>2.8400000333786011</v>
      </c>
      <c r="BO156">
        <f t="shared" si="231"/>
        <v>33.686321004231772</v>
      </c>
      <c r="BP156">
        <f t="shared" si="231"/>
        <v>31.42794329325358</v>
      </c>
      <c r="BQ156">
        <f t="shared" si="231"/>
        <v>35.008555094401039</v>
      </c>
      <c r="BR156">
        <f t="shared" si="231"/>
        <v>399.7409627278646</v>
      </c>
      <c r="BS156">
        <f t="shared" si="231"/>
        <v>384.2061787923177</v>
      </c>
      <c r="BT156">
        <f t="shared" si="231"/>
        <v>19.156663004557291</v>
      </c>
      <c r="BU156">
        <f t="shared" si="231"/>
        <v>24.230569458007814</v>
      </c>
      <c r="BV156">
        <f t="shared" si="231"/>
        <v>26.701822916666668</v>
      </c>
      <c r="BW156">
        <f t="shared" si="231"/>
        <v>33.77416915893555</v>
      </c>
      <c r="BX156">
        <f t="shared" si="231"/>
        <v>300.01546020507811</v>
      </c>
      <c r="BY156">
        <f t="shared" si="231"/>
        <v>1699.2119710286458</v>
      </c>
      <c r="BZ156">
        <f t="shared" si="231"/>
        <v>11.442171669006347</v>
      </c>
      <c r="CA156">
        <f t="shared" si="231"/>
        <v>73.181190999348956</v>
      </c>
      <c r="CB156">
        <f t="shared" si="231"/>
        <v>4.0808749198913574</v>
      </c>
      <c r="CC156">
        <f t="shared" si="231"/>
        <v>-0.22807583212852478</v>
      </c>
      <c r="CD156">
        <f t="shared" si="231"/>
        <v>1</v>
      </c>
      <c r="CE156">
        <f t="shared" si="231"/>
        <v>-0.21956524252891541</v>
      </c>
      <c r="CF156">
        <f t="shared" si="231"/>
        <v>2.737391471862793</v>
      </c>
      <c r="CG156">
        <f t="shared" si="231"/>
        <v>1</v>
      </c>
      <c r="CH156">
        <f t="shared" si="231"/>
        <v>0</v>
      </c>
      <c r="CI156">
        <f t="shared" si="231"/>
        <v>0.15999999642372131</v>
      </c>
      <c r="CJ156">
        <f t="shared" si="231"/>
        <v>111115</v>
      </c>
      <c r="CK156">
        <f t="shared" si="231"/>
        <v>0.50002576700846346</v>
      </c>
      <c r="CL156">
        <f t="shared" si="231"/>
        <v>2.6000855315362632E-3</v>
      </c>
      <c r="CM156">
        <f t="shared" si="231"/>
        <v>304.57794329325355</v>
      </c>
      <c r="CN156">
        <f t="shared" si="231"/>
        <v>306.83632100423176</v>
      </c>
      <c r="CO156">
        <f t="shared" si="231"/>
        <v>271.87390928772777</v>
      </c>
      <c r="CP156">
        <f t="shared" si="231"/>
        <v>2.1724608305550279</v>
      </c>
      <c r="CQ156">
        <f t="shared" si="231"/>
        <v>4.6226341465796255</v>
      </c>
      <c r="CR156">
        <f t="shared" si="231"/>
        <v>63.166970598194588</v>
      </c>
      <c r="CS156">
        <f t="shared" si="231"/>
        <v>38.936401140186781</v>
      </c>
      <c r="CT156">
        <f t="shared" si="231"/>
        <v>32.557132148742674</v>
      </c>
      <c r="CU156">
        <f t="shared" si="231"/>
        <v>4.9277435921083734</v>
      </c>
      <c r="CV156">
        <f t="shared" si="231"/>
        <v>6.3859670404791014E-2</v>
      </c>
      <c r="CW156">
        <f t="shared" si="231"/>
        <v>1.7732219317729749</v>
      </c>
      <c r="CX156">
        <f t="shared" si="231"/>
        <v>3.1545216603353992</v>
      </c>
      <c r="CY156">
        <f t="shared" si="231"/>
        <v>4.0041722274272454E-2</v>
      </c>
      <c r="CZ156">
        <f t="shared" si="231"/>
        <v>14.366544132040499</v>
      </c>
      <c r="DA156">
        <f t="shared" si="231"/>
        <v>0.51096154351928147</v>
      </c>
      <c r="DB156">
        <f t="shared" si="231"/>
        <v>36.992231325996563</v>
      </c>
      <c r="DC156">
        <f t="shared" si="231"/>
        <v>380.98860322414004</v>
      </c>
      <c r="DD156">
        <f t="shared" si="231"/>
        <v>6.5722458660459658E-3</v>
      </c>
    </row>
    <row r="157" spans="1:108" x14ac:dyDescent="0.25">
      <c r="A157" s="1" t="s">
        <v>9</v>
      </c>
      <c r="B157" s="1" t="s">
        <v>159</v>
      </c>
    </row>
    <row r="158" spans="1:108" x14ac:dyDescent="0.25">
      <c r="A158" s="1" t="s">
        <v>9</v>
      </c>
      <c r="B158" s="1" t="s">
        <v>160</v>
      </c>
    </row>
    <row r="159" spans="1:108" x14ac:dyDescent="0.25">
      <c r="A159" s="1">
        <v>121</v>
      </c>
      <c r="B159" s="1" t="s">
        <v>161</v>
      </c>
      <c r="C159" s="1">
        <v>4668.5000117905438</v>
      </c>
      <c r="D159" s="1">
        <v>0</v>
      </c>
      <c r="E159">
        <f t="shared" ref="E159:E173" si="232">(R159-S159*(1000-T159)/(1000-U159))*AK159</f>
        <v>5.972615374606475</v>
      </c>
      <c r="F159">
        <f t="shared" ref="F159:F173" si="233">IF(AV159&lt;&gt;0,1/(1/AV159-1/N159),0)</f>
        <v>5.3751510646073281E-2</v>
      </c>
      <c r="G159">
        <f t="shared" ref="G159:G173" si="234">((AY159-AL159/2)*S159-E159)/(AY159+AL159/2)</f>
        <v>182.36175513425536</v>
      </c>
      <c r="H159">
        <f t="shared" ref="H159:H173" si="235">AL159*1000</f>
        <v>2.6689667783806348</v>
      </c>
      <c r="I159">
        <f t="shared" ref="I159:I173" si="236">(AQ159-AW159)</f>
        <v>3.499977758660477</v>
      </c>
      <c r="J159">
        <f t="shared" ref="J159:J173" si="237">(P159+AP159*D159)</f>
        <v>35.314285278320312</v>
      </c>
      <c r="K159" s="1">
        <v>6</v>
      </c>
      <c r="L159">
        <f t="shared" ref="L159:L173" si="238">(K159*AE159+AF159)</f>
        <v>1.4200000166893005</v>
      </c>
      <c r="M159" s="1">
        <v>1</v>
      </c>
      <c r="N159">
        <f t="shared" ref="N159:N173" si="239">L159*(M159+1)*(M159+1)/(M159*M159+1)</f>
        <v>2.8400000333786011</v>
      </c>
      <c r="O159" s="1">
        <v>38.440502166748047</v>
      </c>
      <c r="P159" s="1">
        <v>35.314285278320312</v>
      </c>
      <c r="Q159" s="1">
        <v>40.094650268554688</v>
      </c>
      <c r="R159" s="1">
        <v>399.97280883789062</v>
      </c>
      <c r="S159" s="1">
        <v>385.96908569335938</v>
      </c>
      <c r="T159" s="1">
        <v>25.539649963378906</v>
      </c>
      <c r="U159" s="1">
        <v>30.712980270385742</v>
      </c>
      <c r="V159" s="1">
        <v>27.411594390869141</v>
      </c>
      <c r="W159" s="1">
        <v>32.964107513427734</v>
      </c>
      <c r="X159" s="1">
        <v>300.03823852539062</v>
      </c>
      <c r="Y159" s="1">
        <v>1698.9468994140625</v>
      </c>
      <c r="Z159" s="1">
        <v>13.231906890869141</v>
      </c>
      <c r="AA159" s="1">
        <v>73.175735473632812</v>
      </c>
      <c r="AB159" s="1">
        <v>4.6531405448913574</v>
      </c>
      <c r="AC159" s="1">
        <v>-0.36354526877403259</v>
      </c>
      <c r="AD159" s="1">
        <v>1</v>
      </c>
      <c r="AE159" s="1">
        <v>-0.21956524252891541</v>
      </c>
      <c r="AF159" s="1">
        <v>2.737391471862793</v>
      </c>
      <c r="AG159" s="1">
        <v>1</v>
      </c>
      <c r="AH159" s="1">
        <v>0</v>
      </c>
      <c r="AI159" s="1">
        <v>0.15999999642372131</v>
      </c>
      <c r="AJ159" s="1">
        <v>111115</v>
      </c>
      <c r="AK159">
        <f t="shared" ref="AK159:AK173" si="240">X159*0.000001/(K159*0.0001)</f>
        <v>0.50006373087565092</v>
      </c>
      <c r="AL159">
        <f t="shared" ref="AL159:AL173" si="241">(U159-T159)/(1000-U159)*AK159</f>
        <v>2.6689667783806347E-3</v>
      </c>
      <c r="AM159">
        <f t="shared" ref="AM159:AM173" si="242">(P159+273.15)</f>
        <v>308.46428527832029</v>
      </c>
      <c r="AN159">
        <f t="shared" ref="AN159:AN173" si="243">(O159+273.15)</f>
        <v>311.59050216674802</v>
      </c>
      <c r="AO159">
        <f t="shared" ref="AO159:AO173" si="244">(Y159*AG159+Z159*AH159)*AI159</f>
        <v>271.83149783034241</v>
      </c>
      <c r="AP159">
        <f t="shared" ref="AP159:AP173" si="245">((AO159+0.00000010773*(AN159^4-AM159^4))-AL159*44100)/(L159*51.4+0.00000043092*AM159^3)</f>
        <v>2.2686177003522769</v>
      </c>
      <c r="AQ159">
        <f t="shared" ref="AQ159:AQ173" si="246">0.61365*EXP(17.502*J159/(240.97+J159))</f>
        <v>5.7474226785331277</v>
      </c>
      <c r="AR159">
        <f t="shared" ref="AR159:AR173" si="247">AQ159*1000/AA159</f>
        <v>78.542738809971766</v>
      </c>
      <c r="AS159">
        <f t="shared" ref="AS159:AS173" si="248">(AR159-U159)</f>
        <v>47.829758539586024</v>
      </c>
      <c r="AT159">
        <f t="shared" ref="AT159:AT173" si="249">IF(D159,P159,(O159+P159)/2)</f>
        <v>36.87739372253418</v>
      </c>
      <c r="AU159">
        <f t="shared" ref="AU159:AU173" si="250">0.61365*EXP(17.502*AT159/(240.97+AT159))</f>
        <v>6.2628077181296415</v>
      </c>
      <c r="AV159">
        <f t="shared" ref="AV159:AV173" si="251">IF(AS159&lt;&gt;0,(1000-(AR159+U159)/2)/AS159*AL159,0)</f>
        <v>5.2753074929399228E-2</v>
      </c>
      <c r="AW159">
        <f t="shared" ref="AW159:AW173" si="252">U159*AA159/1000</f>
        <v>2.2474449198726507</v>
      </c>
      <c r="AX159">
        <f t="shared" ref="AX159:AX173" si="253">(AU159-AW159)</f>
        <v>4.0153627982569908</v>
      </c>
      <c r="AY159">
        <f t="shared" ref="AY159:AY173" si="254">1/(1.6/F159+1.37/N159)</f>
        <v>3.3058944502499507E-2</v>
      </c>
      <c r="AZ159">
        <f t="shared" ref="AZ159:AZ173" si="255">G159*AA159*0.001</f>
        <v>13.34445555421167</v>
      </c>
      <c r="BA159">
        <f t="shared" ref="BA159:BA173" si="256">G159/S159</f>
        <v>0.472477620342724</v>
      </c>
      <c r="BB159">
        <f t="shared" ref="BB159:BB173" si="257">(1-AL159*AA159/AQ159/F159)*100</f>
        <v>36.78117021768562</v>
      </c>
      <c r="BC159">
        <f t="shared" ref="BC159:BC173" si="258">(S159-E159/(N159/1.35))</f>
        <v>383.12999039020667</v>
      </c>
      <c r="BD159">
        <f t="shared" ref="BD159:BD173" si="259">E159*BB159/100/BC159</f>
        <v>5.7338185015072688E-3</v>
      </c>
    </row>
    <row r="160" spans="1:108" x14ac:dyDescent="0.25">
      <c r="A160" s="1">
        <v>122</v>
      </c>
      <c r="B160" s="1" t="s">
        <v>161</v>
      </c>
      <c r="C160" s="1">
        <v>4668.5000117905438</v>
      </c>
      <c r="D160" s="1">
        <v>0</v>
      </c>
      <c r="E160">
        <f t="shared" si="232"/>
        <v>5.972615374606475</v>
      </c>
      <c r="F160">
        <f t="shared" si="233"/>
        <v>5.3751510646073281E-2</v>
      </c>
      <c r="G160">
        <f t="shared" si="234"/>
        <v>182.36175513425536</v>
      </c>
      <c r="H160">
        <f t="shared" si="235"/>
        <v>2.6689667783806348</v>
      </c>
      <c r="I160">
        <f t="shared" si="236"/>
        <v>3.499977758660477</v>
      </c>
      <c r="J160">
        <f t="shared" si="237"/>
        <v>35.314285278320312</v>
      </c>
      <c r="K160" s="1">
        <v>6</v>
      </c>
      <c r="L160">
        <f t="shared" si="238"/>
        <v>1.4200000166893005</v>
      </c>
      <c r="M160" s="1">
        <v>1</v>
      </c>
      <c r="N160">
        <f t="shared" si="239"/>
        <v>2.8400000333786011</v>
      </c>
      <c r="O160" s="1">
        <v>38.440502166748047</v>
      </c>
      <c r="P160" s="1">
        <v>35.314285278320312</v>
      </c>
      <c r="Q160" s="1">
        <v>40.094650268554688</v>
      </c>
      <c r="R160" s="1">
        <v>399.97280883789062</v>
      </c>
      <c r="S160" s="1">
        <v>385.96908569335938</v>
      </c>
      <c r="T160" s="1">
        <v>25.539649963378906</v>
      </c>
      <c r="U160" s="1">
        <v>30.712980270385742</v>
      </c>
      <c r="V160" s="1">
        <v>27.411594390869141</v>
      </c>
      <c r="W160" s="1">
        <v>32.964107513427734</v>
      </c>
      <c r="X160" s="1">
        <v>300.03823852539062</v>
      </c>
      <c r="Y160" s="1">
        <v>1698.9468994140625</v>
      </c>
      <c r="Z160" s="1">
        <v>13.231906890869141</v>
      </c>
      <c r="AA160" s="1">
        <v>73.175735473632812</v>
      </c>
      <c r="AB160" s="1">
        <v>4.6531405448913574</v>
      </c>
      <c r="AC160" s="1">
        <v>-0.36354526877403259</v>
      </c>
      <c r="AD160" s="1">
        <v>1</v>
      </c>
      <c r="AE160" s="1">
        <v>-0.21956524252891541</v>
      </c>
      <c r="AF160" s="1">
        <v>2.737391471862793</v>
      </c>
      <c r="AG160" s="1">
        <v>1</v>
      </c>
      <c r="AH160" s="1">
        <v>0</v>
      </c>
      <c r="AI160" s="1">
        <v>0.15999999642372131</v>
      </c>
      <c r="AJ160" s="1">
        <v>111115</v>
      </c>
      <c r="AK160">
        <f t="shared" si="240"/>
        <v>0.50006373087565092</v>
      </c>
      <c r="AL160">
        <f t="shared" si="241"/>
        <v>2.6689667783806347E-3</v>
      </c>
      <c r="AM160">
        <f t="shared" si="242"/>
        <v>308.46428527832029</v>
      </c>
      <c r="AN160">
        <f t="shared" si="243"/>
        <v>311.59050216674802</v>
      </c>
      <c r="AO160">
        <f t="shared" si="244"/>
        <v>271.83149783034241</v>
      </c>
      <c r="AP160">
        <f t="shared" si="245"/>
        <v>2.2686177003522769</v>
      </c>
      <c r="AQ160">
        <f t="shared" si="246"/>
        <v>5.7474226785331277</v>
      </c>
      <c r="AR160">
        <f t="shared" si="247"/>
        <v>78.542738809971766</v>
      </c>
      <c r="AS160">
        <f t="shared" si="248"/>
        <v>47.829758539586024</v>
      </c>
      <c r="AT160">
        <f t="shared" si="249"/>
        <v>36.87739372253418</v>
      </c>
      <c r="AU160">
        <f t="shared" si="250"/>
        <v>6.2628077181296415</v>
      </c>
      <c r="AV160">
        <f t="shared" si="251"/>
        <v>5.2753074929399228E-2</v>
      </c>
      <c r="AW160">
        <f t="shared" si="252"/>
        <v>2.2474449198726507</v>
      </c>
      <c r="AX160">
        <f t="shared" si="253"/>
        <v>4.0153627982569908</v>
      </c>
      <c r="AY160">
        <f t="shared" si="254"/>
        <v>3.3058944502499507E-2</v>
      </c>
      <c r="AZ160">
        <f t="shared" si="255"/>
        <v>13.34445555421167</v>
      </c>
      <c r="BA160">
        <f t="shared" si="256"/>
        <v>0.472477620342724</v>
      </c>
      <c r="BB160">
        <f t="shared" si="257"/>
        <v>36.78117021768562</v>
      </c>
      <c r="BC160">
        <f t="shared" si="258"/>
        <v>383.12999039020667</v>
      </c>
      <c r="BD160">
        <f t="shared" si="259"/>
        <v>5.7338185015072688E-3</v>
      </c>
    </row>
    <row r="161" spans="1:108" x14ac:dyDescent="0.25">
      <c r="A161" s="1">
        <v>123</v>
      </c>
      <c r="B161" s="1" t="s">
        <v>162</v>
      </c>
      <c r="C161" s="1">
        <v>4668.5000117905438</v>
      </c>
      <c r="D161" s="1">
        <v>0</v>
      </c>
      <c r="E161">
        <f t="shared" si="232"/>
        <v>5.972615374606475</v>
      </c>
      <c r="F161">
        <f t="shared" si="233"/>
        <v>5.3751510646073281E-2</v>
      </c>
      <c r="G161">
        <f t="shared" si="234"/>
        <v>182.36175513425536</v>
      </c>
      <c r="H161">
        <f t="shared" si="235"/>
        <v>2.6689667783806348</v>
      </c>
      <c r="I161">
        <f t="shared" si="236"/>
        <v>3.499977758660477</v>
      </c>
      <c r="J161">
        <f t="shared" si="237"/>
        <v>35.314285278320312</v>
      </c>
      <c r="K161" s="1">
        <v>6</v>
      </c>
      <c r="L161">
        <f t="shared" si="238"/>
        <v>1.4200000166893005</v>
      </c>
      <c r="M161" s="1">
        <v>1</v>
      </c>
      <c r="N161">
        <f t="shared" si="239"/>
        <v>2.8400000333786011</v>
      </c>
      <c r="O161" s="1">
        <v>38.440502166748047</v>
      </c>
      <c r="P161" s="1">
        <v>35.314285278320312</v>
      </c>
      <c r="Q161" s="1">
        <v>40.094650268554688</v>
      </c>
      <c r="R161" s="1">
        <v>399.97280883789062</v>
      </c>
      <c r="S161" s="1">
        <v>385.96908569335938</v>
      </c>
      <c r="T161" s="1">
        <v>25.539649963378906</v>
      </c>
      <c r="U161" s="1">
        <v>30.712980270385742</v>
      </c>
      <c r="V161" s="1">
        <v>27.411594390869141</v>
      </c>
      <c r="W161" s="1">
        <v>32.964107513427734</v>
      </c>
      <c r="X161" s="1">
        <v>300.03823852539062</v>
      </c>
      <c r="Y161" s="1">
        <v>1698.9468994140625</v>
      </c>
      <c r="Z161" s="1">
        <v>13.231906890869141</v>
      </c>
      <c r="AA161" s="1">
        <v>73.175735473632812</v>
      </c>
      <c r="AB161" s="1">
        <v>4.6531405448913574</v>
      </c>
      <c r="AC161" s="1">
        <v>-0.36354526877403259</v>
      </c>
      <c r="AD161" s="1">
        <v>1</v>
      </c>
      <c r="AE161" s="1">
        <v>-0.21956524252891541</v>
      </c>
      <c r="AF161" s="1">
        <v>2.737391471862793</v>
      </c>
      <c r="AG161" s="1">
        <v>1</v>
      </c>
      <c r="AH161" s="1">
        <v>0</v>
      </c>
      <c r="AI161" s="1">
        <v>0.15999999642372131</v>
      </c>
      <c r="AJ161" s="1">
        <v>111115</v>
      </c>
      <c r="AK161">
        <f t="shared" si="240"/>
        <v>0.50006373087565092</v>
      </c>
      <c r="AL161">
        <f t="shared" si="241"/>
        <v>2.6689667783806347E-3</v>
      </c>
      <c r="AM161">
        <f t="shared" si="242"/>
        <v>308.46428527832029</v>
      </c>
      <c r="AN161">
        <f t="shared" si="243"/>
        <v>311.59050216674802</v>
      </c>
      <c r="AO161">
        <f t="shared" si="244"/>
        <v>271.83149783034241</v>
      </c>
      <c r="AP161">
        <f t="shared" si="245"/>
        <v>2.2686177003522769</v>
      </c>
      <c r="AQ161">
        <f t="shared" si="246"/>
        <v>5.7474226785331277</v>
      </c>
      <c r="AR161">
        <f t="shared" si="247"/>
        <v>78.542738809971766</v>
      </c>
      <c r="AS161">
        <f t="shared" si="248"/>
        <v>47.829758539586024</v>
      </c>
      <c r="AT161">
        <f t="shared" si="249"/>
        <v>36.87739372253418</v>
      </c>
      <c r="AU161">
        <f t="shared" si="250"/>
        <v>6.2628077181296415</v>
      </c>
      <c r="AV161">
        <f t="shared" si="251"/>
        <v>5.2753074929399228E-2</v>
      </c>
      <c r="AW161">
        <f t="shared" si="252"/>
        <v>2.2474449198726507</v>
      </c>
      <c r="AX161">
        <f t="shared" si="253"/>
        <v>4.0153627982569908</v>
      </c>
      <c r="AY161">
        <f t="shared" si="254"/>
        <v>3.3058944502499507E-2</v>
      </c>
      <c r="AZ161">
        <f t="shared" si="255"/>
        <v>13.34445555421167</v>
      </c>
      <c r="BA161">
        <f t="shared" si="256"/>
        <v>0.472477620342724</v>
      </c>
      <c r="BB161">
        <f t="shared" si="257"/>
        <v>36.78117021768562</v>
      </c>
      <c r="BC161">
        <f t="shared" si="258"/>
        <v>383.12999039020667</v>
      </c>
      <c r="BD161">
        <f t="shared" si="259"/>
        <v>5.7338185015072688E-3</v>
      </c>
    </row>
    <row r="162" spans="1:108" x14ac:dyDescent="0.25">
      <c r="A162" s="1">
        <v>124</v>
      </c>
      <c r="B162" s="1" t="s">
        <v>162</v>
      </c>
      <c r="C162" s="1">
        <v>4669.0000117793679</v>
      </c>
      <c r="D162" s="1">
        <v>0</v>
      </c>
      <c r="E162">
        <f t="shared" si="232"/>
        <v>5.985517447402902</v>
      </c>
      <c r="F162">
        <f t="shared" si="233"/>
        <v>5.3781412621590946E-2</v>
      </c>
      <c r="G162">
        <f t="shared" si="234"/>
        <v>182.04808352957284</v>
      </c>
      <c r="H162">
        <f t="shared" si="235"/>
        <v>2.6695245274280115</v>
      </c>
      <c r="I162">
        <f t="shared" si="236"/>
        <v>3.4988078887463216</v>
      </c>
      <c r="J162">
        <f t="shared" si="237"/>
        <v>35.310493469238281</v>
      </c>
      <c r="K162" s="1">
        <v>6</v>
      </c>
      <c r="L162">
        <f t="shared" si="238"/>
        <v>1.4200000166893005</v>
      </c>
      <c r="M162" s="1">
        <v>1</v>
      </c>
      <c r="N162">
        <f t="shared" si="239"/>
        <v>2.8400000333786011</v>
      </c>
      <c r="O162" s="1">
        <v>38.442626953125</v>
      </c>
      <c r="P162" s="1">
        <v>35.310493469238281</v>
      </c>
      <c r="Q162" s="1">
        <v>40.093570709228516</v>
      </c>
      <c r="R162" s="1">
        <v>399.95510864257812</v>
      </c>
      <c r="S162" s="1">
        <v>385.92440795898437</v>
      </c>
      <c r="T162" s="1">
        <v>25.537923812866211</v>
      </c>
      <c r="U162" s="1">
        <v>30.712699890136719</v>
      </c>
      <c r="V162" s="1">
        <v>27.406431198120117</v>
      </c>
      <c r="W162" s="1">
        <v>32.959827423095703</v>
      </c>
      <c r="X162" s="1">
        <v>300.01718139648438</v>
      </c>
      <c r="Y162" s="1">
        <v>1699.0078125</v>
      </c>
      <c r="Z162" s="1">
        <v>13.188692092895508</v>
      </c>
      <c r="AA162" s="1">
        <v>73.17529296875</v>
      </c>
      <c r="AB162" s="1">
        <v>4.6531405448913574</v>
      </c>
      <c r="AC162" s="1">
        <v>-0.36354526877403259</v>
      </c>
      <c r="AD162" s="1">
        <v>1</v>
      </c>
      <c r="AE162" s="1">
        <v>-0.21956524252891541</v>
      </c>
      <c r="AF162" s="1">
        <v>2.737391471862793</v>
      </c>
      <c r="AG162" s="1">
        <v>1</v>
      </c>
      <c r="AH162" s="1">
        <v>0</v>
      </c>
      <c r="AI162" s="1">
        <v>0.15999999642372131</v>
      </c>
      <c r="AJ162" s="1">
        <v>111115</v>
      </c>
      <c r="AK162">
        <f t="shared" si="240"/>
        <v>0.50002863566080713</v>
      </c>
      <c r="AL162">
        <f t="shared" si="241"/>
        <v>2.6695245274280114E-3</v>
      </c>
      <c r="AM162">
        <f t="shared" si="242"/>
        <v>308.46049346923826</v>
      </c>
      <c r="AN162">
        <f t="shared" si="243"/>
        <v>311.59262695312498</v>
      </c>
      <c r="AO162">
        <f t="shared" si="244"/>
        <v>271.84124392387457</v>
      </c>
      <c r="AP162">
        <f t="shared" si="245"/>
        <v>2.269340107901515</v>
      </c>
      <c r="AQ162">
        <f t="shared" si="246"/>
        <v>5.7462187010683721</v>
      </c>
      <c r="AR162">
        <f t="shared" si="247"/>
        <v>78.526760439788518</v>
      </c>
      <c r="AS162">
        <f t="shared" si="248"/>
        <v>47.814060549651799</v>
      </c>
      <c r="AT162">
        <f t="shared" si="249"/>
        <v>36.876560211181641</v>
      </c>
      <c r="AU162">
        <f t="shared" si="250"/>
        <v>6.262522544072139</v>
      </c>
      <c r="AV162">
        <f t="shared" si="251"/>
        <v>5.2781876064477498E-2</v>
      </c>
      <c r="AW162">
        <f t="shared" si="252"/>
        <v>2.2474108123220504</v>
      </c>
      <c r="AX162">
        <f t="shared" si="253"/>
        <v>4.0151117317500891</v>
      </c>
      <c r="AY162">
        <f t="shared" si="254"/>
        <v>3.307704175432253E-2</v>
      </c>
      <c r="AZ162">
        <f t="shared" si="255"/>
        <v>13.321421846675964</v>
      </c>
      <c r="BA162">
        <f t="shared" si="256"/>
        <v>0.47171953827009744</v>
      </c>
      <c r="BB162">
        <f t="shared" si="257"/>
        <v>36.79025636408786</v>
      </c>
      <c r="BC162">
        <f t="shared" si="258"/>
        <v>383.07917962834205</v>
      </c>
      <c r="BD162">
        <f t="shared" si="259"/>
        <v>5.7483865757287271E-3</v>
      </c>
    </row>
    <row r="163" spans="1:108" x14ac:dyDescent="0.25">
      <c r="A163" s="1">
        <v>125</v>
      </c>
      <c r="B163" s="1" t="s">
        <v>163</v>
      </c>
      <c r="C163" s="1">
        <v>4669.5000117681921</v>
      </c>
      <c r="D163" s="1">
        <v>0</v>
      </c>
      <c r="E163">
        <f t="shared" si="232"/>
        <v>5.9932172490708249</v>
      </c>
      <c r="F163">
        <f t="shared" si="233"/>
        <v>5.3814256395820867E-2</v>
      </c>
      <c r="G163">
        <f t="shared" si="234"/>
        <v>181.93338297470484</v>
      </c>
      <c r="H163">
        <f t="shared" si="235"/>
        <v>2.6699294552909394</v>
      </c>
      <c r="I163">
        <f t="shared" si="236"/>
        <v>3.4972615802542215</v>
      </c>
      <c r="J163">
        <f t="shared" si="237"/>
        <v>35.305961608886719</v>
      </c>
      <c r="K163" s="1">
        <v>6</v>
      </c>
      <c r="L163">
        <f t="shared" si="238"/>
        <v>1.4200000166893005</v>
      </c>
      <c r="M163" s="1">
        <v>1</v>
      </c>
      <c r="N163">
        <f t="shared" si="239"/>
        <v>2.8400000333786011</v>
      </c>
      <c r="O163" s="1">
        <v>38.442699432373047</v>
      </c>
      <c r="P163" s="1">
        <v>35.305961608886719</v>
      </c>
      <c r="Q163" s="1">
        <v>40.092689514160156</v>
      </c>
      <c r="R163" s="1">
        <v>399.964111328125</v>
      </c>
      <c r="S163" s="1">
        <v>385.91851806640625</v>
      </c>
      <c r="T163" s="1">
        <v>25.539030075073242</v>
      </c>
      <c r="U163" s="1">
        <v>30.714292526245117</v>
      </c>
      <c r="V163" s="1">
        <v>27.407403945922852</v>
      </c>
      <c r="W163" s="1">
        <v>32.961277008056641</v>
      </c>
      <c r="X163" s="1">
        <v>300.03399658203125</v>
      </c>
      <c r="Y163" s="1">
        <v>1699.011962890625</v>
      </c>
      <c r="Z163" s="1">
        <v>13.111337661743164</v>
      </c>
      <c r="AA163" s="1">
        <v>73.175003051757813</v>
      </c>
      <c r="AB163" s="1">
        <v>4.6531405448913574</v>
      </c>
      <c r="AC163" s="1">
        <v>-0.36354526877403259</v>
      </c>
      <c r="AD163" s="1">
        <v>1</v>
      </c>
      <c r="AE163" s="1">
        <v>-0.21956524252891541</v>
      </c>
      <c r="AF163" s="1">
        <v>2.737391471862793</v>
      </c>
      <c r="AG163" s="1">
        <v>1</v>
      </c>
      <c r="AH163" s="1">
        <v>0</v>
      </c>
      <c r="AI163" s="1">
        <v>0.15999999642372131</v>
      </c>
      <c r="AJ163" s="1">
        <v>111115</v>
      </c>
      <c r="AK163">
        <f t="shared" si="240"/>
        <v>0.50005666097005208</v>
      </c>
      <c r="AL163">
        <f t="shared" si="241"/>
        <v>2.6699294552909392E-3</v>
      </c>
      <c r="AM163">
        <f t="shared" si="242"/>
        <v>308.4559616088867</v>
      </c>
      <c r="AN163">
        <f t="shared" si="243"/>
        <v>311.59269943237302</v>
      </c>
      <c r="AO163">
        <f t="shared" si="244"/>
        <v>271.84190798635973</v>
      </c>
      <c r="AP163">
        <f t="shared" si="245"/>
        <v>2.2698344264296466</v>
      </c>
      <c r="AQ163">
        <f t="shared" si="246"/>
        <v>5.7447800295947902</v>
      </c>
      <c r="AR163">
        <f t="shared" si="247"/>
        <v>78.507410864491774</v>
      </c>
      <c r="AS163">
        <f t="shared" si="248"/>
        <v>47.793118338246657</v>
      </c>
      <c r="AT163">
        <f t="shared" si="249"/>
        <v>36.874330520629883</v>
      </c>
      <c r="AU163">
        <f t="shared" si="250"/>
        <v>6.2617597425722114</v>
      </c>
      <c r="AV163">
        <f t="shared" si="251"/>
        <v>5.2813510010101386E-2</v>
      </c>
      <c r="AW163">
        <f t="shared" si="252"/>
        <v>2.2475184493405687</v>
      </c>
      <c r="AX163">
        <f t="shared" si="253"/>
        <v>4.0142412932316427</v>
      </c>
      <c r="AY163">
        <f t="shared" si="254"/>
        <v>3.3096919069382683E-2</v>
      </c>
      <c r="AZ163">
        <f t="shared" si="255"/>
        <v>13.31297585439065</v>
      </c>
      <c r="BA163">
        <f t="shared" si="256"/>
        <v>0.47142952322230613</v>
      </c>
      <c r="BB163">
        <f t="shared" si="257"/>
        <v>36.803680183220692</v>
      </c>
      <c r="BC163">
        <f t="shared" si="258"/>
        <v>383.06962961881692</v>
      </c>
      <c r="BD163">
        <f t="shared" si="259"/>
        <v>5.7580250129160718E-3</v>
      </c>
    </row>
    <row r="164" spans="1:108" x14ac:dyDescent="0.25">
      <c r="A164" s="1">
        <v>126</v>
      </c>
      <c r="B164" s="1" t="s">
        <v>163</v>
      </c>
      <c r="C164" s="1">
        <v>4670.0000117570162</v>
      </c>
      <c r="D164" s="1">
        <v>0</v>
      </c>
      <c r="E164">
        <f t="shared" si="232"/>
        <v>5.96716457966604</v>
      </c>
      <c r="F164">
        <f t="shared" si="233"/>
        <v>5.3889379896141683E-2</v>
      </c>
      <c r="G164">
        <f t="shared" si="234"/>
        <v>182.96991707491949</v>
      </c>
      <c r="H164">
        <f t="shared" si="235"/>
        <v>2.6721245955644743</v>
      </c>
      <c r="I164">
        <f t="shared" si="236"/>
        <v>3.4953935719568818</v>
      </c>
      <c r="J164">
        <f t="shared" si="237"/>
        <v>35.300872802734375</v>
      </c>
      <c r="K164" s="1">
        <v>6</v>
      </c>
      <c r="L164">
        <f t="shared" si="238"/>
        <v>1.4200000166893005</v>
      </c>
      <c r="M164" s="1">
        <v>1</v>
      </c>
      <c r="N164">
        <f t="shared" si="239"/>
        <v>2.8400000333786011</v>
      </c>
      <c r="O164" s="1">
        <v>38.443782806396484</v>
      </c>
      <c r="P164" s="1">
        <v>35.300872802734375</v>
      </c>
      <c r="Q164" s="1">
        <v>40.092353820800781</v>
      </c>
      <c r="R164" s="1">
        <v>399.94497680664062</v>
      </c>
      <c r="S164" s="1">
        <v>385.9510498046875</v>
      </c>
      <c r="T164" s="1">
        <v>25.538690567016602</v>
      </c>
      <c r="U164" s="1">
        <v>30.717658996582031</v>
      </c>
      <c r="V164" s="1">
        <v>27.405513763427734</v>
      </c>
      <c r="W164" s="1">
        <v>32.963054656982422</v>
      </c>
      <c r="X164" s="1">
        <v>300.06475830078125</v>
      </c>
      <c r="Y164" s="1">
        <v>1698.9942626953125</v>
      </c>
      <c r="Z164" s="1">
        <v>13.153689384460449</v>
      </c>
      <c r="AA164" s="1">
        <v>73.175216674804688</v>
      </c>
      <c r="AB164" s="1">
        <v>4.6531405448913574</v>
      </c>
      <c r="AC164" s="1">
        <v>-0.36354526877403259</v>
      </c>
      <c r="AD164" s="1">
        <v>1</v>
      </c>
      <c r="AE164" s="1">
        <v>-0.21956524252891541</v>
      </c>
      <c r="AF164" s="1">
        <v>2.737391471862793</v>
      </c>
      <c r="AG164" s="1">
        <v>1</v>
      </c>
      <c r="AH164" s="1">
        <v>0</v>
      </c>
      <c r="AI164" s="1">
        <v>0.15999999642372131</v>
      </c>
      <c r="AJ164" s="1">
        <v>111115</v>
      </c>
      <c r="AK164">
        <f t="shared" si="240"/>
        <v>0.50010793050130198</v>
      </c>
      <c r="AL164">
        <f t="shared" si="241"/>
        <v>2.6721245955644742E-3</v>
      </c>
      <c r="AM164">
        <f t="shared" si="242"/>
        <v>308.45087280273435</v>
      </c>
      <c r="AN164">
        <f t="shared" si="243"/>
        <v>311.59378280639646</v>
      </c>
      <c r="AO164">
        <f t="shared" si="244"/>
        <v>271.83907595517303</v>
      </c>
      <c r="AP164">
        <f t="shared" si="245"/>
        <v>2.2696039252298394</v>
      </c>
      <c r="AQ164">
        <f t="shared" si="246"/>
        <v>5.7431649247745353</v>
      </c>
      <c r="AR164">
        <f t="shared" si="247"/>
        <v>78.485109928645997</v>
      </c>
      <c r="AS164">
        <f t="shared" si="248"/>
        <v>47.767450932063966</v>
      </c>
      <c r="AT164">
        <f t="shared" si="249"/>
        <v>36.87232780456543</v>
      </c>
      <c r="AU164">
        <f t="shared" si="250"/>
        <v>6.2610746602960816</v>
      </c>
      <c r="AV164">
        <f t="shared" si="251"/>
        <v>5.2885863572307998E-2</v>
      </c>
      <c r="AW164">
        <f t="shared" si="252"/>
        <v>2.2477713528176535</v>
      </c>
      <c r="AX164">
        <f t="shared" si="253"/>
        <v>4.0133033074784281</v>
      </c>
      <c r="AY164">
        <f t="shared" si="254"/>
        <v>3.3142382956783623E-2</v>
      </c>
      <c r="AZ164">
        <f t="shared" si="255"/>
        <v>13.388863326928281</v>
      </c>
      <c r="BA164">
        <f t="shared" si="256"/>
        <v>0.47407544860290535</v>
      </c>
      <c r="BB164">
        <f t="shared" si="257"/>
        <v>36.821945606559517</v>
      </c>
      <c r="BC164">
        <f t="shared" si="258"/>
        <v>383.11454554839503</v>
      </c>
      <c r="BD164">
        <f t="shared" si="259"/>
        <v>5.7351675140221514E-3</v>
      </c>
    </row>
    <row r="165" spans="1:108" x14ac:dyDescent="0.25">
      <c r="A165" s="1">
        <v>127</v>
      </c>
      <c r="B165" s="1" t="s">
        <v>164</v>
      </c>
      <c r="C165" s="1">
        <v>4670.5000117458403</v>
      </c>
      <c r="D165" s="1">
        <v>0</v>
      </c>
      <c r="E165">
        <f t="shared" si="232"/>
        <v>5.9629096263883286</v>
      </c>
      <c r="F165">
        <f t="shared" si="233"/>
        <v>5.3871152384129102E-2</v>
      </c>
      <c r="G165">
        <f t="shared" si="234"/>
        <v>183.03580509549857</v>
      </c>
      <c r="H165">
        <f t="shared" si="235"/>
        <v>2.6715689836161549</v>
      </c>
      <c r="I165">
        <f t="shared" si="236"/>
        <v>3.4958206970897301</v>
      </c>
      <c r="J165">
        <f t="shared" si="237"/>
        <v>35.301902770996094</v>
      </c>
      <c r="K165" s="1">
        <v>6</v>
      </c>
      <c r="L165">
        <f t="shared" si="238"/>
        <v>1.4200000166893005</v>
      </c>
      <c r="M165" s="1">
        <v>1</v>
      </c>
      <c r="N165">
        <f t="shared" si="239"/>
        <v>2.8400000333786011</v>
      </c>
      <c r="O165" s="1">
        <v>38.444873809814453</v>
      </c>
      <c r="P165" s="1">
        <v>35.301902770996094</v>
      </c>
      <c r="Q165" s="1">
        <v>40.091461181640625</v>
      </c>
      <c r="R165" s="1">
        <v>399.93954467773437</v>
      </c>
      <c r="S165" s="1">
        <v>385.9541015625</v>
      </c>
      <c r="T165" s="1">
        <v>25.538234710693359</v>
      </c>
      <c r="U165" s="1">
        <v>30.71629524230957</v>
      </c>
      <c r="V165" s="1">
        <v>27.403404235839844</v>
      </c>
      <c r="W165" s="1">
        <v>32.959640502929688</v>
      </c>
      <c r="X165" s="1">
        <v>300.05538940429688</v>
      </c>
      <c r="Y165" s="1">
        <v>1698.9986572265625</v>
      </c>
      <c r="Z165" s="1">
        <v>13.102688789367676</v>
      </c>
      <c r="AA165" s="1">
        <v>73.175201416015625</v>
      </c>
      <c r="AB165" s="1">
        <v>4.6531405448913574</v>
      </c>
      <c r="AC165" s="1">
        <v>-0.36354526877403259</v>
      </c>
      <c r="AD165" s="1">
        <v>1</v>
      </c>
      <c r="AE165" s="1">
        <v>-0.21956524252891541</v>
      </c>
      <c r="AF165" s="1">
        <v>2.737391471862793</v>
      </c>
      <c r="AG165" s="1">
        <v>1</v>
      </c>
      <c r="AH165" s="1">
        <v>0</v>
      </c>
      <c r="AI165" s="1">
        <v>0.15999999642372131</v>
      </c>
      <c r="AJ165" s="1">
        <v>111115</v>
      </c>
      <c r="AK165">
        <f t="shared" si="240"/>
        <v>0.50009231567382806</v>
      </c>
      <c r="AL165">
        <f t="shared" si="241"/>
        <v>2.6715689836161547E-3</v>
      </c>
      <c r="AM165">
        <f t="shared" si="242"/>
        <v>308.45190277099607</v>
      </c>
      <c r="AN165">
        <f t="shared" si="243"/>
        <v>311.59487380981443</v>
      </c>
      <c r="AO165">
        <f t="shared" si="244"/>
        <v>271.83977908015731</v>
      </c>
      <c r="AP165">
        <f t="shared" si="245"/>
        <v>2.2699088970788313</v>
      </c>
      <c r="AQ165">
        <f t="shared" si="246"/>
        <v>5.7434917881995355</v>
      </c>
      <c r="AR165">
        <f t="shared" si="247"/>
        <v>78.489593155290933</v>
      </c>
      <c r="AS165">
        <f t="shared" si="248"/>
        <v>47.773297912981363</v>
      </c>
      <c r="AT165">
        <f t="shared" si="249"/>
        <v>36.873388290405273</v>
      </c>
      <c r="AU165">
        <f t="shared" si="250"/>
        <v>6.2614374195660263</v>
      </c>
      <c r="AV165">
        <f t="shared" si="251"/>
        <v>5.2868308486490601E-2</v>
      </c>
      <c r="AW165">
        <f t="shared" si="252"/>
        <v>2.2476710911098055</v>
      </c>
      <c r="AX165">
        <f t="shared" si="253"/>
        <v>4.0137663284562208</v>
      </c>
      <c r="AY165">
        <f t="shared" si="254"/>
        <v>3.3131352060166236E-2</v>
      </c>
      <c r="AZ165">
        <f t="shared" si="255"/>
        <v>13.393681904205687</v>
      </c>
      <c r="BA165">
        <f t="shared" si="256"/>
        <v>0.4742424147184725</v>
      </c>
      <c r="BB165">
        <f t="shared" si="257"/>
        <v>36.81731917827652</v>
      </c>
      <c r="BC165">
        <f t="shared" si="258"/>
        <v>383.11961990721363</v>
      </c>
      <c r="BD165">
        <f t="shared" si="259"/>
        <v>5.7302820199896286E-3</v>
      </c>
    </row>
    <row r="166" spans="1:108" x14ac:dyDescent="0.25">
      <c r="A166" s="1">
        <v>128</v>
      </c>
      <c r="B166" s="1" t="s">
        <v>164</v>
      </c>
      <c r="C166" s="1">
        <v>4671.0000117346644</v>
      </c>
      <c r="D166" s="1">
        <v>0</v>
      </c>
      <c r="E166">
        <f t="shared" si="232"/>
        <v>5.9524086542144197</v>
      </c>
      <c r="F166">
        <f t="shared" si="233"/>
        <v>5.3872943560086047E-2</v>
      </c>
      <c r="G166">
        <f t="shared" si="234"/>
        <v>183.35567659058199</v>
      </c>
      <c r="H166">
        <f t="shared" si="235"/>
        <v>2.6723128857061189</v>
      </c>
      <c r="I166">
        <f t="shared" si="236"/>
        <v>3.4966541908059932</v>
      </c>
      <c r="J166">
        <f t="shared" si="237"/>
        <v>35.304489135742188</v>
      </c>
      <c r="K166" s="1">
        <v>6</v>
      </c>
      <c r="L166">
        <f t="shared" si="238"/>
        <v>1.4200000166893005</v>
      </c>
      <c r="M166" s="1">
        <v>1</v>
      </c>
      <c r="N166">
        <f t="shared" si="239"/>
        <v>2.8400000333786011</v>
      </c>
      <c r="O166" s="1">
        <v>38.445472717285156</v>
      </c>
      <c r="P166" s="1">
        <v>35.304489135742188</v>
      </c>
      <c r="Q166" s="1">
        <v>40.091156005859375</v>
      </c>
      <c r="R166" s="1">
        <v>399.9334716796875</v>
      </c>
      <c r="S166" s="1">
        <v>385.9703369140625</v>
      </c>
      <c r="T166" s="1">
        <v>25.537395477294922</v>
      </c>
      <c r="U166" s="1">
        <v>30.716167449951172</v>
      </c>
      <c r="V166" s="1">
        <v>27.401576995849609</v>
      </c>
      <c r="W166" s="1">
        <v>32.958389282226563</v>
      </c>
      <c r="X166" s="1">
        <v>300.09774780273437</v>
      </c>
      <c r="Y166" s="1">
        <v>1698.9942626953125</v>
      </c>
      <c r="Z166" s="1">
        <v>13.16412353515625</v>
      </c>
      <c r="AA166" s="1">
        <v>73.175094604492188</v>
      </c>
      <c r="AB166" s="1">
        <v>4.6531405448913574</v>
      </c>
      <c r="AC166" s="1">
        <v>-0.36354526877403259</v>
      </c>
      <c r="AD166" s="1">
        <v>1</v>
      </c>
      <c r="AE166" s="1">
        <v>-0.21956524252891541</v>
      </c>
      <c r="AF166" s="1">
        <v>2.737391471862793</v>
      </c>
      <c r="AG166" s="1">
        <v>1</v>
      </c>
      <c r="AH166" s="1">
        <v>0</v>
      </c>
      <c r="AI166" s="1">
        <v>0.15999999642372131</v>
      </c>
      <c r="AJ166" s="1">
        <v>111115</v>
      </c>
      <c r="AK166">
        <f t="shared" si="240"/>
        <v>0.50016291300455729</v>
      </c>
      <c r="AL166">
        <f t="shared" si="241"/>
        <v>2.6723128857061187E-3</v>
      </c>
      <c r="AM166">
        <f t="shared" si="242"/>
        <v>308.45448913574216</v>
      </c>
      <c r="AN166">
        <f t="shared" si="243"/>
        <v>311.59547271728513</v>
      </c>
      <c r="AO166">
        <f t="shared" si="244"/>
        <v>271.83907595517303</v>
      </c>
      <c r="AP166">
        <f t="shared" si="245"/>
        <v>2.2692183864535505</v>
      </c>
      <c r="AQ166">
        <f t="shared" si="246"/>
        <v>5.7443126498435939</v>
      </c>
      <c r="AR166">
        <f t="shared" si="247"/>
        <v>78.500925497825776</v>
      </c>
      <c r="AS166">
        <f t="shared" si="248"/>
        <v>47.784758047874604</v>
      </c>
      <c r="AT166">
        <f t="shared" si="249"/>
        <v>36.874980926513672</v>
      </c>
      <c r="AU166">
        <f t="shared" si="250"/>
        <v>6.2619822451973715</v>
      </c>
      <c r="AV166">
        <f t="shared" si="251"/>
        <v>5.2870033594459832E-2</v>
      </c>
      <c r="AW166">
        <f t="shared" si="252"/>
        <v>2.2476584590376008</v>
      </c>
      <c r="AX166">
        <f t="shared" si="253"/>
        <v>4.0143237861597711</v>
      </c>
      <c r="AY166">
        <f t="shared" si="254"/>
        <v>3.3132436046457846E-2</v>
      </c>
      <c r="AZ166">
        <f t="shared" si="255"/>
        <v>13.417068980786512</v>
      </c>
      <c r="BA166">
        <f t="shared" si="256"/>
        <v>0.47505121263089889</v>
      </c>
      <c r="BB166">
        <f t="shared" si="257"/>
        <v>36.810950412744994</v>
      </c>
      <c r="BC166">
        <f t="shared" si="258"/>
        <v>383.14084691802549</v>
      </c>
      <c r="BD166">
        <f t="shared" si="259"/>
        <v>5.7188843624799268E-3</v>
      </c>
    </row>
    <row r="167" spans="1:108" x14ac:dyDescent="0.25">
      <c r="A167" s="1">
        <v>129</v>
      </c>
      <c r="B167" s="1" t="s">
        <v>165</v>
      </c>
      <c r="C167" s="1">
        <v>4671.5000117234886</v>
      </c>
      <c r="D167" s="1">
        <v>0</v>
      </c>
      <c r="E167">
        <f t="shared" si="232"/>
        <v>5.9508755855302917</v>
      </c>
      <c r="F167">
        <f t="shared" si="233"/>
        <v>5.3860143845279776E-2</v>
      </c>
      <c r="G167">
        <f t="shared" si="234"/>
        <v>183.36344078219835</v>
      </c>
      <c r="H167">
        <f t="shared" si="235"/>
        <v>2.6715619759479226</v>
      </c>
      <c r="I167">
        <f t="shared" si="236"/>
        <v>3.4965215661348608</v>
      </c>
      <c r="J167">
        <f t="shared" si="237"/>
        <v>35.303874969482422</v>
      </c>
      <c r="K167" s="1">
        <v>6</v>
      </c>
      <c r="L167">
        <f t="shared" si="238"/>
        <v>1.4200000166893005</v>
      </c>
      <c r="M167" s="1">
        <v>1</v>
      </c>
      <c r="N167">
        <f t="shared" si="239"/>
        <v>2.8400000333786011</v>
      </c>
      <c r="O167" s="1">
        <v>38.445991516113281</v>
      </c>
      <c r="P167" s="1">
        <v>35.303874969482422</v>
      </c>
      <c r="Q167" s="1">
        <v>40.089393615722656</v>
      </c>
      <c r="R167" s="1">
        <v>399.93252563476562</v>
      </c>
      <c r="S167" s="1">
        <v>385.97317504882812</v>
      </c>
      <c r="T167" s="1">
        <v>25.537817001342773</v>
      </c>
      <c r="U167" s="1">
        <v>30.715082168579102</v>
      </c>
      <c r="V167" s="1">
        <v>27.401468276977539</v>
      </c>
      <c r="W167" s="1">
        <v>32.956554412841797</v>
      </c>
      <c r="X167" s="1">
        <v>300.10107421875</v>
      </c>
      <c r="Y167" s="1">
        <v>1698.9468994140625</v>
      </c>
      <c r="Z167" s="1">
        <v>13.229530334472656</v>
      </c>
      <c r="AA167" s="1">
        <v>73.175651550292969</v>
      </c>
      <c r="AB167" s="1">
        <v>4.6531405448913574</v>
      </c>
      <c r="AC167" s="1">
        <v>-0.36354526877403259</v>
      </c>
      <c r="AD167" s="1">
        <v>1</v>
      </c>
      <c r="AE167" s="1">
        <v>-0.21956524252891541</v>
      </c>
      <c r="AF167" s="1">
        <v>2.737391471862793</v>
      </c>
      <c r="AG167" s="1">
        <v>1</v>
      </c>
      <c r="AH167" s="1">
        <v>0</v>
      </c>
      <c r="AI167" s="1">
        <v>0.15999999642372131</v>
      </c>
      <c r="AJ167" s="1">
        <v>111115</v>
      </c>
      <c r="AK167">
        <f t="shared" si="240"/>
        <v>0.50016845703125001</v>
      </c>
      <c r="AL167">
        <f t="shared" si="241"/>
        <v>2.6715619759479226E-3</v>
      </c>
      <c r="AM167">
        <f t="shared" si="242"/>
        <v>308.4538749694824</v>
      </c>
      <c r="AN167">
        <f t="shared" si="243"/>
        <v>311.59599151611326</v>
      </c>
      <c r="AO167">
        <f t="shared" si="244"/>
        <v>271.83149783034241</v>
      </c>
      <c r="AP167">
        <f t="shared" si="245"/>
        <v>2.2696882783565675</v>
      </c>
      <c r="AQ167">
        <f t="shared" si="246"/>
        <v>5.7441177162414219</v>
      </c>
      <c r="AR167">
        <f t="shared" si="247"/>
        <v>78.497664107487182</v>
      </c>
      <c r="AS167">
        <f t="shared" si="248"/>
        <v>47.782581938908081</v>
      </c>
      <c r="AT167">
        <f t="shared" si="249"/>
        <v>36.874933242797852</v>
      </c>
      <c r="AU167">
        <f t="shared" si="250"/>
        <v>6.2619659324550101</v>
      </c>
      <c r="AV167">
        <f t="shared" si="251"/>
        <v>5.2857705953544068E-2</v>
      </c>
      <c r="AW167">
        <f t="shared" si="252"/>
        <v>2.2475961501065611</v>
      </c>
      <c r="AX167">
        <f t="shared" si="253"/>
        <v>4.0143697823484494</v>
      </c>
      <c r="AY167">
        <f t="shared" si="254"/>
        <v>3.3124689872416416E-2</v>
      </c>
      <c r="AZ167">
        <f t="shared" si="255"/>
        <v>13.417739249740926</v>
      </c>
      <c r="BA167">
        <f t="shared" si="256"/>
        <v>0.47506783537224234</v>
      </c>
      <c r="BB167">
        <f t="shared" si="257"/>
        <v>36.811068571444331</v>
      </c>
      <c r="BC167">
        <f t="shared" si="258"/>
        <v>383.14441380022043</v>
      </c>
      <c r="BD167">
        <f t="shared" si="259"/>
        <v>5.7173765647882055E-3</v>
      </c>
    </row>
    <row r="168" spans="1:108" x14ac:dyDescent="0.25">
      <c r="A168" s="1">
        <v>130</v>
      </c>
      <c r="B168" s="1" t="s">
        <v>165</v>
      </c>
      <c r="C168" s="1">
        <v>4672.0000117123127</v>
      </c>
      <c r="D168" s="1">
        <v>0</v>
      </c>
      <c r="E168">
        <f t="shared" si="232"/>
        <v>5.9562236609519967</v>
      </c>
      <c r="F168">
        <f t="shared" si="233"/>
        <v>5.3843986248738852E-2</v>
      </c>
      <c r="G168">
        <f t="shared" si="234"/>
        <v>183.15028884191472</v>
      </c>
      <c r="H168">
        <f t="shared" si="235"/>
        <v>2.6711372980599957</v>
      </c>
      <c r="I168">
        <f t="shared" si="236"/>
        <v>3.4969718663269491</v>
      </c>
      <c r="J168">
        <f t="shared" si="237"/>
        <v>35.305179595947266</v>
      </c>
      <c r="K168" s="1">
        <v>6</v>
      </c>
      <c r="L168">
        <f t="shared" si="238"/>
        <v>1.4200000166893005</v>
      </c>
      <c r="M168" s="1">
        <v>1</v>
      </c>
      <c r="N168">
        <f t="shared" si="239"/>
        <v>2.8400000333786011</v>
      </c>
      <c r="O168" s="1">
        <v>38.445804595947266</v>
      </c>
      <c r="P168" s="1">
        <v>35.305179595947266</v>
      </c>
      <c r="Q168" s="1">
        <v>40.089771270751953</v>
      </c>
      <c r="R168" s="1">
        <v>399.93829345703125</v>
      </c>
      <c r="S168" s="1">
        <v>385.96893310546875</v>
      </c>
      <c r="T168" s="1">
        <v>25.538381576538086</v>
      </c>
      <c r="U168" s="1">
        <v>30.714702606201172</v>
      </c>
      <c r="V168" s="1">
        <v>27.402250289916992</v>
      </c>
      <c r="W168" s="1">
        <v>32.956356048583984</v>
      </c>
      <c r="X168" s="1">
        <v>300.10821533203125</v>
      </c>
      <c r="Y168" s="1">
        <v>1698.993408203125</v>
      </c>
      <c r="Z168" s="1">
        <v>13.170245170593262</v>
      </c>
      <c r="AA168" s="1">
        <v>73.175376892089844</v>
      </c>
      <c r="AB168" s="1">
        <v>4.6531405448913574</v>
      </c>
      <c r="AC168" s="1">
        <v>-0.36354526877403259</v>
      </c>
      <c r="AD168" s="1">
        <v>1</v>
      </c>
      <c r="AE168" s="1">
        <v>-0.21956524252891541</v>
      </c>
      <c r="AF168" s="1">
        <v>2.737391471862793</v>
      </c>
      <c r="AG168" s="1">
        <v>1</v>
      </c>
      <c r="AH168" s="1">
        <v>0</v>
      </c>
      <c r="AI168" s="1">
        <v>0.15999999642372131</v>
      </c>
      <c r="AJ168" s="1">
        <v>111115</v>
      </c>
      <c r="AK168">
        <f t="shared" si="240"/>
        <v>0.50018035888671863</v>
      </c>
      <c r="AL168">
        <f t="shared" si="241"/>
        <v>2.6711372980599956E-3</v>
      </c>
      <c r="AM168">
        <f t="shared" si="242"/>
        <v>308.45517959594724</v>
      </c>
      <c r="AN168">
        <f t="shared" si="243"/>
        <v>311.59580459594724</v>
      </c>
      <c r="AO168">
        <f t="shared" si="244"/>
        <v>271.83893923642609</v>
      </c>
      <c r="AP168">
        <f t="shared" si="245"/>
        <v>2.2697684994097256</v>
      </c>
      <c r="AQ168">
        <f t="shared" si="246"/>
        <v>5.7445318056641739</v>
      </c>
      <c r="AR168">
        <f t="shared" si="247"/>
        <v>78.503617605352559</v>
      </c>
      <c r="AS168">
        <f t="shared" si="248"/>
        <v>47.788914999151388</v>
      </c>
      <c r="AT168">
        <f t="shared" si="249"/>
        <v>36.875492095947266</v>
      </c>
      <c r="AU168">
        <f t="shared" si="250"/>
        <v>6.2621571201132671</v>
      </c>
      <c r="AV168">
        <f t="shared" si="251"/>
        <v>5.2842144119207721E-2</v>
      </c>
      <c r="AW168">
        <f t="shared" si="252"/>
        <v>2.2475599393372248</v>
      </c>
      <c r="AX168">
        <f t="shared" si="253"/>
        <v>4.0145971807760423</v>
      </c>
      <c r="AY168">
        <f t="shared" si="254"/>
        <v>3.3114911480315881E-2</v>
      </c>
      <c r="AZ168">
        <f t="shared" si="255"/>
        <v>13.402091413902227</v>
      </c>
      <c r="BA168">
        <f t="shared" si="256"/>
        <v>0.47452080499926558</v>
      </c>
      <c r="BB168">
        <f t="shared" si="257"/>
        <v>36.80694715595957</v>
      </c>
      <c r="BC168">
        <f t="shared" si="258"/>
        <v>383.13762963794051</v>
      </c>
      <c r="BD168">
        <f t="shared" si="259"/>
        <v>5.7219754098522179E-3</v>
      </c>
    </row>
    <row r="169" spans="1:108" x14ac:dyDescent="0.25">
      <c r="A169" s="1">
        <v>131</v>
      </c>
      <c r="B169" s="1" t="s">
        <v>166</v>
      </c>
      <c r="C169" s="1">
        <v>4672.5000117011368</v>
      </c>
      <c r="D169" s="1">
        <v>0</v>
      </c>
      <c r="E169">
        <f t="shared" si="232"/>
        <v>5.9588155615699723</v>
      </c>
      <c r="F169">
        <f t="shared" si="233"/>
        <v>5.3840771820944676E-2</v>
      </c>
      <c r="G169">
        <f t="shared" si="234"/>
        <v>183.04614066336285</v>
      </c>
      <c r="H169">
        <f t="shared" si="235"/>
        <v>2.6714749060510883</v>
      </c>
      <c r="I169">
        <f t="shared" si="236"/>
        <v>3.4976457352431578</v>
      </c>
      <c r="J169">
        <f t="shared" si="237"/>
        <v>35.307373046875</v>
      </c>
      <c r="K169" s="1">
        <v>6</v>
      </c>
      <c r="L169">
        <f t="shared" si="238"/>
        <v>1.4200000166893005</v>
      </c>
      <c r="M169" s="1">
        <v>1</v>
      </c>
      <c r="N169">
        <f t="shared" si="239"/>
        <v>2.8400000333786011</v>
      </c>
      <c r="O169" s="1">
        <v>38.446575164794922</v>
      </c>
      <c r="P169" s="1">
        <v>35.307373046875</v>
      </c>
      <c r="Q169" s="1">
        <v>40.090755462646484</v>
      </c>
      <c r="R169" s="1">
        <v>399.928955078125</v>
      </c>
      <c r="S169" s="1">
        <v>385.95303344726562</v>
      </c>
      <c r="T169" s="1">
        <v>25.537212371826172</v>
      </c>
      <c r="U169" s="1">
        <v>30.714633941650391</v>
      </c>
      <c r="V169" s="1">
        <v>27.400188446044922</v>
      </c>
      <c r="W169" s="1">
        <v>32.955310821533203</v>
      </c>
      <c r="X169" s="1">
        <v>300.08236694335937</v>
      </c>
      <c r="Y169" s="1">
        <v>1699.0386962890625</v>
      </c>
      <c r="Z169" s="1">
        <v>13.181940078735352</v>
      </c>
      <c r="AA169" s="1">
        <v>73.17626953125</v>
      </c>
      <c r="AB169" s="1">
        <v>4.6531405448913574</v>
      </c>
      <c r="AC169" s="1">
        <v>-0.36354526877403259</v>
      </c>
      <c r="AD169" s="1">
        <v>1</v>
      </c>
      <c r="AE169" s="1">
        <v>-0.21956524252891541</v>
      </c>
      <c r="AF169" s="1">
        <v>2.737391471862793</v>
      </c>
      <c r="AG169" s="1">
        <v>1</v>
      </c>
      <c r="AH169" s="1">
        <v>0</v>
      </c>
      <c r="AI169" s="1">
        <v>0.15999999642372131</v>
      </c>
      <c r="AJ169" s="1">
        <v>111115</v>
      </c>
      <c r="AK169">
        <f t="shared" si="240"/>
        <v>0.50013727823893217</v>
      </c>
      <c r="AL169">
        <f t="shared" si="241"/>
        <v>2.6714749060510884E-3</v>
      </c>
      <c r="AM169">
        <f t="shared" si="242"/>
        <v>308.45737304687498</v>
      </c>
      <c r="AN169">
        <f t="shared" si="243"/>
        <v>311.5965751647949</v>
      </c>
      <c r="AO169">
        <f t="shared" si="244"/>
        <v>271.84618533001412</v>
      </c>
      <c r="AP169">
        <f t="shared" si="245"/>
        <v>2.2694654811279924</v>
      </c>
      <c r="AQ169">
        <f t="shared" si="246"/>
        <v>5.7452280671110465</v>
      </c>
      <c r="AR169">
        <f t="shared" si="247"/>
        <v>78.512174833639762</v>
      </c>
      <c r="AS169">
        <f t="shared" si="248"/>
        <v>47.797540891989371</v>
      </c>
      <c r="AT169">
        <f t="shared" si="249"/>
        <v>36.876974105834961</v>
      </c>
      <c r="AU169">
        <f t="shared" si="250"/>
        <v>6.2626641508333147</v>
      </c>
      <c r="AV169">
        <f t="shared" si="251"/>
        <v>5.2839048192932205E-2</v>
      </c>
      <c r="AW169">
        <f t="shared" si="252"/>
        <v>2.2475823318678887</v>
      </c>
      <c r="AX169">
        <f t="shared" si="253"/>
        <v>4.0150818189654256</v>
      </c>
      <c r="AY169">
        <f t="shared" si="254"/>
        <v>3.3112966134303583E-2</v>
      </c>
      <c r="AZ169">
        <f t="shared" si="255"/>
        <v>13.394633725837341</v>
      </c>
      <c r="BA169">
        <f t="shared" si="256"/>
        <v>0.47427050651325742</v>
      </c>
      <c r="BB169">
        <f t="shared" si="257"/>
        <v>36.802075699827384</v>
      </c>
      <c r="BC169">
        <f t="shared" si="258"/>
        <v>383.12049791431724</v>
      </c>
      <c r="BD169">
        <f t="shared" si="259"/>
        <v>5.7239636764945959E-3</v>
      </c>
    </row>
    <row r="170" spans="1:108" x14ac:dyDescent="0.25">
      <c r="A170" s="1">
        <v>132</v>
      </c>
      <c r="B170" s="1" t="s">
        <v>166</v>
      </c>
      <c r="C170" s="1">
        <v>4673.000011689961</v>
      </c>
      <c r="D170" s="1">
        <v>0</v>
      </c>
      <c r="E170">
        <f t="shared" si="232"/>
        <v>5.9562349764945965</v>
      </c>
      <c r="F170">
        <f t="shared" si="233"/>
        <v>5.3784739901519815E-2</v>
      </c>
      <c r="G170">
        <f t="shared" si="234"/>
        <v>182.9517704328737</v>
      </c>
      <c r="H170">
        <f t="shared" si="235"/>
        <v>2.6708130188980133</v>
      </c>
      <c r="I170">
        <f t="shared" si="236"/>
        <v>3.5002873975089051</v>
      </c>
      <c r="J170">
        <f t="shared" si="237"/>
        <v>35.315574645996094</v>
      </c>
      <c r="K170" s="1">
        <v>6</v>
      </c>
      <c r="L170">
        <f t="shared" si="238"/>
        <v>1.4200000166893005</v>
      </c>
      <c r="M170" s="1">
        <v>1</v>
      </c>
      <c r="N170">
        <f t="shared" si="239"/>
        <v>2.8400000333786011</v>
      </c>
      <c r="O170" s="1">
        <v>38.447013854980469</v>
      </c>
      <c r="P170" s="1">
        <v>35.315574645996094</v>
      </c>
      <c r="Q170" s="1">
        <v>40.091651916503906</v>
      </c>
      <c r="R170" s="1">
        <v>399.95071411132812</v>
      </c>
      <c r="S170" s="1">
        <v>385.98025512695312</v>
      </c>
      <c r="T170" s="1">
        <v>25.537971496582031</v>
      </c>
      <c r="U170" s="1">
        <v>30.714136123657227</v>
      </c>
      <c r="V170" s="1">
        <v>27.400341033935547</v>
      </c>
      <c r="W170" s="1">
        <v>32.953975677490234</v>
      </c>
      <c r="X170" s="1">
        <v>300.08102416992187</v>
      </c>
      <c r="Y170" s="1">
        <v>1698.9847412109375</v>
      </c>
      <c r="Z170" s="1">
        <v>13.193552017211914</v>
      </c>
      <c r="AA170" s="1">
        <v>73.176231384277344</v>
      </c>
      <c r="AB170" s="1">
        <v>4.6531405448913574</v>
      </c>
      <c r="AC170" s="1">
        <v>-0.36354526877403259</v>
      </c>
      <c r="AD170" s="1">
        <v>1</v>
      </c>
      <c r="AE170" s="1">
        <v>-0.21956524252891541</v>
      </c>
      <c r="AF170" s="1">
        <v>2.737391471862793</v>
      </c>
      <c r="AG170" s="1">
        <v>1</v>
      </c>
      <c r="AH170" s="1">
        <v>0</v>
      </c>
      <c r="AI170" s="1">
        <v>0.15999999642372131</v>
      </c>
      <c r="AJ170" s="1">
        <v>111115</v>
      </c>
      <c r="AK170">
        <f t="shared" si="240"/>
        <v>0.5001350402832031</v>
      </c>
      <c r="AL170">
        <f t="shared" si="241"/>
        <v>2.6708130188980131E-3</v>
      </c>
      <c r="AM170">
        <f t="shared" si="242"/>
        <v>308.46557464599607</v>
      </c>
      <c r="AN170">
        <f t="shared" si="243"/>
        <v>311.59701385498045</v>
      </c>
      <c r="AO170">
        <f t="shared" si="244"/>
        <v>271.83755251770708</v>
      </c>
      <c r="AP170">
        <f t="shared" si="245"/>
        <v>2.2685343011646419</v>
      </c>
      <c r="AQ170">
        <f t="shared" si="246"/>
        <v>5.7478321292618375</v>
      </c>
      <c r="AR170">
        <f t="shared" si="247"/>
        <v>78.547801936911682</v>
      </c>
      <c r="AS170">
        <f t="shared" si="248"/>
        <v>47.833665813254456</v>
      </c>
      <c r="AT170">
        <f t="shared" si="249"/>
        <v>36.881294250488281</v>
      </c>
      <c r="AU170">
        <f t="shared" si="250"/>
        <v>6.2641423781470849</v>
      </c>
      <c r="AV170">
        <f t="shared" si="251"/>
        <v>5.2785080813883133E-2</v>
      </c>
      <c r="AW170">
        <f t="shared" si="252"/>
        <v>2.2475447317529325</v>
      </c>
      <c r="AX170">
        <f t="shared" si="253"/>
        <v>4.0165976463941524</v>
      </c>
      <c r="AY170">
        <f t="shared" si="254"/>
        <v>3.3079055468402681E-2</v>
      </c>
      <c r="AZ170">
        <f t="shared" si="255"/>
        <v>13.387721085359157</v>
      </c>
      <c r="BA170">
        <f t="shared" si="256"/>
        <v>0.47399256309807575</v>
      </c>
      <c r="BB170">
        <f t="shared" si="257"/>
        <v>36.780599171414075</v>
      </c>
      <c r="BC170">
        <f t="shared" si="258"/>
        <v>383.14894628055788</v>
      </c>
      <c r="BD170">
        <f t="shared" si="259"/>
        <v>5.717721355307852E-3</v>
      </c>
    </row>
    <row r="171" spans="1:108" x14ac:dyDescent="0.25">
      <c r="A171" s="1">
        <v>133</v>
      </c>
      <c r="B171" s="1" t="s">
        <v>167</v>
      </c>
      <c r="C171" s="1">
        <v>4674.0000116676092</v>
      </c>
      <c r="D171" s="1">
        <v>0</v>
      </c>
      <c r="E171">
        <f t="shared" si="232"/>
        <v>5.9565990492078615</v>
      </c>
      <c r="F171">
        <f t="shared" si="233"/>
        <v>5.3704566508771381E-2</v>
      </c>
      <c r="G171">
        <f t="shared" si="234"/>
        <v>182.68813882471184</v>
      </c>
      <c r="H171">
        <f t="shared" si="235"/>
        <v>2.669265861410766</v>
      </c>
      <c r="I171">
        <f t="shared" si="236"/>
        <v>3.5032970451481242</v>
      </c>
      <c r="J171">
        <f t="shared" si="237"/>
        <v>35.324272155761719</v>
      </c>
      <c r="K171" s="1">
        <v>6</v>
      </c>
      <c r="L171">
        <f t="shared" si="238"/>
        <v>1.4200000166893005</v>
      </c>
      <c r="M171" s="1">
        <v>1</v>
      </c>
      <c r="N171">
        <f t="shared" si="239"/>
        <v>2.8400000333786011</v>
      </c>
      <c r="O171" s="1">
        <v>38.449588775634766</v>
      </c>
      <c r="P171" s="1">
        <v>35.324272155761719</v>
      </c>
      <c r="Q171" s="1">
        <v>40.093170166015625</v>
      </c>
      <c r="R171" s="1">
        <v>399.97488403320312</v>
      </c>
      <c r="S171" s="1">
        <v>386.00283813476562</v>
      </c>
      <c r="T171" s="1">
        <v>25.537063598632812</v>
      </c>
      <c r="U171" s="1">
        <v>30.710962295532227</v>
      </c>
      <c r="V171" s="1">
        <v>27.395374298095703</v>
      </c>
      <c r="W171" s="1">
        <v>32.945774078369141</v>
      </c>
      <c r="X171" s="1">
        <v>300.03952026367187</v>
      </c>
      <c r="Y171" s="1">
        <v>1699.05908203125</v>
      </c>
      <c r="Z171" s="1">
        <v>13.172507286071777</v>
      </c>
      <c r="AA171" s="1">
        <v>73.175750732421875</v>
      </c>
      <c r="AB171" s="1">
        <v>4.6531405448913574</v>
      </c>
      <c r="AC171" s="1">
        <v>-0.36354526877403259</v>
      </c>
      <c r="AD171" s="1">
        <v>1</v>
      </c>
      <c r="AE171" s="1">
        <v>-0.21956524252891541</v>
      </c>
      <c r="AF171" s="1">
        <v>2.737391471862793</v>
      </c>
      <c r="AG171" s="1">
        <v>1</v>
      </c>
      <c r="AH171" s="1">
        <v>0</v>
      </c>
      <c r="AI171" s="1">
        <v>0.15999999642372131</v>
      </c>
      <c r="AJ171" s="1">
        <v>111115</v>
      </c>
      <c r="AK171">
        <f t="shared" si="240"/>
        <v>0.50006586710611978</v>
      </c>
      <c r="AL171">
        <f t="shared" si="241"/>
        <v>2.6692658614107662E-3</v>
      </c>
      <c r="AM171">
        <f t="shared" si="242"/>
        <v>308.4742721557617</v>
      </c>
      <c r="AN171">
        <f t="shared" si="243"/>
        <v>311.59958877563474</v>
      </c>
      <c r="AO171">
        <f t="shared" si="244"/>
        <v>271.84944704869122</v>
      </c>
      <c r="AP171">
        <f t="shared" si="245"/>
        <v>2.2685489817483968</v>
      </c>
      <c r="AQ171">
        <f t="shared" si="246"/>
        <v>5.7505947668387973</v>
      </c>
      <c r="AR171">
        <f t="shared" si="247"/>
        <v>78.586071332109881</v>
      </c>
      <c r="AS171">
        <f t="shared" si="248"/>
        <v>47.875109036577655</v>
      </c>
      <c r="AT171">
        <f t="shared" si="249"/>
        <v>36.886930465698242</v>
      </c>
      <c r="AU171">
        <f t="shared" si="250"/>
        <v>6.2660713817900646</v>
      </c>
      <c r="AV171">
        <f t="shared" si="251"/>
        <v>5.2707857838505838E-2</v>
      </c>
      <c r="AW171">
        <f t="shared" si="252"/>
        <v>2.2472977216906731</v>
      </c>
      <c r="AX171">
        <f t="shared" si="253"/>
        <v>4.0187736600993915</v>
      </c>
      <c r="AY171">
        <f t="shared" si="254"/>
        <v>3.3030532358173256E-2</v>
      </c>
      <c r="AZ171">
        <f t="shared" si="255"/>
        <v>13.368341708407197</v>
      </c>
      <c r="BA171">
        <f t="shared" si="256"/>
        <v>0.4732818538524054</v>
      </c>
      <c r="BB171">
        <f t="shared" si="257"/>
        <v>36.753712402264227</v>
      </c>
      <c r="BC171">
        <f t="shared" si="258"/>
        <v>383.17135622563899</v>
      </c>
      <c r="BD171">
        <f t="shared" si="259"/>
        <v>5.7135567362521259E-3</v>
      </c>
    </row>
    <row r="172" spans="1:108" x14ac:dyDescent="0.25">
      <c r="A172" s="1">
        <v>134</v>
      </c>
      <c r="B172" s="1" t="s">
        <v>167</v>
      </c>
      <c r="C172" s="1">
        <v>4674.5000116564333</v>
      </c>
      <c r="D172" s="1">
        <v>0</v>
      </c>
      <c r="E172">
        <f t="shared" si="232"/>
        <v>5.968585900426044</v>
      </c>
      <c r="F172">
        <f t="shared" si="233"/>
        <v>5.36457541162716E-2</v>
      </c>
      <c r="G172">
        <f t="shared" si="234"/>
        <v>182.13448824869593</v>
      </c>
      <c r="H172">
        <f t="shared" si="235"/>
        <v>2.6674661102665618</v>
      </c>
      <c r="I172">
        <f t="shared" si="236"/>
        <v>3.5046622641965417</v>
      </c>
      <c r="J172">
        <f t="shared" si="237"/>
        <v>35.32794189453125</v>
      </c>
      <c r="K172" s="1">
        <v>6</v>
      </c>
      <c r="L172">
        <f t="shared" si="238"/>
        <v>1.4200000166893005</v>
      </c>
      <c r="M172" s="1">
        <v>1</v>
      </c>
      <c r="N172">
        <f t="shared" si="239"/>
        <v>2.8400000333786011</v>
      </c>
      <c r="O172" s="1">
        <v>38.449970245361328</v>
      </c>
      <c r="P172" s="1">
        <v>35.32794189453125</v>
      </c>
      <c r="Q172" s="1">
        <v>40.093559265136719</v>
      </c>
      <c r="R172" s="1">
        <v>399.9879150390625</v>
      </c>
      <c r="S172" s="1">
        <v>385.99356079101563</v>
      </c>
      <c r="T172" s="1">
        <v>25.538022994995117</v>
      </c>
      <c r="U172" s="1">
        <v>30.708364486694336</v>
      </c>
      <c r="V172" s="1">
        <v>27.395727157592773</v>
      </c>
      <c r="W172" s="1">
        <v>32.942173004150391</v>
      </c>
      <c r="X172" s="1">
        <v>300.0443115234375</v>
      </c>
      <c r="Y172" s="1">
        <v>1699.0367431640625</v>
      </c>
      <c r="Z172" s="1">
        <v>13.207540512084961</v>
      </c>
      <c r="AA172" s="1">
        <v>73.175453186035156</v>
      </c>
      <c r="AB172" s="1">
        <v>4.6531405448913574</v>
      </c>
      <c r="AC172" s="1">
        <v>-0.36354526877403259</v>
      </c>
      <c r="AD172" s="1">
        <v>1</v>
      </c>
      <c r="AE172" s="1">
        <v>-0.21956524252891541</v>
      </c>
      <c r="AF172" s="1">
        <v>2.737391471862793</v>
      </c>
      <c r="AG172" s="1">
        <v>1</v>
      </c>
      <c r="AH172" s="1">
        <v>0</v>
      </c>
      <c r="AI172" s="1">
        <v>0.15999999642372131</v>
      </c>
      <c r="AJ172" s="1">
        <v>111115</v>
      </c>
      <c r="AK172">
        <f t="shared" si="240"/>
        <v>0.50007385253906245</v>
      </c>
      <c r="AL172">
        <f t="shared" si="241"/>
        <v>2.6674661102665618E-3</v>
      </c>
      <c r="AM172">
        <f t="shared" si="242"/>
        <v>308.47794189453123</v>
      </c>
      <c r="AN172">
        <f t="shared" si="243"/>
        <v>311.59997024536131</v>
      </c>
      <c r="AO172">
        <f t="shared" si="244"/>
        <v>271.84587283002111</v>
      </c>
      <c r="AP172">
        <f t="shared" si="245"/>
        <v>2.2689381223197107</v>
      </c>
      <c r="AQ172">
        <f t="shared" si="246"/>
        <v>5.7517607521123475</v>
      </c>
      <c r="AR172">
        <f t="shared" si="247"/>
        <v>78.602324983072549</v>
      </c>
      <c r="AS172">
        <f t="shared" si="248"/>
        <v>47.893960496378213</v>
      </c>
      <c r="AT172">
        <f t="shared" si="249"/>
        <v>36.888956069946289</v>
      </c>
      <c r="AU172">
        <f t="shared" si="250"/>
        <v>6.2667647740490313</v>
      </c>
      <c r="AV172">
        <f t="shared" si="251"/>
        <v>5.2651207047953695E-2</v>
      </c>
      <c r="AW172">
        <f t="shared" si="252"/>
        <v>2.2470984879158058</v>
      </c>
      <c r="AX172">
        <f t="shared" si="253"/>
        <v>4.0196662861332255</v>
      </c>
      <c r="AY172">
        <f t="shared" si="254"/>
        <v>3.2994936036424651E-2</v>
      </c>
      <c r="AZ172">
        <f t="shared" si="255"/>
        <v>13.32777371840492</v>
      </c>
      <c r="BA172">
        <f t="shared" si="256"/>
        <v>0.47185887732284493</v>
      </c>
      <c r="BB172">
        <f t="shared" si="257"/>
        <v>36.740149162496493</v>
      </c>
      <c r="BC172">
        <f t="shared" si="258"/>
        <v>383.15638090690504</v>
      </c>
      <c r="BD172">
        <f t="shared" si="259"/>
        <v>5.7231654540579368E-3</v>
      </c>
    </row>
    <row r="173" spans="1:108" x14ac:dyDescent="0.25">
      <c r="A173" s="1">
        <v>135</v>
      </c>
      <c r="B173" s="1" t="s">
        <v>168</v>
      </c>
      <c r="C173" s="1">
        <v>4675.0000116452575</v>
      </c>
      <c r="D173" s="1">
        <v>0</v>
      </c>
      <c r="E173">
        <f t="shared" si="232"/>
        <v>6.0071501130434122</v>
      </c>
      <c r="F173">
        <f t="shared" si="233"/>
        <v>5.3634885227889791E-2</v>
      </c>
      <c r="G173">
        <f t="shared" si="234"/>
        <v>180.92062290145324</v>
      </c>
      <c r="H173">
        <f t="shared" si="235"/>
        <v>2.6673771092465199</v>
      </c>
      <c r="I173">
        <f t="shared" si="236"/>
        <v>3.5052352590638054</v>
      </c>
      <c r="J173">
        <f t="shared" si="237"/>
        <v>35.329715728759766</v>
      </c>
      <c r="K173" s="1">
        <v>6</v>
      </c>
      <c r="L173">
        <f t="shared" si="238"/>
        <v>1.4200000166893005</v>
      </c>
      <c r="M173" s="1">
        <v>1</v>
      </c>
      <c r="N173">
        <f t="shared" si="239"/>
        <v>2.8400000333786011</v>
      </c>
      <c r="O173" s="1">
        <v>38.450363159179688</v>
      </c>
      <c r="P173" s="1">
        <v>35.329715728759766</v>
      </c>
      <c r="Q173" s="1">
        <v>40.093608856201172</v>
      </c>
      <c r="R173" s="1">
        <v>400.00906372070312</v>
      </c>
      <c r="S173" s="1">
        <v>385.937255859375</v>
      </c>
      <c r="T173" s="1">
        <v>25.537750244140625</v>
      </c>
      <c r="U173" s="1">
        <v>30.708179473876953</v>
      </c>
      <c r="V173" s="1">
        <v>27.394906997680664</v>
      </c>
      <c r="W173" s="1">
        <v>32.941341400146484</v>
      </c>
      <c r="X173" s="1">
        <v>300.02926635742187</v>
      </c>
      <c r="Y173" s="1">
        <v>1699.07470703125</v>
      </c>
      <c r="Z173" s="1">
        <v>13.15557861328125</v>
      </c>
      <c r="AA173" s="1">
        <v>73.175590515136719</v>
      </c>
      <c r="AB173" s="1">
        <v>4.6531405448913574</v>
      </c>
      <c r="AC173" s="1">
        <v>-0.36354526877403259</v>
      </c>
      <c r="AD173" s="1">
        <v>1</v>
      </c>
      <c r="AE173" s="1">
        <v>-0.21956524252891541</v>
      </c>
      <c r="AF173" s="1">
        <v>2.737391471862793</v>
      </c>
      <c r="AG173" s="1">
        <v>1</v>
      </c>
      <c r="AH173" s="1">
        <v>0</v>
      </c>
      <c r="AI173" s="1">
        <v>0.15999999642372131</v>
      </c>
      <c r="AJ173" s="1">
        <v>111115</v>
      </c>
      <c r="AK173">
        <f t="shared" si="240"/>
        <v>0.50004877726236974</v>
      </c>
      <c r="AL173">
        <f t="shared" si="241"/>
        <v>2.6673771092465201E-3</v>
      </c>
      <c r="AM173">
        <f t="shared" si="242"/>
        <v>308.47971572875974</v>
      </c>
      <c r="AN173">
        <f t="shared" si="243"/>
        <v>311.60036315917966</v>
      </c>
      <c r="AO173">
        <f t="shared" si="244"/>
        <v>271.85194704863534</v>
      </c>
      <c r="AP173">
        <f t="shared" si="245"/>
        <v>2.2688469068382209</v>
      </c>
      <c r="AQ173">
        <f t="shared" si="246"/>
        <v>5.7523244257095518</v>
      </c>
      <c r="AR173">
        <f t="shared" si="247"/>
        <v>78.609880497235707</v>
      </c>
      <c r="AS173">
        <f t="shared" si="248"/>
        <v>47.901701023358754</v>
      </c>
      <c r="AT173">
        <f t="shared" si="249"/>
        <v>36.890039443969727</v>
      </c>
      <c r="AU173">
        <f t="shared" si="250"/>
        <v>6.2671356552554851</v>
      </c>
      <c r="AV173">
        <f t="shared" si="251"/>
        <v>5.2640737384666278E-2</v>
      </c>
      <c r="AW173">
        <f t="shared" si="252"/>
        <v>2.2470891666457464</v>
      </c>
      <c r="AX173">
        <f t="shared" si="253"/>
        <v>4.0200464886097382</v>
      </c>
      <c r="AY173">
        <f t="shared" si="254"/>
        <v>3.2988357483330823E-2</v>
      </c>
      <c r="AZ173">
        <f t="shared" si="255"/>
        <v>13.238973417180208</v>
      </c>
      <c r="BA173">
        <f t="shared" si="256"/>
        <v>0.46878247734490752</v>
      </c>
      <c r="BB173">
        <f t="shared" si="257"/>
        <v>36.735522121010057</v>
      </c>
      <c r="BC173">
        <f t="shared" si="258"/>
        <v>383.08174439553852</v>
      </c>
      <c r="BD173">
        <f t="shared" si="259"/>
        <v>5.7605406441420693E-3</v>
      </c>
      <c r="BE173">
        <f>AVERAGE(E159:E173)</f>
        <v>5.9689032351857412</v>
      </c>
      <c r="BF173">
        <f t="shared" ref="BF173:DD173" si="260">AVERAGE(F159:F173)</f>
        <v>5.3786568297693634E-2</v>
      </c>
      <c r="BG173">
        <f t="shared" si="260"/>
        <v>182.57886809088362</v>
      </c>
      <c r="BH173">
        <f t="shared" si="260"/>
        <v>2.6700971375085647</v>
      </c>
      <c r="BI173">
        <f t="shared" si="260"/>
        <v>3.499232822563795</v>
      </c>
      <c r="BJ173">
        <f t="shared" si="260"/>
        <v>35.312033843994143</v>
      </c>
      <c r="BK173">
        <f t="shared" si="260"/>
        <v>6</v>
      </c>
      <c r="BL173">
        <f t="shared" si="260"/>
        <v>1.4200000166893005</v>
      </c>
      <c r="BM173">
        <f t="shared" si="260"/>
        <v>1</v>
      </c>
      <c r="BN173">
        <f t="shared" si="260"/>
        <v>2.8400000333786011</v>
      </c>
      <c r="BO173">
        <f t="shared" si="260"/>
        <v>38.44508463541667</v>
      </c>
      <c r="BP173">
        <f t="shared" si="260"/>
        <v>35.312033843994143</v>
      </c>
      <c r="BQ173">
        <f t="shared" si="260"/>
        <v>40.092472839355466</v>
      </c>
      <c r="BR173">
        <f t="shared" si="260"/>
        <v>399.95853271484373</v>
      </c>
      <c r="BS173">
        <f t="shared" si="260"/>
        <v>385.96231486002603</v>
      </c>
      <c r="BT173">
        <f t="shared" si="260"/>
        <v>25.538296254475913</v>
      </c>
      <c r="BU173">
        <f t="shared" si="260"/>
        <v>30.713474400838216</v>
      </c>
      <c r="BV173">
        <f t="shared" si="260"/>
        <v>27.403291320800783</v>
      </c>
      <c r="BW173">
        <f t="shared" si="260"/>
        <v>32.956399790445964</v>
      </c>
      <c r="BX173">
        <f t="shared" si="260"/>
        <v>300.05797119140624</v>
      </c>
      <c r="BY173">
        <f t="shared" si="260"/>
        <v>1698.9987955729166</v>
      </c>
      <c r="BZ173">
        <f t="shared" si="260"/>
        <v>13.181809743245443</v>
      </c>
      <c r="CA173">
        <f t="shared" si="260"/>
        <v>73.175555928548178</v>
      </c>
      <c r="CB173">
        <f t="shared" si="260"/>
        <v>4.6531405448913574</v>
      </c>
      <c r="CC173">
        <f t="shared" si="260"/>
        <v>-0.36354526877403259</v>
      </c>
      <c r="CD173">
        <f t="shared" si="260"/>
        <v>1</v>
      </c>
      <c r="CE173">
        <f t="shared" si="260"/>
        <v>-0.21956524252891541</v>
      </c>
      <c r="CF173">
        <f t="shared" si="260"/>
        <v>2.737391471862793</v>
      </c>
      <c r="CG173">
        <f t="shared" si="260"/>
        <v>1</v>
      </c>
      <c r="CH173">
        <f t="shared" si="260"/>
        <v>0</v>
      </c>
      <c r="CI173">
        <f t="shared" si="260"/>
        <v>0.15999999642372131</v>
      </c>
      <c r="CJ173">
        <f t="shared" si="260"/>
        <v>111115</v>
      </c>
      <c r="CK173">
        <f t="shared" si="260"/>
        <v>0.50009661865234356</v>
      </c>
      <c r="CL173">
        <f t="shared" si="260"/>
        <v>2.6700971375085646E-3</v>
      </c>
      <c r="CM173">
        <f t="shared" si="260"/>
        <v>308.46203384399416</v>
      </c>
      <c r="CN173">
        <f t="shared" si="260"/>
        <v>311.59508463541664</v>
      </c>
      <c r="CO173">
        <f t="shared" si="260"/>
        <v>271.83980121557346</v>
      </c>
      <c r="CP173">
        <f t="shared" si="260"/>
        <v>2.2691699610076981</v>
      </c>
      <c r="CQ173">
        <f t="shared" si="260"/>
        <v>5.7467083861346255</v>
      </c>
      <c r="CR173">
        <f t="shared" si="260"/>
        <v>78.53317010745117</v>
      </c>
      <c r="CS173">
        <f t="shared" si="260"/>
        <v>47.819695706612961</v>
      </c>
      <c r="CT173">
        <f t="shared" si="260"/>
        <v>36.878559239705403</v>
      </c>
      <c r="CU173">
        <f t="shared" si="260"/>
        <v>6.2632067439157346</v>
      </c>
      <c r="CV173">
        <f t="shared" si="260"/>
        <v>5.2786839857781855E-2</v>
      </c>
      <c r="CW173">
        <f t="shared" si="260"/>
        <v>2.2474755635708306</v>
      </c>
      <c r="CX173">
        <f t="shared" si="260"/>
        <v>4.0157311803449032</v>
      </c>
      <c r="CY173">
        <f t="shared" si="260"/>
        <v>3.3080160948531917E-2</v>
      </c>
      <c r="CZ173">
        <f t="shared" si="260"/>
        <v>13.360310192963604</v>
      </c>
      <c r="DA173">
        <f t="shared" si="260"/>
        <v>0.47304839446505675</v>
      </c>
      <c r="DB173">
        <f t="shared" si="260"/>
        <v>36.787849112157495</v>
      </c>
      <c r="DC173">
        <f t="shared" si="260"/>
        <v>383.12498413016874</v>
      </c>
      <c r="DD173">
        <f t="shared" si="260"/>
        <v>5.7313667220368876E-3</v>
      </c>
    </row>
    <row r="174" spans="1:108" x14ac:dyDescent="0.25">
      <c r="A174" s="1" t="s">
        <v>9</v>
      </c>
      <c r="B174" s="1" t="s">
        <v>169</v>
      </c>
    </row>
    <row r="175" spans="1:108" x14ac:dyDescent="0.25">
      <c r="A175" s="1" t="s">
        <v>9</v>
      </c>
      <c r="B175" s="1" t="s">
        <v>170</v>
      </c>
    </row>
    <row r="176" spans="1:108" x14ac:dyDescent="0.25">
      <c r="A176" s="1">
        <v>136</v>
      </c>
      <c r="B176" s="1" t="s">
        <v>171</v>
      </c>
      <c r="C176" s="1">
        <v>4978.0000118687749</v>
      </c>
      <c r="D176" s="1">
        <v>0</v>
      </c>
      <c r="E176">
        <f t="shared" ref="E176:E190" si="261">(R176-S176*(1000-T176)/(1000-U176))*AK176</f>
        <v>4.7715705696657809</v>
      </c>
      <c r="F176">
        <f t="shared" ref="F176:F190" si="262">IF(AV176&lt;&gt;0,1/(1/AV176-1/N176),0)</f>
        <v>4.090551161170642E-2</v>
      </c>
      <c r="G176">
        <f t="shared" ref="G176:G190" si="263">((AY176-AL176/2)*S176-E176)/(AY176+AL176/2)</f>
        <v>173.0369900601579</v>
      </c>
      <c r="H176">
        <f t="shared" ref="H176:H190" si="264">AL176*1000</f>
        <v>2.4233363700858184</v>
      </c>
      <c r="I176">
        <f t="shared" ref="I176:I190" si="265">(AQ176-AW176)</f>
        <v>4.111645048588664</v>
      </c>
      <c r="J176">
        <f t="shared" ref="J176:J190" si="266">(P176+AP176*D176)</f>
        <v>38.415966033935547</v>
      </c>
      <c r="K176" s="1">
        <v>6</v>
      </c>
      <c r="L176">
        <f t="shared" ref="L176:L190" si="267">(K176*AE176+AF176)</f>
        <v>1.4200000166893005</v>
      </c>
      <c r="M176" s="1">
        <v>1</v>
      </c>
      <c r="N176">
        <f t="shared" ref="N176:N190" si="268">L176*(M176+1)*(M176+1)/(M176*M176+1)</f>
        <v>2.8400000333786011</v>
      </c>
      <c r="O176" s="1">
        <v>42.793369293212891</v>
      </c>
      <c r="P176" s="1">
        <v>38.415966033935547</v>
      </c>
      <c r="Q176" s="1">
        <v>44.967941284179688</v>
      </c>
      <c r="R176" s="1">
        <v>400.36544799804687</v>
      </c>
      <c r="S176" s="1">
        <v>388.939208984375</v>
      </c>
      <c r="T176" s="1">
        <v>32.193862915039062</v>
      </c>
      <c r="U176" s="1">
        <v>36.861080169677734</v>
      </c>
      <c r="V176" s="1">
        <v>27.410066604614258</v>
      </c>
      <c r="W176" s="1">
        <v>31.383766174316406</v>
      </c>
      <c r="X176" s="1">
        <v>300.05154418945312</v>
      </c>
      <c r="Y176" s="1">
        <v>1700.1683349609375</v>
      </c>
      <c r="Z176" s="1">
        <v>15.47794246673584</v>
      </c>
      <c r="AA176" s="1">
        <v>73.171424865722656</v>
      </c>
      <c r="AB176" s="1">
        <v>5.0857577323913574</v>
      </c>
      <c r="AC176" s="1">
        <v>-0.51254737377166748</v>
      </c>
      <c r="AD176" s="1">
        <v>1</v>
      </c>
      <c r="AE176" s="1">
        <v>-0.21956524252891541</v>
      </c>
      <c r="AF176" s="1">
        <v>2.737391471862793</v>
      </c>
      <c r="AG176" s="1">
        <v>1</v>
      </c>
      <c r="AH176" s="1">
        <v>0</v>
      </c>
      <c r="AI176" s="1">
        <v>0.15999999642372131</v>
      </c>
      <c r="AJ176" s="1">
        <v>111115</v>
      </c>
      <c r="AK176">
        <f t="shared" ref="AK176:AK190" si="269">X176*0.000001/(K176*0.0001)</f>
        <v>0.50008590698242184</v>
      </c>
      <c r="AL176">
        <f t="shared" ref="AL176:AL190" si="270">(U176-T176)/(1000-U176)*AK176</f>
        <v>2.4233363700858182E-3</v>
      </c>
      <c r="AM176">
        <f t="shared" ref="AM176:AM190" si="271">(P176+273.15)</f>
        <v>311.56596603393552</v>
      </c>
      <c r="AN176">
        <f t="shared" ref="AN176:AN190" si="272">(O176+273.15)</f>
        <v>315.94336929321287</v>
      </c>
      <c r="AO176">
        <f t="shared" ref="AO176:AO190" si="273">(Y176*AG176+Z176*AH176)*AI176</f>
        <v>272.02692751347422</v>
      </c>
      <c r="AP176">
        <f t="shared" ref="AP176:AP190" si="274">((AO176+0.00000010773*(AN176^4-AM176^4))-AL176*44100)/(L176*51.4+0.00000043092*AM176^3)</f>
        <v>2.5972987309130979</v>
      </c>
      <c r="AQ176">
        <f t="shared" ref="AQ176:AQ190" si="275">0.61365*EXP(17.502*J176/(240.97+J176))</f>
        <v>6.8088228066936178</v>
      </c>
      <c r="AR176">
        <f t="shared" ref="AR176:AR190" si="276">AQ176*1000/AA176</f>
        <v>93.053030184782273</v>
      </c>
      <c r="AS176">
        <f t="shared" ref="AS176:AS190" si="277">(AR176-U176)</f>
        <v>56.191950015104538</v>
      </c>
      <c r="AT176">
        <f t="shared" ref="AT176:AT190" si="278">IF(D176,P176,(O176+P176)/2)</f>
        <v>40.604667663574219</v>
      </c>
      <c r="AU176">
        <f t="shared" ref="AU176:AU190" si="279">0.61365*EXP(17.502*AT176/(240.97+AT176))</f>
        <v>7.6565182406471752</v>
      </c>
      <c r="AV176">
        <f t="shared" ref="AV176:AV190" si="280">IF(AS176&lt;&gt;0,(1000-(AR176+U176)/2)/AS176*AL176,0)</f>
        <v>4.0324700872137006E-2</v>
      </c>
      <c r="AW176">
        <f t="shared" ref="AW176:AW190" si="281">U176*AA176/1000</f>
        <v>2.6971777581049539</v>
      </c>
      <c r="AX176">
        <f t="shared" ref="AX176:AX190" si="282">(AU176-AW176)</f>
        <v>4.9593404825422214</v>
      </c>
      <c r="AY176">
        <f t="shared" ref="AY176:AY190" si="283">1/(1.6/F176+1.37/N176)</f>
        <v>2.5254484543826027E-2</v>
      </c>
      <c r="AZ176">
        <f t="shared" ref="AZ176:AZ190" si="284">G176*AA176*0.001</f>
        <v>12.661363117177642</v>
      </c>
      <c r="BA176">
        <f t="shared" ref="BA176:BA190" si="285">G176/S176</f>
        <v>0.44489469321440767</v>
      </c>
      <c r="BB176">
        <f t="shared" ref="BB176:BB190" si="286">(1-AL176*AA176/AQ176/F176)*100</f>
        <v>36.334910864633166</v>
      </c>
      <c r="BC176">
        <f t="shared" ref="BC176:BC190" si="287">(S176-E176/(N176/1.35))</f>
        <v>386.67103285995944</v>
      </c>
      <c r="BD176">
        <f t="shared" ref="BD176:BD190" si="288">E176*BB176/100/BC176</f>
        <v>4.4837750076795659E-3</v>
      </c>
    </row>
    <row r="177" spans="1:108" x14ac:dyDescent="0.25">
      <c r="A177" s="1">
        <v>137</v>
      </c>
      <c r="B177" s="1" t="s">
        <v>171</v>
      </c>
      <c r="C177" s="1">
        <v>4978.0000118687749</v>
      </c>
      <c r="D177" s="1">
        <v>0</v>
      </c>
      <c r="E177">
        <f t="shared" si="261"/>
        <v>4.7715705696657809</v>
      </c>
      <c r="F177">
        <f t="shared" si="262"/>
        <v>4.090551161170642E-2</v>
      </c>
      <c r="G177">
        <f t="shared" si="263"/>
        <v>173.0369900601579</v>
      </c>
      <c r="H177">
        <f t="shared" si="264"/>
        <v>2.4233363700858184</v>
      </c>
      <c r="I177">
        <f t="shared" si="265"/>
        <v>4.111645048588664</v>
      </c>
      <c r="J177">
        <f t="shared" si="266"/>
        <v>38.415966033935547</v>
      </c>
      <c r="K177" s="1">
        <v>6</v>
      </c>
      <c r="L177">
        <f t="shared" si="267"/>
        <v>1.4200000166893005</v>
      </c>
      <c r="M177" s="1">
        <v>1</v>
      </c>
      <c r="N177">
        <f t="shared" si="268"/>
        <v>2.8400000333786011</v>
      </c>
      <c r="O177" s="1">
        <v>42.793369293212891</v>
      </c>
      <c r="P177" s="1">
        <v>38.415966033935547</v>
      </c>
      <c r="Q177" s="1">
        <v>44.967941284179688</v>
      </c>
      <c r="R177" s="1">
        <v>400.36544799804687</v>
      </c>
      <c r="S177" s="1">
        <v>388.939208984375</v>
      </c>
      <c r="T177" s="1">
        <v>32.193862915039062</v>
      </c>
      <c r="U177" s="1">
        <v>36.861080169677734</v>
      </c>
      <c r="V177" s="1">
        <v>27.410066604614258</v>
      </c>
      <c r="W177" s="1">
        <v>31.383766174316406</v>
      </c>
      <c r="X177" s="1">
        <v>300.05154418945312</v>
      </c>
      <c r="Y177" s="1">
        <v>1700.1683349609375</v>
      </c>
      <c r="Z177" s="1">
        <v>15.47794246673584</v>
      </c>
      <c r="AA177" s="1">
        <v>73.171424865722656</v>
      </c>
      <c r="AB177" s="1">
        <v>5.0857577323913574</v>
      </c>
      <c r="AC177" s="1">
        <v>-0.51254737377166748</v>
      </c>
      <c r="AD177" s="1">
        <v>1</v>
      </c>
      <c r="AE177" s="1">
        <v>-0.21956524252891541</v>
      </c>
      <c r="AF177" s="1">
        <v>2.737391471862793</v>
      </c>
      <c r="AG177" s="1">
        <v>1</v>
      </c>
      <c r="AH177" s="1">
        <v>0</v>
      </c>
      <c r="AI177" s="1">
        <v>0.15999999642372131</v>
      </c>
      <c r="AJ177" s="1">
        <v>111115</v>
      </c>
      <c r="AK177">
        <f t="shared" si="269"/>
        <v>0.50008590698242184</v>
      </c>
      <c r="AL177">
        <f t="shared" si="270"/>
        <v>2.4233363700858182E-3</v>
      </c>
      <c r="AM177">
        <f t="shared" si="271"/>
        <v>311.56596603393552</v>
      </c>
      <c r="AN177">
        <f t="shared" si="272"/>
        <v>315.94336929321287</v>
      </c>
      <c r="AO177">
        <f t="shared" si="273"/>
        <v>272.02692751347422</v>
      </c>
      <c r="AP177">
        <f t="shared" si="274"/>
        <v>2.5972987309130979</v>
      </c>
      <c r="AQ177">
        <f t="shared" si="275"/>
        <v>6.8088228066936178</v>
      </c>
      <c r="AR177">
        <f t="shared" si="276"/>
        <v>93.053030184782273</v>
      </c>
      <c r="AS177">
        <f t="shared" si="277"/>
        <v>56.191950015104538</v>
      </c>
      <c r="AT177">
        <f t="shared" si="278"/>
        <v>40.604667663574219</v>
      </c>
      <c r="AU177">
        <f t="shared" si="279"/>
        <v>7.6565182406471752</v>
      </c>
      <c r="AV177">
        <f t="shared" si="280"/>
        <v>4.0324700872137006E-2</v>
      </c>
      <c r="AW177">
        <f t="shared" si="281"/>
        <v>2.6971777581049539</v>
      </c>
      <c r="AX177">
        <f t="shared" si="282"/>
        <v>4.9593404825422214</v>
      </c>
      <c r="AY177">
        <f t="shared" si="283"/>
        <v>2.5254484543826027E-2</v>
      </c>
      <c r="AZ177">
        <f t="shared" si="284"/>
        <v>12.661363117177642</v>
      </c>
      <c r="BA177">
        <f t="shared" si="285"/>
        <v>0.44489469321440767</v>
      </c>
      <c r="BB177">
        <f t="shared" si="286"/>
        <v>36.334910864633166</v>
      </c>
      <c r="BC177">
        <f t="shared" si="287"/>
        <v>386.67103285995944</v>
      </c>
      <c r="BD177">
        <f t="shared" si="288"/>
        <v>4.4837750076795659E-3</v>
      </c>
    </row>
    <row r="178" spans="1:108" x14ac:dyDescent="0.25">
      <c r="A178" s="1">
        <v>138</v>
      </c>
      <c r="B178" s="1" t="s">
        <v>171</v>
      </c>
      <c r="C178" s="1">
        <v>4978.500011857599</v>
      </c>
      <c r="D178" s="1">
        <v>0</v>
      </c>
      <c r="E178">
        <f t="shared" si="261"/>
        <v>4.7604750876742088</v>
      </c>
      <c r="F178">
        <f t="shared" si="262"/>
        <v>4.0879695503003743E-2</v>
      </c>
      <c r="G178">
        <f t="shared" si="263"/>
        <v>173.36426307573512</v>
      </c>
      <c r="H178">
        <f t="shared" si="264"/>
        <v>2.4222472348722399</v>
      </c>
      <c r="I178">
        <f t="shared" si="265"/>
        <v>4.1123571175773632</v>
      </c>
      <c r="J178">
        <f t="shared" si="266"/>
        <v>38.417366027832031</v>
      </c>
      <c r="K178" s="1">
        <v>6</v>
      </c>
      <c r="L178">
        <f t="shared" si="267"/>
        <v>1.4200000166893005</v>
      </c>
      <c r="M178" s="1">
        <v>1</v>
      </c>
      <c r="N178">
        <f t="shared" si="268"/>
        <v>2.8400000333786011</v>
      </c>
      <c r="O178" s="1">
        <v>42.793369293212891</v>
      </c>
      <c r="P178" s="1">
        <v>38.417366027832031</v>
      </c>
      <c r="Q178" s="1">
        <v>44.968990325927734</v>
      </c>
      <c r="R178" s="1">
        <v>400.37054443359375</v>
      </c>
      <c r="S178" s="1">
        <v>388.9664306640625</v>
      </c>
      <c r="T178" s="1">
        <v>32.192844390869141</v>
      </c>
      <c r="U178" s="1">
        <v>36.858295440673828</v>
      </c>
      <c r="V178" s="1">
        <v>27.409269332885742</v>
      </c>
      <c r="W178" s="1">
        <v>31.381473541259766</v>
      </c>
      <c r="X178" s="1">
        <v>300.03109741210937</v>
      </c>
      <c r="Y178" s="1">
        <v>1700.1661376953125</v>
      </c>
      <c r="Z178" s="1">
        <v>15.529946327209473</v>
      </c>
      <c r="AA178" s="1">
        <v>73.171607971191406</v>
      </c>
      <c r="AB178" s="1">
        <v>5.0857577323913574</v>
      </c>
      <c r="AC178" s="1">
        <v>-0.51254737377166748</v>
      </c>
      <c r="AD178" s="1">
        <v>1</v>
      </c>
      <c r="AE178" s="1">
        <v>-0.21956524252891541</v>
      </c>
      <c r="AF178" s="1">
        <v>2.737391471862793</v>
      </c>
      <c r="AG178" s="1">
        <v>1</v>
      </c>
      <c r="AH178" s="1">
        <v>0</v>
      </c>
      <c r="AI178" s="1">
        <v>0.15999999642372131</v>
      </c>
      <c r="AJ178" s="1">
        <v>111115</v>
      </c>
      <c r="AK178">
        <f t="shared" si="269"/>
        <v>0.5000518290201823</v>
      </c>
      <c r="AL178">
        <f t="shared" si="270"/>
        <v>2.4222472348722399E-3</v>
      </c>
      <c r="AM178">
        <f t="shared" si="271"/>
        <v>311.56736602783201</v>
      </c>
      <c r="AN178">
        <f t="shared" si="272"/>
        <v>315.94336929321287</v>
      </c>
      <c r="AO178">
        <f t="shared" si="273"/>
        <v>272.02657595098208</v>
      </c>
      <c r="AP178">
        <f t="shared" si="274"/>
        <v>2.5976355854000319</v>
      </c>
      <c r="AQ178">
        <f t="shared" si="275"/>
        <v>6.8093378620487002</v>
      </c>
      <c r="AR178">
        <f t="shared" si="276"/>
        <v>93.059836333371592</v>
      </c>
      <c r="AS178">
        <f t="shared" si="277"/>
        <v>56.201540892697764</v>
      </c>
      <c r="AT178">
        <f t="shared" si="278"/>
        <v>40.605367660522461</v>
      </c>
      <c r="AU178">
        <f t="shared" si="279"/>
        <v>7.6568033411418766</v>
      </c>
      <c r="AV178">
        <f t="shared" si="280"/>
        <v>4.0299612451405099E-2</v>
      </c>
      <c r="AW178">
        <f t="shared" si="281"/>
        <v>2.696980744471337</v>
      </c>
      <c r="AX178">
        <f t="shared" si="282"/>
        <v>4.9598225966705396</v>
      </c>
      <c r="AY178">
        <f t="shared" si="283"/>
        <v>2.5238740094959598E-2</v>
      </c>
      <c r="AZ178">
        <f t="shared" si="284"/>
        <v>12.685341893992184</v>
      </c>
      <c r="BA178">
        <f t="shared" si="285"/>
        <v>0.44570494883005501</v>
      </c>
      <c r="BB178">
        <f t="shared" si="286"/>
        <v>36.327994066333083</v>
      </c>
      <c r="BC178">
        <f t="shared" si="287"/>
        <v>386.70352880039076</v>
      </c>
      <c r="BD178">
        <f t="shared" si="288"/>
        <v>4.4721213502869998E-3</v>
      </c>
    </row>
    <row r="179" spans="1:108" x14ac:dyDescent="0.25">
      <c r="A179" s="1">
        <v>139</v>
      </c>
      <c r="B179" s="1" t="s">
        <v>172</v>
      </c>
      <c r="C179" s="1">
        <v>4979.0000118464231</v>
      </c>
      <c r="D179" s="1">
        <v>0</v>
      </c>
      <c r="E179">
        <f t="shared" si="261"/>
        <v>4.7609173718327495</v>
      </c>
      <c r="F179">
        <f t="shared" si="262"/>
        <v>4.0864743718571982E-2</v>
      </c>
      <c r="G179">
        <f t="shared" si="263"/>
        <v>173.27655192319276</v>
      </c>
      <c r="H179">
        <f t="shared" si="264"/>
        <v>2.4222638308925721</v>
      </c>
      <c r="I179">
        <f t="shared" si="265"/>
        <v>4.1138341610479436</v>
      </c>
      <c r="J179">
        <f t="shared" si="266"/>
        <v>38.421489715576172</v>
      </c>
      <c r="K179" s="1">
        <v>6</v>
      </c>
      <c r="L179">
        <f t="shared" si="267"/>
        <v>1.4200000166893005</v>
      </c>
      <c r="M179" s="1">
        <v>1</v>
      </c>
      <c r="N179">
        <f t="shared" si="268"/>
        <v>2.8400000333786011</v>
      </c>
      <c r="O179" s="1">
        <v>42.794696807861328</v>
      </c>
      <c r="P179" s="1">
        <v>38.421489715576172</v>
      </c>
      <c r="Q179" s="1">
        <v>44.970752716064453</v>
      </c>
      <c r="R179" s="1">
        <v>400.375732421875</v>
      </c>
      <c r="S179" s="1">
        <v>388.9703369140625</v>
      </c>
      <c r="T179" s="1">
        <v>32.193111419677734</v>
      </c>
      <c r="U179" s="1">
        <v>36.858741760253906</v>
      </c>
      <c r="V179" s="1">
        <v>27.40766716003418</v>
      </c>
      <c r="W179" s="1">
        <v>31.379758834838867</v>
      </c>
      <c r="X179" s="1">
        <v>300.021484375</v>
      </c>
      <c r="Y179" s="1">
        <v>1700.208984375</v>
      </c>
      <c r="Z179" s="1">
        <v>15.578690528869629</v>
      </c>
      <c r="AA179" s="1">
        <v>73.17181396484375</v>
      </c>
      <c r="AB179" s="1">
        <v>5.0857577323913574</v>
      </c>
      <c r="AC179" s="1">
        <v>-0.51254737377166748</v>
      </c>
      <c r="AD179" s="1">
        <v>1</v>
      </c>
      <c r="AE179" s="1">
        <v>-0.21956524252891541</v>
      </c>
      <c r="AF179" s="1">
        <v>2.737391471862793</v>
      </c>
      <c r="AG179" s="1">
        <v>1</v>
      </c>
      <c r="AH179" s="1">
        <v>0</v>
      </c>
      <c r="AI179" s="1">
        <v>0.15999999642372131</v>
      </c>
      <c r="AJ179" s="1">
        <v>111115</v>
      </c>
      <c r="AK179">
        <f t="shared" si="269"/>
        <v>0.50003580729166663</v>
      </c>
      <c r="AL179">
        <f t="shared" si="270"/>
        <v>2.4222638308925722E-3</v>
      </c>
      <c r="AM179">
        <f t="shared" si="271"/>
        <v>311.57148971557615</v>
      </c>
      <c r="AN179">
        <f t="shared" si="272"/>
        <v>315.94469680786131</v>
      </c>
      <c r="AO179">
        <f t="shared" si="273"/>
        <v>272.03343141957885</v>
      </c>
      <c r="AP179">
        <f t="shared" si="274"/>
        <v>2.5972760768842464</v>
      </c>
      <c r="AQ179">
        <f t="shared" si="275"/>
        <v>6.8108551561074595</v>
      </c>
      <c r="AR179">
        <f t="shared" si="276"/>
        <v>93.080310396292944</v>
      </c>
      <c r="AS179">
        <f t="shared" si="277"/>
        <v>56.221568636039038</v>
      </c>
      <c r="AT179">
        <f t="shared" si="278"/>
        <v>40.60809326171875</v>
      </c>
      <c r="AU179">
        <f t="shared" si="279"/>
        <v>7.6579135339782853</v>
      </c>
      <c r="AV179">
        <f t="shared" si="280"/>
        <v>4.0285081912693255E-2</v>
      </c>
      <c r="AW179">
        <f t="shared" si="281"/>
        <v>2.6970209950595163</v>
      </c>
      <c r="AX179">
        <f t="shared" si="282"/>
        <v>4.9608925389187686</v>
      </c>
      <c r="AY179">
        <f t="shared" si="283"/>
        <v>2.5229621351835808E-2</v>
      </c>
      <c r="AZ179">
        <f t="shared" si="284"/>
        <v>12.678959621793449</v>
      </c>
      <c r="BA179">
        <f t="shared" si="285"/>
        <v>0.44547497708411571</v>
      </c>
      <c r="BB179">
        <f t="shared" si="286"/>
        <v>36.318271640835889</v>
      </c>
      <c r="BC179">
        <f t="shared" si="287"/>
        <v>386.70722480968408</v>
      </c>
      <c r="BD179">
        <f t="shared" si="288"/>
        <v>4.4712971280764712E-3</v>
      </c>
    </row>
    <row r="180" spans="1:108" x14ac:dyDescent="0.25">
      <c r="A180" s="1">
        <v>140</v>
      </c>
      <c r="B180" s="1" t="s">
        <v>172</v>
      </c>
      <c r="C180" s="1">
        <v>4979.0000118464231</v>
      </c>
      <c r="D180" s="1">
        <v>0</v>
      </c>
      <c r="E180">
        <f t="shared" si="261"/>
        <v>4.7609173718327495</v>
      </c>
      <c r="F180">
        <f t="shared" si="262"/>
        <v>4.0864743718571982E-2</v>
      </c>
      <c r="G180">
        <f t="shared" si="263"/>
        <v>173.27655192319276</v>
      </c>
      <c r="H180">
        <f t="shared" si="264"/>
        <v>2.4222638308925721</v>
      </c>
      <c r="I180">
        <f t="shared" si="265"/>
        <v>4.1138341610479436</v>
      </c>
      <c r="J180">
        <f t="shared" si="266"/>
        <v>38.421489715576172</v>
      </c>
      <c r="K180" s="1">
        <v>6</v>
      </c>
      <c r="L180">
        <f t="shared" si="267"/>
        <v>1.4200000166893005</v>
      </c>
      <c r="M180" s="1">
        <v>1</v>
      </c>
      <c r="N180">
        <f t="shared" si="268"/>
        <v>2.8400000333786011</v>
      </c>
      <c r="O180" s="1">
        <v>42.794696807861328</v>
      </c>
      <c r="P180" s="1">
        <v>38.421489715576172</v>
      </c>
      <c r="Q180" s="1">
        <v>44.970752716064453</v>
      </c>
      <c r="R180" s="1">
        <v>400.375732421875</v>
      </c>
      <c r="S180" s="1">
        <v>388.9703369140625</v>
      </c>
      <c r="T180" s="1">
        <v>32.193111419677734</v>
      </c>
      <c r="U180" s="1">
        <v>36.858741760253906</v>
      </c>
      <c r="V180" s="1">
        <v>27.40766716003418</v>
      </c>
      <c r="W180" s="1">
        <v>31.379758834838867</v>
      </c>
      <c r="X180" s="1">
        <v>300.021484375</v>
      </c>
      <c r="Y180" s="1">
        <v>1700.208984375</v>
      </c>
      <c r="Z180" s="1">
        <v>15.578690528869629</v>
      </c>
      <c r="AA180" s="1">
        <v>73.17181396484375</v>
      </c>
      <c r="AB180" s="1">
        <v>5.0857577323913574</v>
      </c>
      <c r="AC180" s="1">
        <v>-0.51254737377166748</v>
      </c>
      <c r="AD180" s="1">
        <v>1</v>
      </c>
      <c r="AE180" s="1">
        <v>-0.21956524252891541</v>
      </c>
      <c r="AF180" s="1">
        <v>2.737391471862793</v>
      </c>
      <c r="AG180" s="1">
        <v>1</v>
      </c>
      <c r="AH180" s="1">
        <v>0</v>
      </c>
      <c r="AI180" s="1">
        <v>0.15999999642372131</v>
      </c>
      <c r="AJ180" s="1">
        <v>111115</v>
      </c>
      <c r="AK180">
        <f t="shared" si="269"/>
        <v>0.50003580729166663</v>
      </c>
      <c r="AL180">
        <f t="shared" si="270"/>
        <v>2.4222638308925722E-3</v>
      </c>
      <c r="AM180">
        <f t="shared" si="271"/>
        <v>311.57148971557615</v>
      </c>
      <c r="AN180">
        <f t="shared" si="272"/>
        <v>315.94469680786131</v>
      </c>
      <c r="AO180">
        <f t="shared" si="273"/>
        <v>272.03343141957885</v>
      </c>
      <c r="AP180">
        <f t="shared" si="274"/>
        <v>2.5972760768842464</v>
      </c>
      <c r="AQ180">
        <f t="shared" si="275"/>
        <v>6.8108551561074595</v>
      </c>
      <c r="AR180">
        <f t="shared" si="276"/>
        <v>93.080310396292944</v>
      </c>
      <c r="AS180">
        <f t="shared" si="277"/>
        <v>56.221568636039038</v>
      </c>
      <c r="AT180">
        <f t="shared" si="278"/>
        <v>40.60809326171875</v>
      </c>
      <c r="AU180">
        <f t="shared" si="279"/>
        <v>7.6579135339782853</v>
      </c>
      <c r="AV180">
        <f t="shared" si="280"/>
        <v>4.0285081912693255E-2</v>
      </c>
      <c r="AW180">
        <f t="shared" si="281"/>
        <v>2.6970209950595163</v>
      </c>
      <c r="AX180">
        <f t="shared" si="282"/>
        <v>4.9608925389187686</v>
      </c>
      <c r="AY180">
        <f t="shared" si="283"/>
        <v>2.5229621351835808E-2</v>
      </c>
      <c r="AZ180">
        <f t="shared" si="284"/>
        <v>12.678959621793449</v>
      </c>
      <c r="BA180">
        <f t="shared" si="285"/>
        <v>0.44547497708411571</v>
      </c>
      <c r="BB180">
        <f t="shared" si="286"/>
        <v>36.318271640835889</v>
      </c>
      <c r="BC180">
        <f t="shared" si="287"/>
        <v>386.70722480968408</v>
      </c>
      <c r="BD180">
        <f t="shared" si="288"/>
        <v>4.4712971280764712E-3</v>
      </c>
    </row>
    <row r="181" spans="1:108" x14ac:dyDescent="0.25">
      <c r="A181" s="1">
        <v>141</v>
      </c>
      <c r="B181" s="1" t="s">
        <v>173</v>
      </c>
      <c r="C181" s="1">
        <v>4979.5000118352473</v>
      </c>
      <c r="D181" s="1">
        <v>0</v>
      </c>
      <c r="E181">
        <f t="shared" si="261"/>
        <v>4.7684266846323755</v>
      </c>
      <c r="F181">
        <f t="shared" si="262"/>
        <v>4.0813333937160384E-2</v>
      </c>
      <c r="G181">
        <f t="shared" si="263"/>
        <v>172.79948586810073</v>
      </c>
      <c r="H181">
        <f t="shared" si="264"/>
        <v>2.420119916248304</v>
      </c>
      <c r="I181">
        <f t="shared" si="265"/>
        <v>4.1152503039557162</v>
      </c>
      <c r="J181">
        <f t="shared" si="266"/>
        <v>38.42529296875</v>
      </c>
      <c r="K181" s="1">
        <v>6</v>
      </c>
      <c r="L181">
        <f t="shared" si="267"/>
        <v>1.4200000166893005</v>
      </c>
      <c r="M181" s="1">
        <v>1</v>
      </c>
      <c r="N181">
        <f t="shared" si="268"/>
        <v>2.8400000333786011</v>
      </c>
      <c r="O181" s="1">
        <v>42.795215606689453</v>
      </c>
      <c r="P181" s="1">
        <v>38.42529296875</v>
      </c>
      <c r="Q181" s="1">
        <v>44.971546173095703</v>
      </c>
      <c r="R181" s="1">
        <v>400.4334716796875</v>
      </c>
      <c r="S181" s="1">
        <v>389.01498413085937</v>
      </c>
      <c r="T181" s="1">
        <v>32.197250366210937</v>
      </c>
      <c r="U181" s="1">
        <v>36.858558654785156</v>
      </c>
      <c r="V181" s="1">
        <v>27.410411834716797</v>
      </c>
      <c r="W181" s="1">
        <v>31.378711700439453</v>
      </c>
      <c r="X181" s="1">
        <v>300.033935546875</v>
      </c>
      <c r="Y181" s="1">
        <v>1700.23095703125</v>
      </c>
      <c r="Z181" s="1">
        <v>15.629590034484863</v>
      </c>
      <c r="AA181" s="1">
        <v>73.171730041503906</v>
      </c>
      <c r="AB181" s="1">
        <v>5.0857577323913574</v>
      </c>
      <c r="AC181" s="1">
        <v>-0.51254737377166748</v>
      </c>
      <c r="AD181" s="1">
        <v>1</v>
      </c>
      <c r="AE181" s="1">
        <v>-0.21956524252891541</v>
      </c>
      <c r="AF181" s="1">
        <v>2.737391471862793</v>
      </c>
      <c r="AG181" s="1">
        <v>1</v>
      </c>
      <c r="AH181" s="1">
        <v>0</v>
      </c>
      <c r="AI181" s="1">
        <v>0.15999999642372131</v>
      </c>
      <c r="AJ181" s="1">
        <v>111115</v>
      </c>
      <c r="AK181">
        <f t="shared" si="269"/>
        <v>0.50005655924479164</v>
      </c>
      <c r="AL181">
        <f t="shared" si="270"/>
        <v>2.4201199162483039E-3</v>
      </c>
      <c r="AM181">
        <f t="shared" si="271"/>
        <v>311.57529296874998</v>
      </c>
      <c r="AN181">
        <f t="shared" si="272"/>
        <v>315.94521560668943</v>
      </c>
      <c r="AO181">
        <f t="shared" si="273"/>
        <v>272.03694704450027</v>
      </c>
      <c r="AP181">
        <f t="shared" si="274"/>
        <v>2.5979073279678477</v>
      </c>
      <c r="AQ181">
        <f t="shared" si="275"/>
        <v>6.8122548075625931</v>
      </c>
      <c r="AR181">
        <f t="shared" si="276"/>
        <v>93.099545462415577</v>
      </c>
      <c r="AS181">
        <f t="shared" si="277"/>
        <v>56.240986807630421</v>
      </c>
      <c r="AT181">
        <f t="shared" si="278"/>
        <v>40.610254287719727</v>
      </c>
      <c r="AU181">
        <f t="shared" si="279"/>
        <v>7.6587938629780865</v>
      </c>
      <c r="AV181">
        <f t="shared" si="280"/>
        <v>4.0235119379436975E-2</v>
      </c>
      <c r="AW181">
        <f t="shared" si="281"/>
        <v>2.6970045036068768</v>
      </c>
      <c r="AX181">
        <f t="shared" si="282"/>
        <v>4.9617893593712097</v>
      </c>
      <c r="AY181">
        <f t="shared" si="283"/>
        <v>2.5198267110583341E-2</v>
      </c>
      <c r="AZ181">
        <f t="shared" si="284"/>
        <v>12.644037331251337</v>
      </c>
      <c r="BA181">
        <f t="shared" si="285"/>
        <v>0.44419750630986832</v>
      </c>
      <c r="BB181">
        <f t="shared" si="286"/>
        <v>36.307653013839882</v>
      </c>
      <c r="BC181">
        <f t="shared" si="287"/>
        <v>386.74830245881884</v>
      </c>
      <c r="BD181">
        <f t="shared" si="288"/>
        <v>4.4765647421555832E-3</v>
      </c>
    </row>
    <row r="182" spans="1:108" x14ac:dyDescent="0.25">
      <c r="A182" s="1">
        <v>142</v>
      </c>
      <c r="B182" s="1" t="s">
        <v>173</v>
      </c>
      <c r="C182" s="1">
        <v>4980.0000118240714</v>
      </c>
      <c r="D182" s="1">
        <v>0</v>
      </c>
      <c r="E182">
        <f t="shared" si="261"/>
        <v>4.8438675020394353</v>
      </c>
      <c r="F182">
        <f t="shared" si="262"/>
        <v>4.0806939086239599E-2</v>
      </c>
      <c r="G182">
        <f t="shared" si="263"/>
        <v>169.87155500045537</v>
      </c>
      <c r="H182">
        <f t="shared" si="264"/>
        <v>2.4208194827829037</v>
      </c>
      <c r="I182">
        <f t="shared" si="265"/>
        <v>4.1170396563887515</v>
      </c>
      <c r="J182">
        <f t="shared" si="266"/>
        <v>38.430019378662109</v>
      </c>
      <c r="K182" s="1">
        <v>6</v>
      </c>
      <c r="L182">
        <f t="shared" si="267"/>
        <v>1.4200000166893005</v>
      </c>
      <c r="M182" s="1">
        <v>1</v>
      </c>
      <c r="N182">
        <f t="shared" si="268"/>
        <v>2.8400000333786011</v>
      </c>
      <c r="O182" s="1">
        <v>42.796066284179688</v>
      </c>
      <c r="P182" s="1">
        <v>38.430019378662109</v>
      </c>
      <c r="Q182" s="1">
        <v>44.971748352050781</v>
      </c>
      <c r="R182" s="1">
        <v>400.55026245117187</v>
      </c>
      <c r="S182" s="1">
        <v>388.9803466796875</v>
      </c>
      <c r="T182" s="1">
        <v>32.195022583007813</v>
      </c>
      <c r="U182" s="1">
        <v>36.857757568359375</v>
      </c>
      <c r="V182" s="1">
        <v>27.407390594482422</v>
      </c>
      <c r="W182" s="1">
        <v>31.376741409301758</v>
      </c>
      <c r="X182" s="1">
        <v>300.02908325195312</v>
      </c>
      <c r="Y182" s="1">
        <v>1700.2001953125</v>
      </c>
      <c r="Z182" s="1">
        <v>15.628292083740234</v>
      </c>
      <c r="AA182" s="1">
        <v>73.171974182128906</v>
      </c>
      <c r="AB182" s="1">
        <v>5.0857577323913574</v>
      </c>
      <c r="AC182" s="1">
        <v>-0.51254737377166748</v>
      </c>
      <c r="AD182" s="1">
        <v>1</v>
      </c>
      <c r="AE182" s="1">
        <v>-0.21956524252891541</v>
      </c>
      <c r="AF182" s="1">
        <v>2.737391471862793</v>
      </c>
      <c r="AG182" s="1">
        <v>1</v>
      </c>
      <c r="AH182" s="1">
        <v>0</v>
      </c>
      <c r="AI182" s="1">
        <v>0.15999999642372131</v>
      </c>
      <c r="AJ182" s="1">
        <v>111115</v>
      </c>
      <c r="AK182">
        <f t="shared" si="269"/>
        <v>0.50004847208658854</v>
      </c>
      <c r="AL182">
        <f t="shared" si="270"/>
        <v>2.4208194827829038E-3</v>
      </c>
      <c r="AM182">
        <f t="shared" si="271"/>
        <v>311.58001937866209</v>
      </c>
      <c r="AN182">
        <f t="shared" si="272"/>
        <v>315.94606628417966</v>
      </c>
      <c r="AO182">
        <f t="shared" si="273"/>
        <v>272.03202516961028</v>
      </c>
      <c r="AP182">
        <f t="shared" si="274"/>
        <v>2.5968917924683037</v>
      </c>
      <c r="AQ182">
        <f t="shared" si="275"/>
        <v>6.8139945415919101</v>
      </c>
      <c r="AR182">
        <f t="shared" si="276"/>
        <v>93.123010794153487</v>
      </c>
      <c r="AS182">
        <f t="shared" si="277"/>
        <v>56.265253225794112</v>
      </c>
      <c r="AT182">
        <f t="shared" si="278"/>
        <v>40.613042831420898</v>
      </c>
      <c r="AU182">
        <f t="shared" si="279"/>
        <v>7.6599299510692296</v>
      </c>
      <c r="AV182">
        <f t="shared" si="280"/>
        <v>4.0228904426679153E-2</v>
      </c>
      <c r="AW182">
        <f t="shared" si="281"/>
        <v>2.6969548852031586</v>
      </c>
      <c r="AX182">
        <f t="shared" si="282"/>
        <v>4.962975065866071</v>
      </c>
      <c r="AY182">
        <f t="shared" si="283"/>
        <v>2.5194366896558677E-2</v>
      </c>
      <c r="AZ182">
        <f t="shared" si="284"/>
        <v>12.42983703677141</v>
      </c>
      <c r="BA182">
        <f t="shared" si="285"/>
        <v>0.43670986580805071</v>
      </c>
      <c r="BB182">
        <f t="shared" si="286"/>
        <v>36.295314308943802</v>
      </c>
      <c r="BC182">
        <f t="shared" si="287"/>
        <v>386.677804056132</v>
      </c>
      <c r="BD182">
        <f t="shared" si="288"/>
        <v>4.5466714565255573E-3</v>
      </c>
    </row>
    <row r="183" spans="1:108" x14ac:dyDescent="0.25">
      <c r="A183" s="1">
        <v>143</v>
      </c>
      <c r="B183" s="1" t="s">
        <v>174</v>
      </c>
      <c r="C183" s="1">
        <v>4980.5000118128955</v>
      </c>
      <c r="D183" s="1">
        <v>0</v>
      </c>
      <c r="E183">
        <f t="shared" si="261"/>
        <v>4.8739235082928083</v>
      </c>
      <c r="F183">
        <f t="shared" si="262"/>
        <v>4.0758855723167634E-2</v>
      </c>
      <c r="G183">
        <f t="shared" si="263"/>
        <v>168.50972653079114</v>
      </c>
      <c r="H183">
        <f t="shared" si="264"/>
        <v>2.4201272871816322</v>
      </c>
      <c r="I183">
        <f t="shared" si="265"/>
        <v>4.1205228563423244</v>
      </c>
      <c r="J183">
        <f t="shared" si="266"/>
        <v>38.439098358154297</v>
      </c>
      <c r="K183" s="1">
        <v>6</v>
      </c>
      <c r="L183">
        <f t="shared" si="267"/>
        <v>1.4200000166893005</v>
      </c>
      <c r="M183" s="1">
        <v>1</v>
      </c>
      <c r="N183">
        <f t="shared" si="268"/>
        <v>2.8400000333786011</v>
      </c>
      <c r="O183" s="1">
        <v>42.796630859375</v>
      </c>
      <c r="P183" s="1">
        <v>38.439098358154297</v>
      </c>
      <c r="Q183" s="1">
        <v>44.972881317138672</v>
      </c>
      <c r="R183" s="1">
        <v>400.6251220703125</v>
      </c>
      <c r="S183" s="1">
        <v>388.99578857421875</v>
      </c>
      <c r="T183" s="1">
        <v>32.194770812988281</v>
      </c>
      <c r="U183" s="1">
        <v>36.856090545654297</v>
      </c>
      <c r="V183" s="1">
        <v>27.406179428100586</v>
      </c>
      <c r="W183" s="1">
        <v>31.374181747436523</v>
      </c>
      <c r="X183" s="1">
        <v>300.03488159179687</v>
      </c>
      <c r="Y183" s="1">
        <v>1700.2669677734375</v>
      </c>
      <c r="Z183" s="1">
        <v>15.711071968078613</v>
      </c>
      <c r="AA183" s="1">
        <v>73.171478271484375</v>
      </c>
      <c r="AB183" s="1">
        <v>5.0857577323913574</v>
      </c>
      <c r="AC183" s="1">
        <v>-0.51254737377166748</v>
      </c>
      <c r="AD183" s="1">
        <v>1</v>
      </c>
      <c r="AE183" s="1">
        <v>-0.21956524252891541</v>
      </c>
      <c r="AF183" s="1">
        <v>2.737391471862793</v>
      </c>
      <c r="AG183" s="1">
        <v>1</v>
      </c>
      <c r="AH183" s="1">
        <v>0</v>
      </c>
      <c r="AI183" s="1">
        <v>0.15999999642372131</v>
      </c>
      <c r="AJ183" s="1">
        <v>111115</v>
      </c>
      <c r="AK183">
        <f t="shared" si="269"/>
        <v>0.50005813598632809</v>
      </c>
      <c r="AL183">
        <f t="shared" si="270"/>
        <v>2.420127287181632E-3</v>
      </c>
      <c r="AM183">
        <f t="shared" si="271"/>
        <v>311.58909835815427</v>
      </c>
      <c r="AN183">
        <f t="shared" si="272"/>
        <v>315.94663085937498</v>
      </c>
      <c r="AO183">
        <f t="shared" si="273"/>
        <v>272.04270876312148</v>
      </c>
      <c r="AP183">
        <f t="shared" si="274"/>
        <v>2.5960498765168909</v>
      </c>
      <c r="AQ183">
        <f t="shared" si="275"/>
        <v>6.8173374848755284</v>
      </c>
      <c r="AR183">
        <f t="shared" si="276"/>
        <v>93.169328349244381</v>
      </c>
      <c r="AS183">
        <f t="shared" si="277"/>
        <v>56.313237803590084</v>
      </c>
      <c r="AT183">
        <f t="shared" si="278"/>
        <v>40.617864608764648</v>
      </c>
      <c r="AU183">
        <f t="shared" si="279"/>
        <v>7.6618947488920544</v>
      </c>
      <c r="AV183">
        <f t="shared" si="280"/>
        <v>4.0182172847642431E-2</v>
      </c>
      <c r="AW183">
        <f t="shared" si="281"/>
        <v>2.696814628533204</v>
      </c>
      <c r="AX183">
        <f t="shared" si="282"/>
        <v>4.9650801203588504</v>
      </c>
      <c r="AY183">
        <f t="shared" si="283"/>
        <v>2.5165040419334511E-2</v>
      </c>
      <c r="AZ183">
        <f t="shared" si="284"/>
        <v>12.330105793381557</v>
      </c>
      <c r="BA183">
        <f t="shared" si="285"/>
        <v>0.43319164751995815</v>
      </c>
      <c r="BB183">
        <f t="shared" si="286"/>
        <v>36.270096522898889</v>
      </c>
      <c r="BC183">
        <f t="shared" si="287"/>
        <v>386.67895876476001</v>
      </c>
      <c r="BD183">
        <f t="shared" si="288"/>
        <v>4.5716911169855143E-3</v>
      </c>
    </row>
    <row r="184" spans="1:108" x14ac:dyDescent="0.25">
      <c r="A184" s="1">
        <v>144</v>
      </c>
      <c r="B184" s="1" t="s">
        <v>174</v>
      </c>
      <c r="C184" s="1">
        <v>4981.0000118017197</v>
      </c>
      <c r="D184" s="1">
        <v>0</v>
      </c>
      <c r="E184">
        <f t="shared" si="261"/>
        <v>4.9099459209954688</v>
      </c>
      <c r="F184">
        <f t="shared" si="262"/>
        <v>4.0704542767158965E-2</v>
      </c>
      <c r="G184">
        <f t="shared" si="263"/>
        <v>166.90182535249315</v>
      </c>
      <c r="H184">
        <f t="shared" si="264"/>
        <v>2.4191784340299631</v>
      </c>
      <c r="I184">
        <f t="shared" si="265"/>
        <v>4.124198782932158</v>
      </c>
      <c r="J184">
        <f t="shared" si="266"/>
        <v>38.449214935302734</v>
      </c>
      <c r="K184" s="1">
        <v>6</v>
      </c>
      <c r="L184">
        <f t="shared" si="267"/>
        <v>1.4200000166893005</v>
      </c>
      <c r="M184" s="1">
        <v>1</v>
      </c>
      <c r="N184">
        <f t="shared" si="268"/>
        <v>2.8400000333786011</v>
      </c>
      <c r="O184" s="1">
        <v>42.798084259033203</v>
      </c>
      <c r="P184" s="1">
        <v>38.449214935302734</v>
      </c>
      <c r="Q184" s="1">
        <v>44.974021911621094</v>
      </c>
      <c r="R184" s="1">
        <v>400.72598266601562</v>
      </c>
      <c r="S184" s="1">
        <v>389.02536010742187</v>
      </c>
      <c r="T184" s="1">
        <v>32.197463989257813</v>
      </c>
      <c r="U184" s="1">
        <v>36.856891632080078</v>
      </c>
      <c r="V184" s="1">
        <v>27.406303405761719</v>
      </c>
      <c r="W184" s="1">
        <v>31.372381210327148</v>
      </c>
      <c r="X184" s="1">
        <v>300.03878784179687</v>
      </c>
      <c r="Y184" s="1">
        <v>1700.312744140625</v>
      </c>
      <c r="Z184" s="1">
        <v>15.652962684631348</v>
      </c>
      <c r="AA184" s="1">
        <v>73.1712646484375</v>
      </c>
      <c r="AB184" s="1">
        <v>5.0857577323913574</v>
      </c>
      <c r="AC184" s="1">
        <v>-0.51254737377166748</v>
      </c>
      <c r="AD184" s="1">
        <v>1</v>
      </c>
      <c r="AE184" s="1">
        <v>-0.21956524252891541</v>
      </c>
      <c r="AF184" s="1">
        <v>2.737391471862793</v>
      </c>
      <c r="AG184" s="1">
        <v>1</v>
      </c>
      <c r="AH184" s="1">
        <v>0</v>
      </c>
      <c r="AI184" s="1">
        <v>0.15999999642372131</v>
      </c>
      <c r="AJ184" s="1">
        <v>111115</v>
      </c>
      <c r="AK184">
        <f t="shared" si="269"/>
        <v>0.50006464640299475</v>
      </c>
      <c r="AL184">
        <f t="shared" si="270"/>
        <v>2.4191784340299631E-3</v>
      </c>
      <c r="AM184">
        <f t="shared" si="271"/>
        <v>311.59921493530271</v>
      </c>
      <c r="AN184">
        <f t="shared" si="272"/>
        <v>315.94808425903318</v>
      </c>
      <c r="AO184">
        <f t="shared" si="273"/>
        <v>272.05003298170777</v>
      </c>
      <c r="AP184">
        <f t="shared" si="274"/>
        <v>2.5952796264776095</v>
      </c>
      <c r="AQ184">
        <f t="shared" si="275"/>
        <v>6.8210641546618707</v>
      </c>
      <c r="AR184">
        <f t="shared" si="276"/>
        <v>93.220531139303304</v>
      </c>
      <c r="AS184">
        <f t="shared" si="277"/>
        <v>56.363639507223226</v>
      </c>
      <c r="AT184">
        <f t="shared" si="278"/>
        <v>40.623649597167969</v>
      </c>
      <c r="AU184">
        <f t="shared" si="279"/>
        <v>7.6642526161782385</v>
      </c>
      <c r="AV184">
        <f t="shared" si="280"/>
        <v>4.0129384934035978E-2</v>
      </c>
      <c r="AW184">
        <f t="shared" si="281"/>
        <v>2.6968653717297131</v>
      </c>
      <c r="AX184">
        <f t="shared" si="282"/>
        <v>4.9673872444485259</v>
      </c>
      <c r="AY184">
        <f t="shared" si="283"/>
        <v>2.5131913446868114E-2</v>
      </c>
      <c r="AZ184">
        <f t="shared" si="284"/>
        <v>12.212417633174571</v>
      </c>
      <c r="BA184">
        <f t="shared" si="285"/>
        <v>0.4290255661132385</v>
      </c>
      <c r="BB184">
        <f t="shared" si="286"/>
        <v>36.245117669476699</v>
      </c>
      <c r="BC184">
        <f t="shared" si="287"/>
        <v>386.69140696818249</v>
      </c>
      <c r="BD184">
        <f t="shared" si="288"/>
        <v>4.6021598734903059E-3</v>
      </c>
    </row>
    <row r="185" spans="1:108" x14ac:dyDescent="0.25">
      <c r="A185" s="1">
        <v>145</v>
      </c>
      <c r="B185" s="1" t="s">
        <v>175</v>
      </c>
      <c r="C185" s="1">
        <v>4982.0000117793679</v>
      </c>
      <c r="D185" s="1">
        <v>0</v>
      </c>
      <c r="E185">
        <f t="shared" si="261"/>
        <v>4.9284924431742327</v>
      </c>
      <c r="F185">
        <f t="shared" si="262"/>
        <v>4.0645536366536027E-2</v>
      </c>
      <c r="G185">
        <f t="shared" si="263"/>
        <v>165.92616656471677</v>
      </c>
      <c r="H185">
        <f t="shared" si="264"/>
        <v>2.4193902749209877</v>
      </c>
      <c r="I185">
        <f t="shared" si="265"/>
        <v>4.130287258421097</v>
      </c>
      <c r="J185">
        <f t="shared" si="266"/>
        <v>38.466056823730469</v>
      </c>
      <c r="K185" s="1">
        <v>6</v>
      </c>
      <c r="L185">
        <f t="shared" si="267"/>
        <v>1.4200000166893005</v>
      </c>
      <c r="M185" s="1">
        <v>1</v>
      </c>
      <c r="N185">
        <f t="shared" si="268"/>
        <v>2.8400000333786011</v>
      </c>
      <c r="O185" s="1">
        <v>42.800342559814453</v>
      </c>
      <c r="P185" s="1">
        <v>38.466056823730469</v>
      </c>
      <c r="Q185" s="1">
        <v>44.973804473876953</v>
      </c>
      <c r="R185" s="1">
        <v>400.80145263671875</v>
      </c>
      <c r="S185" s="1">
        <v>389.06448364257812</v>
      </c>
      <c r="T185" s="1">
        <v>32.199005126953125</v>
      </c>
      <c r="U185" s="1">
        <v>36.8583984375</v>
      </c>
      <c r="V185" s="1">
        <v>27.404468536376953</v>
      </c>
      <c r="W185" s="1">
        <v>31.370063781738281</v>
      </c>
      <c r="X185" s="1">
        <v>300.06680297851562</v>
      </c>
      <c r="Y185" s="1">
        <v>1700.3489990234375</v>
      </c>
      <c r="Z185" s="1">
        <v>15.58079719543457</v>
      </c>
      <c r="AA185" s="1">
        <v>73.171516418457031</v>
      </c>
      <c r="AB185" s="1">
        <v>5.0857577323913574</v>
      </c>
      <c r="AC185" s="1">
        <v>-0.51254737377166748</v>
      </c>
      <c r="AD185" s="1">
        <v>1</v>
      </c>
      <c r="AE185" s="1">
        <v>-0.21956524252891541</v>
      </c>
      <c r="AF185" s="1">
        <v>2.737391471862793</v>
      </c>
      <c r="AG185" s="1">
        <v>1</v>
      </c>
      <c r="AH185" s="1">
        <v>0</v>
      </c>
      <c r="AI185" s="1">
        <v>0.15999999642372131</v>
      </c>
      <c r="AJ185" s="1">
        <v>111115</v>
      </c>
      <c r="AK185">
        <f t="shared" si="269"/>
        <v>0.50011133829752596</v>
      </c>
      <c r="AL185">
        <f t="shared" si="270"/>
        <v>2.4193902749209879E-3</v>
      </c>
      <c r="AM185">
        <f t="shared" si="271"/>
        <v>311.61605682373045</v>
      </c>
      <c r="AN185">
        <f t="shared" si="272"/>
        <v>315.95034255981443</v>
      </c>
      <c r="AO185">
        <f t="shared" si="273"/>
        <v>272.05583376282812</v>
      </c>
      <c r="AP185">
        <f t="shared" si="274"/>
        <v>2.59297890151052</v>
      </c>
      <c r="AQ185">
        <f t="shared" si="275"/>
        <v>6.827272164848659</v>
      </c>
      <c r="AR185">
        <f t="shared" si="276"/>
        <v>93.305052280241171</v>
      </c>
      <c r="AS185">
        <f t="shared" si="277"/>
        <v>56.446653842741171</v>
      </c>
      <c r="AT185">
        <f t="shared" si="278"/>
        <v>40.633199691772461</v>
      </c>
      <c r="AU185">
        <f t="shared" si="279"/>
        <v>7.6681464552518444</v>
      </c>
      <c r="AV185">
        <f t="shared" si="280"/>
        <v>4.0072033106060438E-2</v>
      </c>
      <c r="AW185">
        <f t="shared" si="281"/>
        <v>2.6969849064275624</v>
      </c>
      <c r="AX185">
        <f t="shared" si="282"/>
        <v>4.9711615488242824</v>
      </c>
      <c r="AY185">
        <f t="shared" si="283"/>
        <v>2.5095922598143611E-2</v>
      </c>
      <c r="AZ185">
        <f t="shared" si="284"/>
        <v>12.141069221041809</v>
      </c>
      <c r="BA185">
        <f t="shared" si="285"/>
        <v>0.42647471959210792</v>
      </c>
      <c r="BB185">
        <f t="shared" si="286"/>
        <v>36.204813544576794</v>
      </c>
      <c r="BC185">
        <f t="shared" si="287"/>
        <v>386.72171437494188</v>
      </c>
      <c r="BD185">
        <f t="shared" si="288"/>
        <v>4.6140452767019684E-3</v>
      </c>
    </row>
    <row r="186" spans="1:108" x14ac:dyDescent="0.25">
      <c r="A186" s="1">
        <v>146</v>
      </c>
      <c r="B186" s="1" t="s">
        <v>175</v>
      </c>
      <c r="C186" s="1">
        <v>4982.5000117681921</v>
      </c>
      <c r="D186" s="1">
        <v>0</v>
      </c>
      <c r="E186">
        <f t="shared" si="261"/>
        <v>4.9485468414692404</v>
      </c>
      <c r="F186">
        <f t="shared" si="262"/>
        <v>4.0621241708832086E-2</v>
      </c>
      <c r="G186">
        <f t="shared" si="263"/>
        <v>165.04095158465648</v>
      </c>
      <c r="H186">
        <f t="shared" si="264"/>
        <v>2.4187753594928858</v>
      </c>
      <c r="I186">
        <f t="shared" si="265"/>
        <v>4.1316314031933592</v>
      </c>
      <c r="J186">
        <f t="shared" si="266"/>
        <v>38.469734191894531</v>
      </c>
      <c r="K186" s="1">
        <v>6</v>
      </c>
      <c r="L186">
        <f t="shared" si="267"/>
        <v>1.4200000166893005</v>
      </c>
      <c r="M186" s="1">
        <v>1</v>
      </c>
      <c r="N186">
        <f t="shared" si="268"/>
        <v>2.8400000333786011</v>
      </c>
      <c r="O186" s="1">
        <v>42.801082611083984</v>
      </c>
      <c r="P186" s="1">
        <v>38.469734191894531</v>
      </c>
      <c r="Q186" s="1">
        <v>44.973491668701172</v>
      </c>
      <c r="R186" s="1">
        <v>400.83648681640625</v>
      </c>
      <c r="S186" s="1">
        <v>389.06103515625</v>
      </c>
      <c r="T186" s="1">
        <v>32.200794219970703</v>
      </c>
      <c r="U186" s="1">
        <v>36.858558654785156</v>
      </c>
      <c r="V186" s="1">
        <v>27.404932022094727</v>
      </c>
      <c r="W186" s="1">
        <v>31.368988037109375</v>
      </c>
      <c r="X186" s="1">
        <v>300.09539794921875</v>
      </c>
      <c r="Y186" s="1">
        <v>1700.3759765625</v>
      </c>
      <c r="Z186" s="1">
        <v>15.514996528625488</v>
      </c>
      <c r="AA186" s="1">
        <v>73.171524047851562</v>
      </c>
      <c r="AB186" s="1">
        <v>5.0857577323913574</v>
      </c>
      <c r="AC186" s="1">
        <v>-0.51254737377166748</v>
      </c>
      <c r="AD186" s="1">
        <v>1</v>
      </c>
      <c r="AE186" s="1">
        <v>-0.21956524252891541</v>
      </c>
      <c r="AF186" s="1">
        <v>2.737391471862793</v>
      </c>
      <c r="AG186" s="1">
        <v>1</v>
      </c>
      <c r="AH186" s="1">
        <v>0</v>
      </c>
      <c r="AI186" s="1">
        <v>0.15999999642372131</v>
      </c>
      <c r="AJ186" s="1">
        <v>111115</v>
      </c>
      <c r="AK186">
        <f t="shared" si="269"/>
        <v>0.50015899658203111</v>
      </c>
      <c r="AL186">
        <f t="shared" si="270"/>
        <v>2.4187753594928857E-3</v>
      </c>
      <c r="AM186">
        <f t="shared" si="271"/>
        <v>311.61973419189451</v>
      </c>
      <c r="AN186">
        <f t="shared" si="272"/>
        <v>315.95108261108396</v>
      </c>
      <c r="AO186">
        <f t="shared" si="273"/>
        <v>272.06015016898164</v>
      </c>
      <c r="AP186">
        <f t="shared" si="274"/>
        <v>2.5928899060588884</v>
      </c>
      <c r="AQ186">
        <f t="shared" si="275"/>
        <v>6.8286283141711186</v>
      </c>
      <c r="AR186">
        <f t="shared" si="276"/>
        <v>93.32357639162251</v>
      </c>
      <c r="AS186">
        <f t="shared" si="277"/>
        <v>56.465017736837353</v>
      </c>
      <c r="AT186">
        <f t="shared" si="278"/>
        <v>40.635408401489258</v>
      </c>
      <c r="AU186">
        <f t="shared" si="279"/>
        <v>7.6690472516249457</v>
      </c>
      <c r="AV186">
        <f t="shared" si="280"/>
        <v>4.0048419001370385E-2</v>
      </c>
      <c r="AW186">
        <f t="shared" si="281"/>
        <v>2.6969969109777594</v>
      </c>
      <c r="AX186">
        <f t="shared" si="282"/>
        <v>4.9720503406471863</v>
      </c>
      <c r="AY186">
        <f t="shared" si="283"/>
        <v>2.5081103747383766E-2</v>
      </c>
      <c r="AZ186">
        <f t="shared" si="284"/>
        <v>12.076297957756998</v>
      </c>
      <c r="BA186">
        <f t="shared" si="285"/>
        <v>0.42420323977798169</v>
      </c>
      <c r="BB186">
        <f t="shared" si="286"/>
        <v>36.195550308930436</v>
      </c>
      <c r="BC186">
        <f t="shared" si="287"/>
        <v>386.70873298812785</v>
      </c>
      <c r="BD186">
        <f t="shared" si="288"/>
        <v>4.6317903082369128E-3</v>
      </c>
    </row>
    <row r="187" spans="1:108" x14ac:dyDescent="0.25">
      <c r="A187" s="1">
        <v>147</v>
      </c>
      <c r="B187" s="1" t="s">
        <v>176</v>
      </c>
      <c r="C187" s="1">
        <v>4983.0000117570162</v>
      </c>
      <c r="D187" s="1">
        <v>0</v>
      </c>
      <c r="E187">
        <f t="shared" si="261"/>
        <v>4.9564001933029509</v>
      </c>
      <c r="F187">
        <f t="shared" si="262"/>
        <v>4.0553071689521984E-2</v>
      </c>
      <c r="G187">
        <f t="shared" si="263"/>
        <v>164.42416406711445</v>
      </c>
      <c r="H187">
        <f t="shared" si="264"/>
        <v>2.4163402175805166</v>
      </c>
      <c r="I187">
        <f t="shared" si="265"/>
        <v>4.1342258587051965</v>
      </c>
      <c r="J187">
        <f t="shared" si="266"/>
        <v>38.475990295410156</v>
      </c>
      <c r="K187" s="1">
        <v>6</v>
      </c>
      <c r="L187">
        <f t="shared" si="267"/>
        <v>1.4200000166893005</v>
      </c>
      <c r="M187" s="1">
        <v>1</v>
      </c>
      <c r="N187">
        <f t="shared" si="268"/>
        <v>2.8400000333786011</v>
      </c>
      <c r="O187" s="1">
        <v>42.802242279052734</v>
      </c>
      <c r="P187" s="1">
        <v>38.475990295410156</v>
      </c>
      <c r="Q187" s="1">
        <v>44.972099304199219</v>
      </c>
      <c r="R187" s="1">
        <v>400.863525390625</v>
      </c>
      <c r="S187" s="1">
        <v>389.07382202148437</v>
      </c>
      <c r="T187" s="1">
        <v>32.201606750488281</v>
      </c>
      <c r="U187" s="1">
        <v>36.854850769042969</v>
      </c>
      <c r="V187" s="1">
        <v>27.403799057006836</v>
      </c>
      <c r="W187" s="1">
        <v>31.363746643066406</v>
      </c>
      <c r="X187" s="1">
        <v>300.08566284179687</v>
      </c>
      <c r="Y187" s="1">
        <v>1700.324462890625</v>
      </c>
      <c r="Z187" s="1">
        <v>15.641156196594238</v>
      </c>
      <c r="AA187" s="1">
        <v>73.171104431152344</v>
      </c>
      <c r="AB187" s="1">
        <v>5.0857577323913574</v>
      </c>
      <c r="AC187" s="1">
        <v>-0.51254737377166748</v>
      </c>
      <c r="AD187" s="1">
        <v>1</v>
      </c>
      <c r="AE187" s="1">
        <v>-0.21956524252891541</v>
      </c>
      <c r="AF187" s="1">
        <v>2.737391471862793</v>
      </c>
      <c r="AG187" s="1">
        <v>1</v>
      </c>
      <c r="AH187" s="1">
        <v>0</v>
      </c>
      <c r="AI187" s="1">
        <v>0.15999999642372131</v>
      </c>
      <c r="AJ187" s="1">
        <v>111115</v>
      </c>
      <c r="AK187">
        <f t="shared" si="269"/>
        <v>0.50014277140299479</v>
      </c>
      <c r="AL187">
        <f t="shared" si="270"/>
        <v>2.4163402175805169E-3</v>
      </c>
      <c r="AM187">
        <f t="shared" si="271"/>
        <v>311.62599029541013</v>
      </c>
      <c r="AN187">
        <f t="shared" si="272"/>
        <v>315.95224227905271</v>
      </c>
      <c r="AO187">
        <f t="shared" si="273"/>
        <v>272.05190798166586</v>
      </c>
      <c r="AP187">
        <f t="shared" si="274"/>
        <v>2.5932536405205369</v>
      </c>
      <c r="AQ187">
        <f t="shared" si="275"/>
        <v>6.8309359931213747</v>
      </c>
      <c r="AR187">
        <f t="shared" si="276"/>
        <v>93.355649695689536</v>
      </c>
      <c r="AS187">
        <f t="shared" si="277"/>
        <v>56.500798926646567</v>
      </c>
      <c r="AT187">
        <f t="shared" si="278"/>
        <v>40.639116287231445</v>
      </c>
      <c r="AU187">
        <f t="shared" si="279"/>
        <v>7.670559675529546</v>
      </c>
      <c r="AV187">
        <f t="shared" si="280"/>
        <v>3.9982156464747259E-2</v>
      </c>
      <c r="AW187">
        <f t="shared" si="281"/>
        <v>2.6967101344161781</v>
      </c>
      <c r="AX187">
        <f t="shared" si="282"/>
        <v>4.9738495411133679</v>
      </c>
      <c r="AY187">
        <f t="shared" si="283"/>
        <v>2.5039521388959148E-2</v>
      </c>
      <c r="AZ187">
        <f t="shared" si="284"/>
        <v>12.031097679959757</v>
      </c>
      <c r="BA187">
        <f t="shared" si="285"/>
        <v>0.42260402720704004</v>
      </c>
      <c r="BB187">
        <f t="shared" si="286"/>
        <v>36.174574134269747</v>
      </c>
      <c r="BC187">
        <f t="shared" si="287"/>
        <v>386.71778674602035</v>
      </c>
      <c r="BD187">
        <f t="shared" si="288"/>
        <v>4.6363439277102665E-3</v>
      </c>
    </row>
    <row r="188" spans="1:108" x14ac:dyDescent="0.25">
      <c r="A188" s="1">
        <v>148</v>
      </c>
      <c r="B188" s="1" t="s">
        <v>177</v>
      </c>
      <c r="C188" s="1">
        <v>4983.5000117458403</v>
      </c>
      <c r="D188" s="1">
        <v>0</v>
      </c>
      <c r="E188">
        <f t="shared" si="261"/>
        <v>4.9265123924598013</v>
      </c>
      <c r="F188">
        <f t="shared" si="262"/>
        <v>4.0559145957101764E-2</v>
      </c>
      <c r="G188">
        <f t="shared" si="263"/>
        <v>165.60809075440122</v>
      </c>
      <c r="H188">
        <f t="shared" si="264"/>
        <v>2.4166148185002263</v>
      </c>
      <c r="I188">
        <f t="shared" si="265"/>
        <v>4.1340867721683319</v>
      </c>
      <c r="J188">
        <f t="shared" si="266"/>
        <v>38.475688934326172</v>
      </c>
      <c r="K188" s="1">
        <v>6</v>
      </c>
      <c r="L188">
        <f t="shared" si="267"/>
        <v>1.4200000166893005</v>
      </c>
      <c r="M188" s="1">
        <v>1</v>
      </c>
      <c r="N188">
        <f t="shared" si="268"/>
        <v>2.8400000333786011</v>
      </c>
      <c r="O188" s="1">
        <v>42.804252624511719</v>
      </c>
      <c r="P188" s="1">
        <v>38.475688934326172</v>
      </c>
      <c r="Q188" s="1">
        <v>44.971923828125</v>
      </c>
      <c r="R188" s="1">
        <v>400.82235717773437</v>
      </c>
      <c r="S188" s="1">
        <v>389.09210205078125</v>
      </c>
      <c r="T188" s="1">
        <v>32.201465606689453</v>
      </c>
      <c r="U188" s="1">
        <v>36.855239868164062</v>
      </c>
      <c r="V188" s="1">
        <v>27.400791168212891</v>
      </c>
      <c r="W188" s="1">
        <v>31.360769271850586</v>
      </c>
      <c r="X188" s="1">
        <v>300.08544921875</v>
      </c>
      <c r="Y188" s="1">
        <v>1700.34033203125</v>
      </c>
      <c r="Z188" s="1">
        <v>15.665595054626465</v>
      </c>
      <c r="AA188" s="1">
        <v>73.171089172363281</v>
      </c>
      <c r="AB188" s="1">
        <v>5.0857577323913574</v>
      </c>
      <c r="AC188" s="1">
        <v>-0.51254737377166748</v>
      </c>
      <c r="AD188" s="1">
        <v>1</v>
      </c>
      <c r="AE188" s="1">
        <v>-0.21956524252891541</v>
      </c>
      <c r="AF188" s="1">
        <v>2.737391471862793</v>
      </c>
      <c r="AG188" s="1">
        <v>1</v>
      </c>
      <c r="AH188" s="1">
        <v>0</v>
      </c>
      <c r="AI188" s="1">
        <v>0.15999999642372131</v>
      </c>
      <c r="AJ188" s="1">
        <v>111115</v>
      </c>
      <c r="AK188">
        <f t="shared" si="269"/>
        <v>0.50014241536458326</v>
      </c>
      <c r="AL188">
        <f t="shared" si="270"/>
        <v>2.4166148185002265E-3</v>
      </c>
      <c r="AM188">
        <f t="shared" si="271"/>
        <v>311.62568893432615</v>
      </c>
      <c r="AN188">
        <f t="shared" si="272"/>
        <v>315.9542526245117</v>
      </c>
      <c r="AO188">
        <f t="shared" si="273"/>
        <v>272.05444704410911</v>
      </c>
      <c r="AP188">
        <f t="shared" si="274"/>
        <v>2.5935068199690279</v>
      </c>
      <c r="AQ188">
        <f t="shared" si="275"/>
        <v>6.8308248150306028</v>
      </c>
      <c r="AR188">
        <f t="shared" si="276"/>
        <v>93.354149737197091</v>
      </c>
      <c r="AS188">
        <f t="shared" si="277"/>
        <v>56.498909869033028</v>
      </c>
      <c r="AT188">
        <f t="shared" si="278"/>
        <v>40.639970779418945</v>
      </c>
      <c r="AU188">
        <f t="shared" si="279"/>
        <v>7.6709082543027414</v>
      </c>
      <c r="AV188">
        <f t="shared" si="280"/>
        <v>3.9988060893975635E-2</v>
      </c>
      <c r="AW188">
        <f t="shared" si="281"/>
        <v>2.6967380428622709</v>
      </c>
      <c r="AX188">
        <f t="shared" si="282"/>
        <v>4.9741702114404704</v>
      </c>
      <c r="AY188">
        <f t="shared" si="283"/>
        <v>2.5043226640121725E-2</v>
      </c>
      <c r="AZ188">
        <f t="shared" si="284"/>
        <v>12.117724376255122</v>
      </c>
      <c r="BA188">
        <f t="shared" si="285"/>
        <v>0.42562696565037794</v>
      </c>
      <c r="BB188">
        <f t="shared" si="286"/>
        <v>36.175855115941346</v>
      </c>
      <c r="BC188">
        <f t="shared" si="287"/>
        <v>386.75027400442428</v>
      </c>
      <c r="BD188">
        <f t="shared" si="288"/>
        <v>4.6081621789484896E-3</v>
      </c>
    </row>
    <row r="189" spans="1:108" x14ac:dyDescent="0.25">
      <c r="A189" s="1">
        <v>149</v>
      </c>
      <c r="B189" s="1" t="s">
        <v>177</v>
      </c>
      <c r="C189" s="1">
        <v>4984.0000117346644</v>
      </c>
      <c r="D189" s="1">
        <v>0</v>
      </c>
      <c r="E189">
        <f t="shared" si="261"/>
        <v>4.8861040739388608</v>
      </c>
      <c r="F189">
        <f t="shared" si="262"/>
        <v>4.052937157211324E-2</v>
      </c>
      <c r="G189">
        <f t="shared" si="263"/>
        <v>167.07193253126107</v>
      </c>
      <c r="H189">
        <f t="shared" si="264"/>
        <v>2.4148496164923223</v>
      </c>
      <c r="I189">
        <f t="shared" si="265"/>
        <v>4.134043876603533</v>
      </c>
      <c r="J189">
        <f t="shared" si="266"/>
        <v>38.475509643554688</v>
      </c>
      <c r="K189" s="1">
        <v>6</v>
      </c>
      <c r="L189">
        <f t="shared" si="267"/>
        <v>1.4200000166893005</v>
      </c>
      <c r="M189" s="1">
        <v>1</v>
      </c>
      <c r="N189">
        <f t="shared" si="268"/>
        <v>2.8400000333786011</v>
      </c>
      <c r="O189" s="1">
        <v>42.805763244628906</v>
      </c>
      <c r="P189" s="1">
        <v>38.475509643554688</v>
      </c>
      <c r="Q189" s="1">
        <v>44.972465515136719</v>
      </c>
      <c r="R189" s="1">
        <v>400.80474853515625</v>
      </c>
      <c r="S189" s="1">
        <v>389.15765380859375</v>
      </c>
      <c r="T189" s="1">
        <v>32.205219268798828</v>
      </c>
      <c r="U189" s="1">
        <v>36.855072021484375</v>
      </c>
      <c r="V189" s="1">
        <v>27.401704788208008</v>
      </c>
      <c r="W189" s="1">
        <v>31.358015060424805</v>
      </c>
      <c r="X189" s="1">
        <v>300.11920166015625</v>
      </c>
      <c r="Y189" s="1">
        <v>1700.3846435546875</v>
      </c>
      <c r="Z189" s="1">
        <v>15.593842506408691</v>
      </c>
      <c r="AA189" s="1">
        <v>73.170791625976563</v>
      </c>
      <c r="AB189" s="1">
        <v>5.0857577323913574</v>
      </c>
      <c r="AC189" s="1">
        <v>-0.51254737377166748</v>
      </c>
      <c r="AD189" s="1">
        <v>1</v>
      </c>
      <c r="AE189" s="1">
        <v>-0.21956524252891541</v>
      </c>
      <c r="AF189" s="1">
        <v>2.737391471862793</v>
      </c>
      <c r="AG189" s="1">
        <v>1</v>
      </c>
      <c r="AH189" s="1">
        <v>0</v>
      </c>
      <c r="AI189" s="1">
        <v>0.15999999642372131</v>
      </c>
      <c r="AJ189" s="1">
        <v>111115</v>
      </c>
      <c r="AK189">
        <f t="shared" si="269"/>
        <v>0.5001986694335937</v>
      </c>
      <c r="AL189">
        <f t="shared" si="270"/>
        <v>2.4148496164923222E-3</v>
      </c>
      <c r="AM189">
        <f t="shared" si="271"/>
        <v>311.62550964355466</v>
      </c>
      <c r="AN189">
        <f t="shared" si="272"/>
        <v>315.95576324462888</v>
      </c>
      <c r="AO189">
        <f t="shared" si="273"/>
        <v>272.06153688770064</v>
      </c>
      <c r="AP189">
        <f t="shared" si="274"/>
        <v>2.5947606306650761</v>
      </c>
      <c r="AQ189">
        <f t="shared" si="275"/>
        <v>6.8307586718479252</v>
      </c>
      <c r="AR189">
        <f t="shared" si="276"/>
        <v>93.353625402392382</v>
      </c>
      <c r="AS189">
        <f t="shared" si="277"/>
        <v>56.498553380908007</v>
      </c>
      <c r="AT189">
        <f t="shared" si="278"/>
        <v>40.640636444091797</v>
      </c>
      <c r="AU189">
        <f t="shared" si="279"/>
        <v>7.6711798129024373</v>
      </c>
      <c r="AV189">
        <f t="shared" si="280"/>
        <v>3.9959118771635917E-2</v>
      </c>
      <c r="AW189">
        <f t="shared" si="281"/>
        <v>2.6967147952443922</v>
      </c>
      <c r="AX189">
        <f t="shared" si="282"/>
        <v>4.9744650176580452</v>
      </c>
      <c r="AY189">
        <f t="shared" si="283"/>
        <v>2.5025064392257046E-2</v>
      </c>
      <c r="AZ189">
        <f t="shared" si="284"/>
        <v>12.224785561794119</v>
      </c>
      <c r="BA189">
        <f t="shared" si="285"/>
        <v>0.42931683572497586</v>
      </c>
      <c r="BB189">
        <f t="shared" si="286"/>
        <v>36.175263262152932</v>
      </c>
      <c r="BC189">
        <f t="shared" si="287"/>
        <v>386.83503394158964</v>
      </c>
      <c r="BD189">
        <f t="shared" si="288"/>
        <v>4.5692888619727661E-3</v>
      </c>
    </row>
    <row r="190" spans="1:108" x14ac:dyDescent="0.25">
      <c r="A190" s="1">
        <v>150</v>
      </c>
      <c r="B190" s="1" t="s">
        <v>178</v>
      </c>
      <c r="C190" s="1">
        <v>4984.5000117234886</v>
      </c>
      <c r="D190" s="1">
        <v>0</v>
      </c>
      <c r="E190">
        <f t="shared" si="261"/>
        <v>4.8551468950247525</v>
      </c>
      <c r="F190">
        <f t="shared" si="262"/>
        <v>4.0500836514488471E-2</v>
      </c>
      <c r="G190">
        <f t="shared" si="263"/>
        <v>168.14723613539701</v>
      </c>
      <c r="H190">
        <f t="shared" si="264"/>
        <v>2.4137383321246855</v>
      </c>
      <c r="I190">
        <f t="shared" si="265"/>
        <v>4.1349922655590881</v>
      </c>
      <c r="J190">
        <f t="shared" si="266"/>
        <v>38.477939605712891</v>
      </c>
      <c r="K190" s="1">
        <v>6</v>
      </c>
      <c r="L190">
        <f t="shared" si="267"/>
        <v>1.4200000166893005</v>
      </c>
      <c r="M190" s="1">
        <v>1</v>
      </c>
      <c r="N190">
        <f t="shared" si="268"/>
        <v>2.8400000333786011</v>
      </c>
      <c r="O190" s="1">
        <v>42.807476043701172</v>
      </c>
      <c r="P190" s="1">
        <v>38.477939605712891</v>
      </c>
      <c r="Q190" s="1">
        <v>44.972377777099609</v>
      </c>
      <c r="R190" s="1">
        <v>400.77609252929687</v>
      </c>
      <c r="S190" s="1">
        <v>389.19076538085937</v>
      </c>
      <c r="T190" s="1">
        <v>32.206264495849609</v>
      </c>
      <c r="U190" s="1">
        <v>36.854312896728516</v>
      </c>
      <c r="V190" s="1">
        <v>27.400175094604492</v>
      </c>
      <c r="W190" s="1">
        <v>31.35460090637207</v>
      </c>
      <c r="X190" s="1">
        <v>300.0977783203125</v>
      </c>
      <c r="Y190" s="1">
        <v>1700.385498046875</v>
      </c>
      <c r="Z190" s="1">
        <v>15.593929290771484</v>
      </c>
      <c r="AA190" s="1">
        <v>73.170890808105469</v>
      </c>
      <c r="AB190" s="1">
        <v>5.0857577323913574</v>
      </c>
      <c r="AC190" s="1">
        <v>-0.51254737377166748</v>
      </c>
      <c r="AD190" s="1">
        <v>1</v>
      </c>
      <c r="AE190" s="1">
        <v>-0.21956524252891541</v>
      </c>
      <c r="AF190" s="1">
        <v>2.737391471862793</v>
      </c>
      <c r="AG190" s="1">
        <v>1</v>
      </c>
      <c r="AH190" s="1">
        <v>0</v>
      </c>
      <c r="AI190" s="1">
        <v>0.15999999642372131</v>
      </c>
      <c r="AJ190" s="1">
        <v>111115</v>
      </c>
      <c r="AK190">
        <f t="shared" si="269"/>
        <v>0.50016296386718739</v>
      </c>
      <c r="AL190">
        <f t="shared" si="270"/>
        <v>2.4137383321246853E-3</v>
      </c>
      <c r="AM190">
        <f t="shared" si="271"/>
        <v>311.62793960571287</v>
      </c>
      <c r="AN190">
        <f t="shared" si="272"/>
        <v>315.95747604370115</v>
      </c>
      <c r="AO190">
        <f t="shared" si="273"/>
        <v>272.06167360644758</v>
      </c>
      <c r="AP190">
        <f t="shared" si="274"/>
        <v>2.5952249462615846</v>
      </c>
      <c r="AQ190">
        <f t="shared" si="275"/>
        <v>6.8316551703333639</v>
      </c>
      <c r="AR190">
        <f t="shared" si="276"/>
        <v>93.365750982173225</v>
      </c>
      <c r="AS190">
        <f t="shared" si="277"/>
        <v>56.511438085444709</v>
      </c>
      <c r="AT190">
        <f t="shared" si="278"/>
        <v>40.642707824707031</v>
      </c>
      <c r="AU190">
        <f t="shared" si="279"/>
        <v>7.6720248880798749</v>
      </c>
      <c r="AV190">
        <f t="shared" si="280"/>
        <v>3.9931380773121451E-2</v>
      </c>
      <c r="AW190">
        <f t="shared" si="281"/>
        <v>2.6966629047742754</v>
      </c>
      <c r="AX190">
        <f t="shared" si="282"/>
        <v>4.9753619833056</v>
      </c>
      <c r="AY190">
        <f t="shared" si="283"/>
        <v>2.5007657826486708E-2</v>
      </c>
      <c r="AZ190">
        <f t="shared" si="284"/>
        <v>12.303483054947861</v>
      </c>
      <c r="BA190">
        <f t="shared" si="285"/>
        <v>0.43204323198894323</v>
      </c>
      <c r="BB190">
        <f t="shared" si="286"/>
        <v>36.167978356630748</v>
      </c>
      <c r="BC190">
        <f t="shared" si="287"/>
        <v>386.88286107408163</v>
      </c>
      <c r="BD190">
        <f t="shared" si="288"/>
        <v>4.5388634515886091E-3</v>
      </c>
      <c r="BE190">
        <f>AVERAGE(E176:E190)</f>
        <v>4.8481878284000803</v>
      </c>
      <c r="BF190">
        <f t="shared" ref="BF190:DD190" si="289">AVERAGE(F176:F190)</f>
        <v>4.0727538765725373E-2</v>
      </c>
      <c r="BG190">
        <f t="shared" si="289"/>
        <v>169.35283209545494</v>
      </c>
      <c r="BH190">
        <f t="shared" si="289"/>
        <v>2.4195600917455633</v>
      </c>
      <c r="BI190">
        <f t="shared" si="289"/>
        <v>4.1226396380746753</v>
      </c>
      <c r="BJ190">
        <f t="shared" si="289"/>
        <v>38.445121510823569</v>
      </c>
      <c r="BK190">
        <f t="shared" si="289"/>
        <v>6</v>
      </c>
      <c r="BL190">
        <f t="shared" si="289"/>
        <v>1.4200000166893005</v>
      </c>
      <c r="BM190">
        <f t="shared" si="289"/>
        <v>1</v>
      </c>
      <c r="BN190">
        <f t="shared" si="289"/>
        <v>2.8400000333786011</v>
      </c>
      <c r="BO190">
        <f t="shared" si="289"/>
        <v>42.798443857828779</v>
      </c>
      <c r="BP190">
        <f t="shared" si="289"/>
        <v>38.445121510823569</v>
      </c>
      <c r="BQ190">
        <f t="shared" si="289"/>
        <v>44.971515909830728</v>
      </c>
      <c r="BR190">
        <f t="shared" si="289"/>
        <v>400.60616048177081</v>
      </c>
      <c r="BS190">
        <f t="shared" si="289"/>
        <v>389.02945760091148</v>
      </c>
      <c r="BT190">
        <f t="shared" si="289"/>
        <v>32.19771041870117</v>
      </c>
      <c r="BU190">
        <f t="shared" si="289"/>
        <v>36.857578023274741</v>
      </c>
      <c r="BV190">
        <f t="shared" si="289"/>
        <v>27.406059519449869</v>
      </c>
      <c r="BW190">
        <f t="shared" si="289"/>
        <v>31.372448221842447</v>
      </c>
      <c r="BX190">
        <f t="shared" si="289"/>
        <v>300.05760904947914</v>
      </c>
      <c r="BY190">
        <f t="shared" si="289"/>
        <v>1700.2727701822917</v>
      </c>
      <c r="BZ190">
        <f t="shared" si="289"/>
        <v>15.590363057454427</v>
      </c>
      <c r="CA190">
        <f t="shared" si="289"/>
        <v>73.171429951985672</v>
      </c>
      <c r="CB190">
        <f t="shared" si="289"/>
        <v>5.0857577323913574</v>
      </c>
      <c r="CC190">
        <f t="shared" si="289"/>
        <v>-0.51254737377166748</v>
      </c>
      <c r="CD190">
        <f t="shared" si="289"/>
        <v>1</v>
      </c>
      <c r="CE190">
        <f t="shared" si="289"/>
        <v>-0.21956524252891541</v>
      </c>
      <c r="CF190">
        <f t="shared" si="289"/>
        <v>2.737391471862793</v>
      </c>
      <c r="CG190">
        <f t="shared" si="289"/>
        <v>1</v>
      </c>
      <c r="CH190">
        <f t="shared" si="289"/>
        <v>0</v>
      </c>
      <c r="CI190">
        <f t="shared" si="289"/>
        <v>0.15999999642372131</v>
      </c>
      <c r="CJ190">
        <f t="shared" si="289"/>
        <v>111115</v>
      </c>
      <c r="CK190">
        <f t="shared" si="289"/>
        <v>0.50009601508246526</v>
      </c>
      <c r="CL190">
        <f t="shared" si="289"/>
        <v>2.4195600917455628E-3</v>
      </c>
      <c r="CM190">
        <f t="shared" si="289"/>
        <v>311.59512151082356</v>
      </c>
      <c r="CN190">
        <f t="shared" si="289"/>
        <v>315.94844385782875</v>
      </c>
      <c r="CO190">
        <f t="shared" si="289"/>
        <v>272.0436371485174</v>
      </c>
      <c r="CP190">
        <f t="shared" si="289"/>
        <v>2.5957019112940674</v>
      </c>
      <c r="CQ190">
        <f t="shared" si="289"/>
        <v>6.8195613270463875</v>
      </c>
      <c r="CR190">
        <f t="shared" si="289"/>
        <v>93.199782515330313</v>
      </c>
      <c r="CS190">
        <f t="shared" si="289"/>
        <v>56.342204492055572</v>
      </c>
      <c r="CT190">
        <f t="shared" si="289"/>
        <v>40.62178268432617</v>
      </c>
      <c r="CU190">
        <f t="shared" si="289"/>
        <v>7.6634936271467868</v>
      </c>
      <c r="CV190">
        <f t="shared" si="289"/>
        <v>4.0151728574651421E-2</v>
      </c>
      <c r="CW190">
        <f t="shared" si="289"/>
        <v>2.6969216889717114</v>
      </c>
      <c r="CX190">
        <f t="shared" si="289"/>
        <v>4.9665719381750755</v>
      </c>
      <c r="CY190">
        <f t="shared" si="289"/>
        <v>2.5145935756865325E-2</v>
      </c>
      <c r="CZ190">
        <f t="shared" si="289"/>
        <v>12.391789534551261</v>
      </c>
      <c r="DA190">
        <f t="shared" si="289"/>
        <v>0.43532252634130947</v>
      </c>
      <c r="DB190">
        <f t="shared" si="289"/>
        <v>36.256438354328829</v>
      </c>
      <c r="DC190">
        <f t="shared" si="289"/>
        <v>386.72486130111713</v>
      </c>
      <c r="DD190">
        <f t="shared" si="289"/>
        <v>4.5451897877410025E-3</v>
      </c>
    </row>
    <row r="191" spans="1:108" x14ac:dyDescent="0.25">
      <c r="A191" s="1" t="s">
        <v>9</v>
      </c>
      <c r="B191" s="1" t="s">
        <v>179</v>
      </c>
    </row>
    <row r="192" spans="1:108" x14ac:dyDescent="0.25">
      <c r="A192" s="1" t="s">
        <v>9</v>
      </c>
      <c r="B192" s="1" t="s">
        <v>180</v>
      </c>
    </row>
    <row r="193" spans="1:108" x14ac:dyDescent="0.25">
      <c r="A193" s="1">
        <v>151</v>
      </c>
      <c r="B193" s="1" t="s">
        <v>181</v>
      </c>
      <c r="C193" s="1">
        <v>5319.5000112988055</v>
      </c>
      <c r="D193" s="1">
        <v>0</v>
      </c>
      <c r="E193">
        <f t="shared" ref="E193:E207" si="290">(R193-S193*(1000-T193)/(1000-U193))*AK193</f>
        <v>2.7515721828756288</v>
      </c>
      <c r="F193">
        <f t="shared" ref="F193:F207" si="291">IF(AV193&lt;&gt;0,1/(1/AV193-1/N193),0)</f>
        <v>2.7017870471403718E-2</v>
      </c>
      <c r="G193">
        <f t="shared" ref="G193:G207" si="292">((AY193-AL193/2)*S193-E193)/(AY193+AL193/2)</f>
        <v>191.85237770761617</v>
      </c>
      <c r="H193">
        <f t="shared" ref="H193:H207" si="293">AL193*1000</f>
        <v>2.1267023369485978</v>
      </c>
      <c r="I193">
        <f t="shared" ref="I193:I207" si="294">(AQ193-AW193)</f>
        <v>5.3902071464055226</v>
      </c>
      <c r="J193">
        <f t="shared" ref="J193:J207" si="295">(P193+AP193*D193)</f>
        <v>41.523666381835938</v>
      </c>
      <c r="K193" s="1">
        <v>6</v>
      </c>
      <c r="L193">
        <f t="shared" ref="L193:L207" si="296">(K193*AE193+AF193)</f>
        <v>1.4200000166893005</v>
      </c>
      <c r="M193" s="1">
        <v>1</v>
      </c>
      <c r="N193">
        <f t="shared" ref="N193:N207" si="297">L193*(M193+1)*(M193+1)/(M193*M193+1)</f>
        <v>2.8400000333786011</v>
      </c>
      <c r="O193" s="1">
        <v>47.209197998046875</v>
      </c>
      <c r="P193" s="1">
        <v>41.523666381835938</v>
      </c>
      <c r="Q193" s="1">
        <v>49.846244812011719</v>
      </c>
      <c r="R193" s="1">
        <v>400.44866943359375</v>
      </c>
      <c r="S193" s="1">
        <v>393.27459716796875</v>
      </c>
      <c r="T193" s="1">
        <v>32.096729278564453</v>
      </c>
      <c r="U193" s="1">
        <v>36.195137023925781</v>
      </c>
      <c r="V193" s="1">
        <v>21.763010025024414</v>
      </c>
      <c r="W193" s="1">
        <v>24.541913986206055</v>
      </c>
      <c r="X193" s="1">
        <v>300.07644653320312</v>
      </c>
      <c r="Y193" s="1">
        <v>1699.605712890625</v>
      </c>
      <c r="Z193" s="1">
        <v>13.480958938598633</v>
      </c>
      <c r="AA193" s="1">
        <v>73.176223754882813</v>
      </c>
      <c r="AB193" s="1">
        <v>6.3232455253601074</v>
      </c>
      <c r="AC193" s="1">
        <v>-0.55304038524627686</v>
      </c>
      <c r="AD193" s="1">
        <v>1</v>
      </c>
      <c r="AE193" s="1">
        <v>-0.21956524252891541</v>
      </c>
      <c r="AF193" s="1">
        <v>2.737391471862793</v>
      </c>
      <c r="AG193" s="1">
        <v>1</v>
      </c>
      <c r="AH193" s="1">
        <v>0</v>
      </c>
      <c r="AI193" s="1">
        <v>0.15999999642372131</v>
      </c>
      <c r="AJ193" s="1">
        <v>111115</v>
      </c>
      <c r="AK193">
        <f t="shared" ref="AK193:AK207" si="298">X193*0.000001/(K193*0.0001)</f>
        <v>0.50012741088867185</v>
      </c>
      <c r="AL193">
        <f t="shared" ref="AL193:AL207" si="299">(U193-T193)/(1000-U193)*AK193</f>
        <v>2.1267023369485978E-3</v>
      </c>
      <c r="AM193">
        <f t="shared" ref="AM193:AM207" si="300">(P193+273.15)</f>
        <v>314.67366638183591</v>
      </c>
      <c r="AN193">
        <f t="shared" ref="AN193:AN207" si="301">(O193+273.15)</f>
        <v>320.35919799804685</v>
      </c>
      <c r="AO193">
        <f t="shared" ref="AO193:AO207" si="302">(Y193*AG193+Z193*AH193)*AI193</f>
        <v>271.93690798423631</v>
      </c>
      <c r="AP193">
        <f t="shared" ref="AP193:AP207" si="303">((AO193+0.00000010773*(AN193^4-AM193^4))-AL193*44100)/(L193*51.4+0.00000043092*AM193^3)</f>
        <v>2.9691935187230953</v>
      </c>
      <c r="AQ193">
        <f t="shared" ref="AQ193:AQ207" si="304">0.61365*EXP(17.502*J193/(240.97+J193))</f>
        <v>8.0388305921069581</v>
      </c>
      <c r="AR193">
        <f t="shared" ref="AR193:AR207" si="305">AQ193*1000/AA193</f>
        <v>109.85577253937694</v>
      </c>
      <c r="AS193">
        <f t="shared" ref="AS193:AS207" si="306">(AR193-U193)</f>
        <v>73.660635515451162</v>
      </c>
      <c r="AT193">
        <f t="shared" ref="AT193:AT207" si="307">IF(D193,P193,(O193+P193)/2)</f>
        <v>44.366432189941406</v>
      </c>
      <c r="AU193">
        <f t="shared" ref="AU193:AU207" si="308">0.61365*EXP(17.502*AT193/(240.97+AT193))</f>
        <v>9.3280216096477808</v>
      </c>
      <c r="AV193">
        <f t="shared" ref="AV193:AV207" si="309">IF(AS193&lt;&gt;0,(1000-(AR193+U193)/2)/AS193*AL193,0)</f>
        <v>2.676326260033695E-2</v>
      </c>
      <c r="AW193">
        <f t="shared" ref="AW193:AW207" si="310">U193*AA193/1000</f>
        <v>2.6486234457014359</v>
      </c>
      <c r="AX193">
        <f t="shared" ref="AX193:AX207" si="311">(AU193-AW193)</f>
        <v>6.6793981639463453</v>
      </c>
      <c r="AY193">
        <f t="shared" ref="AY193:AY207" si="312">1/(1.6/F193+1.37/N193)</f>
        <v>1.6749729222299115E-2</v>
      </c>
      <c r="AZ193">
        <f t="shared" ref="AZ193:AZ207" si="313">G193*AA193*0.001</f>
        <v>14.039032519038813</v>
      </c>
      <c r="BA193">
        <f t="shared" ref="BA193:BA207" si="314">G193/S193</f>
        <v>0.48783313005511886</v>
      </c>
      <c r="BB193">
        <f t="shared" ref="BB193:BB207" si="315">(1-AL193*AA193/AQ193/F193)*100</f>
        <v>28.347275171173415</v>
      </c>
      <c r="BC193">
        <f t="shared" ref="BC193:BC207" si="316">(S193-E193/(N193/1.35))</f>
        <v>391.96663153303069</v>
      </c>
      <c r="BD193">
        <f t="shared" ref="BD193:BD207" si="317">E193*BB193/100/BC193</f>
        <v>1.9899544386279928E-3</v>
      </c>
    </row>
    <row r="194" spans="1:108" x14ac:dyDescent="0.25">
      <c r="A194" s="1">
        <v>152</v>
      </c>
      <c r="B194" s="1" t="s">
        <v>181</v>
      </c>
      <c r="C194" s="1">
        <v>5320.0000112876296</v>
      </c>
      <c r="D194" s="1">
        <v>0</v>
      </c>
      <c r="E194">
        <f t="shared" si="290"/>
        <v>2.8113756704915214</v>
      </c>
      <c r="F194">
        <f t="shared" si="291"/>
        <v>2.6984526599602671E-2</v>
      </c>
      <c r="G194">
        <f t="shared" si="292"/>
        <v>188.27787935604508</v>
      </c>
      <c r="H194">
        <f t="shared" si="293"/>
        <v>2.1248382262687282</v>
      </c>
      <c r="I194">
        <f t="shared" si="294"/>
        <v>5.3919933877521835</v>
      </c>
      <c r="J194">
        <f t="shared" si="295"/>
        <v>41.527378082275391</v>
      </c>
      <c r="K194" s="1">
        <v>6</v>
      </c>
      <c r="L194">
        <f t="shared" si="296"/>
        <v>1.4200000166893005</v>
      </c>
      <c r="M194" s="1">
        <v>1</v>
      </c>
      <c r="N194">
        <f t="shared" si="297"/>
        <v>2.8400000333786011</v>
      </c>
      <c r="O194" s="1">
        <v>47.210304260253906</v>
      </c>
      <c r="P194" s="1">
        <v>41.527378082275391</v>
      </c>
      <c r="Q194" s="1">
        <v>49.846458435058594</v>
      </c>
      <c r="R194" s="1">
        <v>400.5533447265625</v>
      </c>
      <c r="S194" s="1">
        <v>393.26132202148437</v>
      </c>
      <c r="T194" s="1">
        <v>32.097675323486328</v>
      </c>
      <c r="U194" s="1">
        <v>36.19244384765625</v>
      </c>
      <c r="V194" s="1">
        <v>21.762331008911133</v>
      </c>
      <c r="W194" s="1">
        <v>24.538597106933594</v>
      </c>
      <c r="X194" s="1">
        <v>300.08071899414062</v>
      </c>
      <c r="Y194" s="1">
        <v>1699.6048583984375</v>
      </c>
      <c r="Z194" s="1">
        <v>13.486438751220703</v>
      </c>
      <c r="AA194" s="1">
        <v>73.175888061523438</v>
      </c>
      <c r="AB194" s="1">
        <v>6.3232455253601074</v>
      </c>
      <c r="AC194" s="1">
        <v>-0.55304038524627686</v>
      </c>
      <c r="AD194" s="1">
        <v>1</v>
      </c>
      <c r="AE194" s="1">
        <v>-0.21956524252891541</v>
      </c>
      <c r="AF194" s="1">
        <v>2.737391471862793</v>
      </c>
      <c r="AG194" s="1">
        <v>1</v>
      </c>
      <c r="AH194" s="1">
        <v>0</v>
      </c>
      <c r="AI194" s="1">
        <v>0.15999999642372131</v>
      </c>
      <c r="AJ194" s="1">
        <v>111115</v>
      </c>
      <c r="AK194">
        <f t="shared" si="298"/>
        <v>0.50013453165690103</v>
      </c>
      <c r="AL194">
        <f t="shared" si="299"/>
        <v>2.1248382262687281E-3</v>
      </c>
      <c r="AM194">
        <f t="shared" si="300"/>
        <v>314.67737808227537</v>
      </c>
      <c r="AN194">
        <f t="shared" si="301"/>
        <v>320.36030426025388</v>
      </c>
      <c r="AO194">
        <f t="shared" si="302"/>
        <v>271.93677126548937</v>
      </c>
      <c r="AP194">
        <f t="shared" si="303"/>
        <v>2.9697315664952537</v>
      </c>
      <c r="AQ194">
        <f t="shared" si="304"/>
        <v>8.0404076074212494</v>
      </c>
      <c r="AR194">
        <f t="shared" si="305"/>
        <v>109.87782752511575</v>
      </c>
      <c r="AS194">
        <f t="shared" si="306"/>
        <v>73.685383677459498</v>
      </c>
      <c r="AT194">
        <f t="shared" si="307"/>
        <v>44.368841171264648</v>
      </c>
      <c r="AU194">
        <f t="shared" si="308"/>
        <v>9.3291856890672715</v>
      </c>
      <c r="AV194">
        <f t="shared" si="309"/>
        <v>2.6730543831097561E-2</v>
      </c>
      <c r="AW194">
        <f t="shared" si="310"/>
        <v>2.6484142196690663</v>
      </c>
      <c r="AX194">
        <f t="shared" si="311"/>
        <v>6.6807714693982057</v>
      </c>
      <c r="AY194">
        <f t="shared" si="312"/>
        <v>1.6729224509458768E-2</v>
      </c>
      <c r="AZ194">
        <f t="shared" si="313"/>
        <v>13.777401024218969</v>
      </c>
      <c r="BA194">
        <f t="shared" si="314"/>
        <v>0.47876022586772266</v>
      </c>
      <c r="BB194">
        <f t="shared" si="315"/>
        <v>28.33600690444743</v>
      </c>
      <c r="BC194">
        <f t="shared" si="316"/>
        <v>391.92492867269681</v>
      </c>
      <c r="BD194">
        <f t="shared" si="317"/>
        <v>2.0326127424410744E-3</v>
      </c>
    </row>
    <row r="195" spans="1:108" x14ac:dyDescent="0.25">
      <c r="A195" s="1">
        <v>153</v>
      </c>
      <c r="B195" s="1" t="s">
        <v>182</v>
      </c>
      <c r="C195" s="1">
        <v>5320.0000112876296</v>
      </c>
      <c r="D195" s="1">
        <v>0</v>
      </c>
      <c r="E195">
        <f t="shared" si="290"/>
        <v>2.8113756704915214</v>
      </c>
      <c r="F195">
        <f t="shared" si="291"/>
        <v>2.6984526599602671E-2</v>
      </c>
      <c r="G195">
        <f t="shared" si="292"/>
        <v>188.27787935604508</v>
      </c>
      <c r="H195">
        <f t="shared" si="293"/>
        <v>2.1248382262687282</v>
      </c>
      <c r="I195">
        <f t="shared" si="294"/>
        <v>5.3919933877521835</v>
      </c>
      <c r="J195">
        <f t="shared" si="295"/>
        <v>41.527378082275391</v>
      </c>
      <c r="K195" s="1">
        <v>6</v>
      </c>
      <c r="L195">
        <f t="shared" si="296"/>
        <v>1.4200000166893005</v>
      </c>
      <c r="M195" s="1">
        <v>1</v>
      </c>
      <c r="N195">
        <f t="shared" si="297"/>
        <v>2.8400000333786011</v>
      </c>
      <c r="O195" s="1">
        <v>47.210304260253906</v>
      </c>
      <c r="P195" s="1">
        <v>41.527378082275391</v>
      </c>
      <c r="Q195" s="1">
        <v>49.846458435058594</v>
      </c>
      <c r="R195" s="1">
        <v>400.5533447265625</v>
      </c>
      <c r="S195" s="1">
        <v>393.26132202148437</v>
      </c>
      <c r="T195" s="1">
        <v>32.097675323486328</v>
      </c>
      <c r="U195" s="1">
        <v>36.19244384765625</v>
      </c>
      <c r="V195" s="1">
        <v>21.762331008911133</v>
      </c>
      <c r="W195" s="1">
        <v>24.538597106933594</v>
      </c>
      <c r="X195" s="1">
        <v>300.08071899414062</v>
      </c>
      <c r="Y195" s="1">
        <v>1699.6048583984375</v>
      </c>
      <c r="Z195" s="1">
        <v>13.486438751220703</v>
      </c>
      <c r="AA195" s="1">
        <v>73.175888061523438</v>
      </c>
      <c r="AB195" s="1">
        <v>6.3232455253601074</v>
      </c>
      <c r="AC195" s="1">
        <v>-0.55304038524627686</v>
      </c>
      <c r="AD195" s="1">
        <v>1</v>
      </c>
      <c r="AE195" s="1">
        <v>-0.21956524252891541</v>
      </c>
      <c r="AF195" s="1">
        <v>2.737391471862793</v>
      </c>
      <c r="AG195" s="1">
        <v>1</v>
      </c>
      <c r="AH195" s="1">
        <v>0</v>
      </c>
      <c r="AI195" s="1">
        <v>0.15999999642372131</v>
      </c>
      <c r="AJ195" s="1">
        <v>111115</v>
      </c>
      <c r="AK195">
        <f t="shared" si="298"/>
        <v>0.50013453165690103</v>
      </c>
      <c r="AL195">
        <f t="shared" si="299"/>
        <v>2.1248382262687281E-3</v>
      </c>
      <c r="AM195">
        <f t="shared" si="300"/>
        <v>314.67737808227537</v>
      </c>
      <c r="AN195">
        <f t="shared" si="301"/>
        <v>320.36030426025388</v>
      </c>
      <c r="AO195">
        <f t="shared" si="302"/>
        <v>271.93677126548937</v>
      </c>
      <c r="AP195">
        <f t="shared" si="303"/>
        <v>2.9697315664952537</v>
      </c>
      <c r="AQ195">
        <f t="shared" si="304"/>
        <v>8.0404076074212494</v>
      </c>
      <c r="AR195">
        <f t="shared" si="305"/>
        <v>109.87782752511575</v>
      </c>
      <c r="AS195">
        <f t="shared" si="306"/>
        <v>73.685383677459498</v>
      </c>
      <c r="AT195">
        <f t="shared" si="307"/>
        <v>44.368841171264648</v>
      </c>
      <c r="AU195">
        <f t="shared" si="308"/>
        <v>9.3291856890672715</v>
      </c>
      <c r="AV195">
        <f t="shared" si="309"/>
        <v>2.6730543831097561E-2</v>
      </c>
      <c r="AW195">
        <f t="shared" si="310"/>
        <v>2.6484142196690663</v>
      </c>
      <c r="AX195">
        <f t="shared" si="311"/>
        <v>6.6807714693982057</v>
      </c>
      <c r="AY195">
        <f t="shared" si="312"/>
        <v>1.6729224509458768E-2</v>
      </c>
      <c r="AZ195">
        <f t="shared" si="313"/>
        <v>13.777401024218969</v>
      </c>
      <c r="BA195">
        <f t="shared" si="314"/>
        <v>0.47876022586772266</v>
      </c>
      <c r="BB195">
        <f t="shared" si="315"/>
        <v>28.33600690444743</v>
      </c>
      <c r="BC195">
        <f t="shared" si="316"/>
        <v>391.92492867269681</v>
      </c>
      <c r="BD195">
        <f t="shared" si="317"/>
        <v>2.0326127424410744E-3</v>
      </c>
    </row>
    <row r="196" spans="1:108" x14ac:dyDescent="0.25">
      <c r="A196" s="1">
        <v>154</v>
      </c>
      <c r="B196" s="1" t="s">
        <v>182</v>
      </c>
      <c r="C196" s="1">
        <v>5320.5000112764537</v>
      </c>
      <c r="D196" s="1">
        <v>0</v>
      </c>
      <c r="E196">
        <f t="shared" si="290"/>
        <v>2.8765402080927043</v>
      </c>
      <c r="F196">
        <f t="shared" si="291"/>
        <v>2.696403190332948E-2</v>
      </c>
      <c r="G196">
        <f t="shared" si="292"/>
        <v>184.48549333857838</v>
      </c>
      <c r="H196">
        <f t="shared" si="293"/>
        <v>2.1239018952319189</v>
      </c>
      <c r="I196">
        <f t="shared" si="294"/>
        <v>5.3936141163357947</v>
      </c>
      <c r="J196">
        <f t="shared" si="295"/>
        <v>41.531257629394531</v>
      </c>
      <c r="K196" s="1">
        <v>6</v>
      </c>
      <c r="L196">
        <f t="shared" si="296"/>
        <v>1.4200000166893005</v>
      </c>
      <c r="M196" s="1">
        <v>1</v>
      </c>
      <c r="N196">
        <f t="shared" si="297"/>
        <v>2.8400000333786011</v>
      </c>
      <c r="O196" s="1">
        <v>47.211982727050781</v>
      </c>
      <c r="P196" s="1">
        <v>41.531257629394531</v>
      </c>
      <c r="Q196" s="1">
        <v>49.847164154052734</v>
      </c>
      <c r="R196" s="1">
        <v>400.68624877929687</v>
      </c>
      <c r="S196" s="1">
        <v>393.26467895507812</v>
      </c>
      <c r="T196" s="1">
        <v>32.099842071533203</v>
      </c>
      <c r="U196" s="1">
        <v>36.192790985107422</v>
      </c>
      <c r="V196" s="1">
        <v>21.761966705322266</v>
      </c>
      <c r="W196" s="1">
        <v>24.536766052246094</v>
      </c>
      <c r="X196" s="1">
        <v>300.08172607421875</v>
      </c>
      <c r="Y196" s="1">
        <v>1699.6220703125</v>
      </c>
      <c r="Z196" s="1">
        <v>13.484240531921387</v>
      </c>
      <c r="AA196" s="1">
        <v>73.175956726074219</v>
      </c>
      <c r="AB196" s="1">
        <v>6.3232455253601074</v>
      </c>
      <c r="AC196" s="1">
        <v>-0.55304038524627686</v>
      </c>
      <c r="AD196" s="1">
        <v>1</v>
      </c>
      <c r="AE196" s="1">
        <v>-0.21956524252891541</v>
      </c>
      <c r="AF196" s="1">
        <v>2.737391471862793</v>
      </c>
      <c r="AG196" s="1">
        <v>1</v>
      </c>
      <c r="AH196" s="1">
        <v>0</v>
      </c>
      <c r="AI196" s="1">
        <v>0.15999999642372131</v>
      </c>
      <c r="AJ196" s="1">
        <v>111115</v>
      </c>
      <c r="AK196">
        <f t="shared" si="298"/>
        <v>0.50013621012369791</v>
      </c>
      <c r="AL196">
        <f t="shared" si="299"/>
        <v>2.1239018952319191E-3</v>
      </c>
      <c r="AM196">
        <f t="shared" si="300"/>
        <v>314.68125762939451</v>
      </c>
      <c r="AN196">
        <f t="shared" si="301"/>
        <v>320.36198272705076</v>
      </c>
      <c r="AO196">
        <f t="shared" si="302"/>
        <v>271.93952517167781</v>
      </c>
      <c r="AP196">
        <f t="shared" si="303"/>
        <v>2.9698965687409622</v>
      </c>
      <c r="AQ196">
        <f t="shared" si="304"/>
        <v>8.0420562232578643</v>
      </c>
      <c r="AR196">
        <f t="shared" si="305"/>
        <v>109.90025389572119</v>
      </c>
      <c r="AS196">
        <f t="shared" si="306"/>
        <v>73.707462910613771</v>
      </c>
      <c r="AT196">
        <f t="shared" si="307"/>
        <v>44.371620178222656</v>
      </c>
      <c r="AU196">
        <f t="shared" si="308"/>
        <v>9.3305287300695632</v>
      </c>
      <c r="AV196">
        <f t="shared" si="309"/>
        <v>2.6710432974313161E-2</v>
      </c>
      <c r="AW196">
        <f t="shared" si="310"/>
        <v>2.6484421069220696</v>
      </c>
      <c r="AX196">
        <f t="shared" si="311"/>
        <v>6.6820866231474936</v>
      </c>
      <c r="AY196">
        <f t="shared" si="312"/>
        <v>1.6716621155214512E-2</v>
      </c>
      <c r="AZ196">
        <f t="shared" si="313"/>
        <v>13.499902477132267</v>
      </c>
      <c r="BA196">
        <f t="shared" si="314"/>
        <v>0.46911279657447141</v>
      </c>
      <c r="BB196">
        <f t="shared" si="315"/>
        <v>28.32776882306306</v>
      </c>
      <c r="BC196">
        <f t="shared" si="316"/>
        <v>391.89730950603439</v>
      </c>
      <c r="BD196">
        <f t="shared" si="317"/>
        <v>2.0792683197494912E-3</v>
      </c>
    </row>
    <row r="197" spans="1:108" x14ac:dyDescent="0.25">
      <c r="A197" s="1">
        <v>155</v>
      </c>
      <c r="B197" s="1" t="s">
        <v>183</v>
      </c>
      <c r="C197" s="1">
        <v>5321.0000112652779</v>
      </c>
      <c r="D197" s="1">
        <v>0</v>
      </c>
      <c r="E197">
        <f t="shared" si="290"/>
        <v>2.9350144516824117</v>
      </c>
      <c r="F197">
        <f t="shared" si="291"/>
        <v>2.6924170044475618E-2</v>
      </c>
      <c r="G197">
        <f t="shared" si="292"/>
        <v>180.93610494027797</v>
      </c>
      <c r="H197">
        <f t="shared" si="293"/>
        <v>2.1215361802340711</v>
      </c>
      <c r="I197">
        <f t="shared" si="294"/>
        <v>5.3954311201644334</v>
      </c>
      <c r="J197">
        <f t="shared" si="295"/>
        <v>41.534965515136719</v>
      </c>
      <c r="K197" s="1">
        <v>6</v>
      </c>
      <c r="L197">
        <f t="shared" si="296"/>
        <v>1.4200000166893005</v>
      </c>
      <c r="M197" s="1">
        <v>1</v>
      </c>
      <c r="N197">
        <f t="shared" si="297"/>
        <v>2.8400000333786011</v>
      </c>
      <c r="O197" s="1">
        <v>47.212413787841797</v>
      </c>
      <c r="P197" s="1">
        <v>41.534965515136719</v>
      </c>
      <c r="Q197" s="1">
        <v>49.847076416015625</v>
      </c>
      <c r="R197" s="1">
        <v>400.79483032226562</v>
      </c>
      <c r="S197" s="1">
        <v>393.25808715820312</v>
      </c>
      <c r="T197" s="1">
        <v>32.101161956787109</v>
      </c>
      <c r="U197" s="1">
        <v>36.189643859863281</v>
      </c>
      <c r="V197" s="1">
        <v>21.762296676635742</v>
      </c>
      <c r="W197" s="1">
        <v>24.533994674682617</v>
      </c>
      <c r="X197" s="1">
        <v>300.07595825195312</v>
      </c>
      <c r="Y197" s="1">
        <v>1699.6107177734375</v>
      </c>
      <c r="Z197" s="1">
        <v>13.605093002319336</v>
      </c>
      <c r="AA197" s="1">
        <v>73.1756591796875</v>
      </c>
      <c r="AB197" s="1">
        <v>6.3232455253601074</v>
      </c>
      <c r="AC197" s="1">
        <v>-0.55304038524627686</v>
      </c>
      <c r="AD197" s="1">
        <v>1</v>
      </c>
      <c r="AE197" s="1">
        <v>-0.21956524252891541</v>
      </c>
      <c r="AF197" s="1">
        <v>2.737391471862793</v>
      </c>
      <c r="AG197" s="1">
        <v>1</v>
      </c>
      <c r="AH197" s="1">
        <v>0</v>
      </c>
      <c r="AI197" s="1">
        <v>0.15999999642372131</v>
      </c>
      <c r="AJ197" s="1">
        <v>111115</v>
      </c>
      <c r="AK197">
        <f t="shared" si="298"/>
        <v>0.50012659708658846</v>
      </c>
      <c r="AL197">
        <f t="shared" si="299"/>
        <v>2.121536180234071E-3</v>
      </c>
      <c r="AM197">
        <f t="shared" si="300"/>
        <v>314.6849655151367</v>
      </c>
      <c r="AN197">
        <f t="shared" si="301"/>
        <v>320.36241378784177</v>
      </c>
      <c r="AO197">
        <f t="shared" si="302"/>
        <v>271.93770876546841</v>
      </c>
      <c r="AP197">
        <f t="shared" si="303"/>
        <v>2.9705610166969056</v>
      </c>
      <c r="AQ197">
        <f t="shared" si="304"/>
        <v>8.0436321650880593</v>
      </c>
      <c r="AR197">
        <f t="shared" si="305"/>
        <v>109.92223719278574</v>
      </c>
      <c r="AS197">
        <f t="shared" si="306"/>
        <v>73.732593332922463</v>
      </c>
      <c r="AT197">
        <f t="shared" si="307"/>
        <v>44.373689651489258</v>
      </c>
      <c r="AU197">
        <f t="shared" si="308"/>
        <v>9.3315289755879256</v>
      </c>
      <c r="AV197">
        <f t="shared" si="309"/>
        <v>2.6671316853687278E-2</v>
      </c>
      <c r="AW197">
        <f t="shared" si="310"/>
        <v>2.648201044923626</v>
      </c>
      <c r="AX197">
        <f t="shared" si="311"/>
        <v>6.6833279306642996</v>
      </c>
      <c r="AY197">
        <f t="shared" si="312"/>
        <v>1.6692107388830712E-2</v>
      </c>
      <c r="AZ197">
        <f t="shared" si="313"/>
        <v>13.240118748409952</v>
      </c>
      <c r="BA197">
        <f t="shared" si="314"/>
        <v>0.46009506440865511</v>
      </c>
      <c r="BB197">
        <f t="shared" si="315"/>
        <v>28.315945889271909</v>
      </c>
      <c r="BC197">
        <f t="shared" si="316"/>
        <v>391.86292185425856</v>
      </c>
      <c r="BD197">
        <f t="shared" si="317"/>
        <v>2.1208362864445643E-3</v>
      </c>
    </row>
    <row r="198" spans="1:108" x14ac:dyDescent="0.25">
      <c r="A198" s="1">
        <v>156</v>
      </c>
      <c r="B198" s="1" t="s">
        <v>183</v>
      </c>
      <c r="C198" s="1">
        <v>5321.500011254102</v>
      </c>
      <c r="D198" s="1">
        <v>0</v>
      </c>
      <c r="E198">
        <f t="shared" si="290"/>
        <v>2.9826995413792901</v>
      </c>
      <c r="F198">
        <f t="shared" si="291"/>
        <v>2.6888780029225144E-2</v>
      </c>
      <c r="G198">
        <f t="shared" si="292"/>
        <v>178.0189960251071</v>
      </c>
      <c r="H198">
        <f t="shared" si="293"/>
        <v>2.1189747497066871</v>
      </c>
      <c r="I198">
        <f t="shared" si="294"/>
        <v>5.3959287964236857</v>
      </c>
      <c r="J198">
        <f t="shared" si="295"/>
        <v>41.535541534423828</v>
      </c>
      <c r="K198" s="1">
        <v>6</v>
      </c>
      <c r="L198">
        <f t="shared" si="296"/>
        <v>1.4200000166893005</v>
      </c>
      <c r="M198" s="1">
        <v>1</v>
      </c>
      <c r="N198">
        <f t="shared" si="297"/>
        <v>2.8400000333786011</v>
      </c>
      <c r="O198" s="1">
        <v>47.213520050048828</v>
      </c>
      <c r="P198" s="1">
        <v>41.535541534423828</v>
      </c>
      <c r="Q198" s="1">
        <v>49.847076416015625</v>
      </c>
      <c r="R198" s="1">
        <v>400.87847900390625</v>
      </c>
      <c r="S198" s="1">
        <v>393.24853515625</v>
      </c>
      <c r="T198" s="1">
        <v>32.102767944335938</v>
      </c>
      <c r="U198" s="1">
        <v>36.186279296875</v>
      </c>
      <c r="V198" s="1">
        <v>21.762105941772461</v>
      </c>
      <c r="W198" s="1">
        <v>24.5302734375</v>
      </c>
      <c r="X198" s="1">
        <v>300.07952880859375</v>
      </c>
      <c r="Y198" s="1">
        <v>1699.6163330078125</v>
      </c>
      <c r="Z198" s="1">
        <v>13.641118049621582</v>
      </c>
      <c r="AA198" s="1">
        <v>73.17547607421875</v>
      </c>
      <c r="AB198" s="1">
        <v>6.3232455253601074</v>
      </c>
      <c r="AC198" s="1">
        <v>-0.55304038524627686</v>
      </c>
      <c r="AD198" s="1">
        <v>1</v>
      </c>
      <c r="AE198" s="1">
        <v>-0.21956524252891541</v>
      </c>
      <c r="AF198" s="1">
        <v>2.737391471862793</v>
      </c>
      <c r="AG198" s="1">
        <v>1</v>
      </c>
      <c r="AH198" s="1">
        <v>0</v>
      </c>
      <c r="AI198" s="1">
        <v>0.15999999642372131</v>
      </c>
      <c r="AJ198" s="1">
        <v>111115</v>
      </c>
      <c r="AK198">
        <f t="shared" si="298"/>
        <v>0.50013254801432283</v>
      </c>
      <c r="AL198">
        <f t="shared" si="299"/>
        <v>2.118974749706687E-3</v>
      </c>
      <c r="AM198">
        <f t="shared" si="300"/>
        <v>314.68554153442381</v>
      </c>
      <c r="AN198">
        <f t="shared" si="301"/>
        <v>320.36352005004881</v>
      </c>
      <c r="AO198">
        <f t="shared" si="302"/>
        <v>271.93860720294833</v>
      </c>
      <c r="AP198">
        <f t="shared" si="303"/>
        <v>2.9719678951535955</v>
      </c>
      <c r="AQ198">
        <f t="shared" si="304"/>
        <v>8.0438770113271598</v>
      </c>
      <c r="AR198">
        <f t="shared" si="305"/>
        <v>109.92585826388884</v>
      </c>
      <c r="AS198">
        <f t="shared" si="306"/>
        <v>73.739578967013841</v>
      </c>
      <c r="AT198">
        <f t="shared" si="307"/>
        <v>44.374530792236328</v>
      </c>
      <c r="AU198">
        <f t="shared" si="308"/>
        <v>9.3319355534927428</v>
      </c>
      <c r="AV198">
        <f t="shared" si="309"/>
        <v>2.6636588005565658E-2</v>
      </c>
      <c r="AW198">
        <f t="shared" si="310"/>
        <v>2.6479482149034737</v>
      </c>
      <c r="AX198">
        <f t="shared" si="311"/>
        <v>6.6839873385892687</v>
      </c>
      <c r="AY198">
        <f t="shared" si="312"/>
        <v>1.667034317321741E-2</v>
      </c>
      <c r="AZ198">
        <f t="shared" si="313"/>
        <v>13.026624784391668</v>
      </c>
      <c r="BA198">
        <f t="shared" si="314"/>
        <v>0.45268826228271786</v>
      </c>
      <c r="BB198">
        <f t="shared" si="315"/>
        <v>28.310621039688478</v>
      </c>
      <c r="BC198">
        <f t="shared" si="316"/>
        <v>391.83070264444126</v>
      </c>
      <c r="BD198">
        <f t="shared" si="317"/>
        <v>2.1550653336082988E-3</v>
      </c>
    </row>
    <row r="199" spans="1:108" x14ac:dyDescent="0.25">
      <c r="A199" s="1">
        <v>157</v>
      </c>
      <c r="B199" s="1" t="s">
        <v>184</v>
      </c>
      <c r="C199" s="1">
        <v>5322.0000112429261</v>
      </c>
      <c r="D199" s="1">
        <v>0</v>
      </c>
      <c r="E199">
        <f t="shared" si="290"/>
        <v>2.9818697637257667</v>
      </c>
      <c r="F199">
        <f t="shared" si="291"/>
        <v>2.6857306943878011E-2</v>
      </c>
      <c r="G199">
        <f t="shared" si="292"/>
        <v>177.90449079005947</v>
      </c>
      <c r="H199">
        <f t="shared" si="293"/>
        <v>2.1171197909405932</v>
      </c>
      <c r="I199">
        <f t="shared" si="294"/>
        <v>5.3973880606611235</v>
      </c>
      <c r="J199">
        <f t="shared" si="295"/>
        <v>41.538578033447266</v>
      </c>
      <c r="K199" s="1">
        <v>6</v>
      </c>
      <c r="L199">
        <f t="shared" si="296"/>
        <v>1.4200000166893005</v>
      </c>
      <c r="M199" s="1">
        <v>1</v>
      </c>
      <c r="N199">
        <f t="shared" si="297"/>
        <v>2.8400000333786011</v>
      </c>
      <c r="O199" s="1">
        <v>47.214298248291016</v>
      </c>
      <c r="P199" s="1">
        <v>41.538578033447266</v>
      </c>
      <c r="Q199" s="1">
        <v>49.847747802734375</v>
      </c>
      <c r="R199" s="1">
        <v>400.926025390625</v>
      </c>
      <c r="S199" s="1">
        <v>393.2984619140625</v>
      </c>
      <c r="T199" s="1">
        <v>32.10394287109375</v>
      </c>
      <c r="U199" s="1">
        <v>36.184169769287109</v>
      </c>
      <c r="V199" s="1">
        <v>21.761928558349609</v>
      </c>
      <c r="W199" s="1">
        <v>24.527742385864258</v>
      </c>
      <c r="X199" s="1">
        <v>300.058837890625</v>
      </c>
      <c r="Y199" s="1">
        <v>1699.58251953125</v>
      </c>
      <c r="Z199" s="1">
        <v>13.734356880187988</v>
      </c>
      <c r="AA199" s="1">
        <v>73.175086975097656</v>
      </c>
      <c r="AB199" s="1">
        <v>6.3232455253601074</v>
      </c>
      <c r="AC199" s="1">
        <v>-0.55304038524627686</v>
      </c>
      <c r="AD199" s="1">
        <v>1</v>
      </c>
      <c r="AE199" s="1">
        <v>-0.21956524252891541</v>
      </c>
      <c r="AF199" s="1">
        <v>2.737391471862793</v>
      </c>
      <c r="AG199" s="1">
        <v>1</v>
      </c>
      <c r="AH199" s="1">
        <v>0</v>
      </c>
      <c r="AI199" s="1">
        <v>0.15999999642372131</v>
      </c>
      <c r="AJ199" s="1">
        <v>111115</v>
      </c>
      <c r="AK199">
        <f t="shared" si="298"/>
        <v>0.50009806315104166</v>
      </c>
      <c r="AL199">
        <f t="shared" si="299"/>
        <v>2.1171197909405932E-3</v>
      </c>
      <c r="AM199">
        <f t="shared" si="300"/>
        <v>314.68857803344724</v>
      </c>
      <c r="AN199">
        <f t="shared" si="301"/>
        <v>320.36429824829099</v>
      </c>
      <c r="AO199">
        <f t="shared" si="302"/>
        <v>271.93319704681926</v>
      </c>
      <c r="AP199">
        <f t="shared" si="303"/>
        <v>2.9724942744064045</v>
      </c>
      <c r="AQ199">
        <f t="shared" si="304"/>
        <v>8.0451678306504064</v>
      </c>
      <c r="AR199">
        <f t="shared" si="305"/>
        <v>109.94408292795431</v>
      </c>
      <c r="AS199">
        <f t="shared" si="306"/>
        <v>73.759913158667203</v>
      </c>
      <c r="AT199">
        <f t="shared" si="307"/>
        <v>44.376438140869141</v>
      </c>
      <c r="AU199">
        <f t="shared" si="308"/>
        <v>9.3328575556033542</v>
      </c>
      <c r="AV199">
        <f t="shared" si="309"/>
        <v>2.6605702189734036E-2</v>
      </c>
      <c r="AW199">
        <f t="shared" si="310"/>
        <v>2.6477797699892833</v>
      </c>
      <c r="AX199">
        <f t="shared" si="311"/>
        <v>6.6850777856140713</v>
      </c>
      <c r="AY199">
        <f t="shared" si="312"/>
        <v>1.6650987411192645E-2</v>
      </c>
      <c r="AZ199">
        <f t="shared" si="313"/>
        <v>13.018176586823062</v>
      </c>
      <c r="BA199">
        <f t="shared" si="314"/>
        <v>0.45233965554874817</v>
      </c>
      <c r="BB199">
        <f t="shared" si="315"/>
        <v>28.301328570379201</v>
      </c>
      <c r="BC199">
        <f t="shared" si="316"/>
        <v>391.88102383880977</v>
      </c>
      <c r="BD199">
        <f t="shared" si="317"/>
        <v>2.1534820724566123E-3</v>
      </c>
    </row>
    <row r="200" spans="1:108" x14ac:dyDescent="0.25">
      <c r="A200" s="1">
        <v>158</v>
      </c>
      <c r="B200" s="1" t="s">
        <v>184</v>
      </c>
      <c r="C200" s="1">
        <v>5322.5000112317502</v>
      </c>
      <c r="D200" s="1">
        <v>0</v>
      </c>
      <c r="E200">
        <f t="shared" si="290"/>
        <v>2.9994803786029958</v>
      </c>
      <c r="F200">
        <f t="shared" si="291"/>
        <v>2.6834508122293294E-2</v>
      </c>
      <c r="G200">
        <f t="shared" si="292"/>
        <v>176.80899793606196</v>
      </c>
      <c r="H200">
        <f t="shared" si="293"/>
        <v>2.1150991793960201</v>
      </c>
      <c r="I200">
        <f t="shared" si="294"/>
        <v>5.3968279587687125</v>
      </c>
      <c r="J200">
        <f t="shared" si="295"/>
        <v>41.536750793457031</v>
      </c>
      <c r="K200" s="1">
        <v>6</v>
      </c>
      <c r="L200">
        <f t="shared" si="296"/>
        <v>1.4200000166893005</v>
      </c>
      <c r="M200" s="1">
        <v>1</v>
      </c>
      <c r="N200">
        <f t="shared" si="297"/>
        <v>2.8400000333786011</v>
      </c>
      <c r="O200" s="1">
        <v>47.215354919433594</v>
      </c>
      <c r="P200" s="1">
        <v>41.536750793457031</v>
      </c>
      <c r="Q200" s="1">
        <v>49.847442626953125</v>
      </c>
      <c r="R200" s="1">
        <v>401.00311279296875</v>
      </c>
      <c r="S200" s="1">
        <v>393.3414306640625</v>
      </c>
      <c r="T200" s="1">
        <v>32.1046142578125</v>
      </c>
      <c r="U200" s="1">
        <v>36.181125640869141</v>
      </c>
      <c r="V200" s="1">
        <v>21.761264801025391</v>
      </c>
      <c r="W200" s="1">
        <v>24.524419784545898</v>
      </c>
      <c r="X200" s="1">
        <v>300.046630859375</v>
      </c>
      <c r="Y200" s="1">
        <v>1699.6148681640625</v>
      </c>
      <c r="Z200" s="1">
        <v>13.727020263671875</v>
      </c>
      <c r="AA200" s="1">
        <v>73.175254821777344</v>
      </c>
      <c r="AB200" s="1">
        <v>6.3232455253601074</v>
      </c>
      <c r="AC200" s="1">
        <v>-0.55304038524627686</v>
      </c>
      <c r="AD200" s="1">
        <v>1</v>
      </c>
      <c r="AE200" s="1">
        <v>-0.21956524252891541</v>
      </c>
      <c r="AF200" s="1">
        <v>2.737391471862793</v>
      </c>
      <c r="AG200" s="1">
        <v>1</v>
      </c>
      <c r="AH200" s="1">
        <v>0</v>
      </c>
      <c r="AI200" s="1">
        <v>0.15999999642372131</v>
      </c>
      <c r="AJ200" s="1">
        <v>111115</v>
      </c>
      <c r="AK200">
        <f t="shared" si="298"/>
        <v>0.50007771809895829</v>
      </c>
      <c r="AL200">
        <f t="shared" si="299"/>
        <v>2.1150991793960202E-3</v>
      </c>
      <c r="AM200">
        <f t="shared" si="300"/>
        <v>314.68675079345701</v>
      </c>
      <c r="AN200">
        <f t="shared" si="301"/>
        <v>320.36535491943357</v>
      </c>
      <c r="AO200">
        <f t="shared" si="302"/>
        <v>271.93837282795357</v>
      </c>
      <c r="AP200">
        <f t="shared" si="303"/>
        <v>2.9740505642690453</v>
      </c>
      <c r="AQ200">
        <f t="shared" si="304"/>
        <v>8.0443910472780544</v>
      </c>
      <c r="AR200">
        <f t="shared" si="305"/>
        <v>109.93321535908066</v>
      </c>
      <c r="AS200">
        <f t="shared" si="306"/>
        <v>73.752089718211522</v>
      </c>
      <c r="AT200">
        <f t="shared" si="307"/>
        <v>44.376052856445313</v>
      </c>
      <c r="AU200">
        <f t="shared" si="308"/>
        <v>9.3326713048287449</v>
      </c>
      <c r="AV200">
        <f t="shared" si="309"/>
        <v>2.658332835738491E-2</v>
      </c>
      <c r="AW200">
        <f t="shared" si="310"/>
        <v>2.6475630885093415</v>
      </c>
      <c r="AX200">
        <f t="shared" si="311"/>
        <v>6.6851082163194029</v>
      </c>
      <c r="AY200">
        <f t="shared" si="312"/>
        <v>1.663696604268261E-2</v>
      </c>
      <c r="AZ200">
        <f t="shared" si="313"/>
        <v>12.938043478754439</v>
      </c>
      <c r="BA200">
        <f t="shared" si="314"/>
        <v>0.44950514782427686</v>
      </c>
      <c r="BB200">
        <f t="shared" si="315"/>
        <v>28.301814128399315</v>
      </c>
      <c r="BC200">
        <f t="shared" si="316"/>
        <v>391.91562134592078</v>
      </c>
      <c r="BD200">
        <f t="shared" si="317"/>
        <v>2.166046249074485E-3</v>
      </c>
    </row>
    <row r="201" spans="1:108" x14ac:dyDescent="0.25">
      <c r="A201" s="1">
        <v>159</v>
      </c>
      <c r="B201" s="1" t="s">
        <v>185</v>
      </c>
      <c r="C201" s="1">
        <v>5323.0000112205744</v>
      </c>
      <c r="D201" s="1">
        <v>0</v>
      </c>
      <c r="E201">
        <f t="shared" si="290"/>
        <v>3.0027649741242861</v>
      </c>
      <c r="F201">
        <f t="shared" si="291"/>
        <v>2.6825464579616817E-2</v>
      </c>
      <c r="G201">
        <f t="shared" si="292"/>
        <v>176.59994464455849</v>
      </c>
      <c r="H201">
        <f t="shared" si="293"/>
        <v>2.1149836660241363</v>
      </c>
      <c r="I201">
        <f t="shared" si="294"/>
        <v>5.3983051937523658</v>
      </c>
      <c r="J201">
        <f t="shared" si="295"/>
        <v>41.540065765380859</v>
      </c>
      <c r="K201" s="1">
        <v>6</v>
      </c>
      <c r="L201">
        <f t="shared" si="296"/>
        <v>1.4200000166893005</v>
      </c>
      <c r="M201" s="1">
        <v>1</v>
      </c>
      <c r="N201">
        <f t="shared" si="297"/>
        <v>2.8400000333786011</v>
      </c>
      <c r="O201" s="1">
        <v>47.216785430908203</v>
      </c>
      <c r="P201" s="1">
        <v>41.540065765380859</v>
      </c>
      <c r="Q201" s="1">
        <v>49.848091125488281</v>
      </c>
      <c r="R201" s="1">
        <v>401.05728149414062</v>
      </c>
      <c r="S201" s="1">
        <v>393.39010620117187</v>
      </c>
      <c r="T201" s="1">
        <v>32.104393005371094</v>
      </c>
      <c r="U201" s="1">
        <v>36.1800537109375</v>
      </c>
      <c r="V201" s="1">
        <v>21.759618759155273</v>
      </c>
      <c r="W201" s="1">
        <v>24.522008895874023</v>
      </c>
      <c r="X201" s="1">
        <v>300.09320068359375</v>
      </c>
      <c r="Y201" s="1">
        <v>1699.5894775390625</v>
      </c>
      <c r="Z201" s="1">
        <v>13.915643692016602</v>
      </c>
      <c r="AA201" s="1">
        <v>73.175544738769531</v>
      </c>
      <c r="AB201" s="1">
        <v>6.3232455253601074</v>
      </c>
      <c r="AC201" s="1">
        <v>-0.55304038524627686</v>
      </c>
      <c r="AD201" s="1">
        <v>1</v>
      </c>
      <c r="AE201" s="1">
        <v>-0.21956524252891541</v>
      </c>
      <c r="AF201" s="1">
        <v>2.737391471862793</v>
      </c>
      <c r="AG201" s="1">
        <v>1</v>
      </c>
      <c r="AH201" s="1">
        <v>0</v>
      </c>
      <c r="AI201" s="1">
        <v>0.15999999642372131</v>
      </c>
      <c r="AJ201" s="1">
        <v>111115</v>
      </c>
      <c r="AK201">
        <f t="shared" si="298"/>
        <v>0.50015533447265614</v>
      </c>
      <c r="AL201">
        <f t="shared" si="299"/>
        <v>2.1149836660241364E-3</v>
      </c>
      <c r="AM201">
        <f t="shared" si="300"/>
        <v>314.69006576538084</v>
      </c>
      <c r="AN201">
        <f t="shared" si="301"/>
        <v>320.36678543090818</v>
      </c>
      <c r="AO201">
        <f t="shared" si="302"/>
        <v>271.93431032804438</v>
      </c>
      <c r="AP201">
        <f t="shared" si="303"/>
        <v>2.9737673101328084</v>
      </c>
      <c r="AQ201">
        <f t="shared" si="304"/>
        <v>8.0458003327281578</v>
      </c>
      <c r="AR201">
        <f t="shared" si="305"/>
        <v>109.9520387781325</v>
      </c>
      <c r="AS201">
        <f t="shared" si="306"/>
        <v>73.771985067195004</v>
      </c>
      <c r="AT201">
        <f t="shared" si="307"/>
        <v>44.378425598144531</v>
      </c>
      <c r="AU201">
        <f t="shared" si="308"/>
        <v>9.3338183656012905</v>
      </c>
      <c r="AV201">
        <f t="shared" si="309"/>
        <v>2.6574453295384558E-2</v>
      </c>
      <c r="AW201">
        <f t="shared" si="310"/>
        <v>2.6474951389757915</v>
      </c>
      <c r="AX201">
        <f t="shared" si="311"/>
        <v>6.6863232266254986</v>
      </c>
      <c r="AY201">
        <f t="shared" si="312"/>
        <v>1.6631404173986095E-2</v>
      </c>
      <c r="AZ201">
        <f t="shared" si="313"/>
        <v>12.922797150202111</v>
      </c>
      <c r="BA201">
        <f t="shared" si="314"/>
        <v>0.44891811426047606</v>
      </c>
      <c r="BB201">
        <f t="shared" si="315"/>
        <v>28.293837834521753</v>
      </c>
      <c r="BC201">
        <f t="shared" si="316"/>
        <v>391.96273554362818</v>
      </c>
      <c r="BD201">
        <f t="shared" si="317"/>
        <v>2.1675464917658696E-3</v>
      </c>
    </row>
    <row r="202" spans="1:108" x14ac:dyDescent="0.25">
      <c r="A202" s="1">
        <v>160</v>
      </c>
      <c r="B202" s="1" t="s">
        <v>185</v>
      </c>
      <c r="C202" s="1">
        <v>5323.5000112093985</v>
      </c>
      <c r="D202" s="1">
        <v>0</v>
      </c>
      <c r="E202">
        <f t="shared" si="290"/>
        <v>3.0091827212131235</v>
      </c>
      <c r="F202">
        <f t="shared" si="291"/>
        <v>2.6801589634825578E-2</v>
      </c>
      <c r="G202">
        <f t="shared" si="292"/>
        <v>176.08958084558645</v>
      </c>
      <c r="H202">
        <f t="shared" si="293"/>
        <v>2.1138931491344519</v>
      </c>
      <c r="I202">
        <f t="shared" si="294"/>
        <v>5.4002285844041529</v>
      </c>
      <c r="J202">
        <f t="shared" si="295"/>
        <v>41.544315338134766</v>
      </c>
      <c r="K202" s="1">
        <v>6</v>
      </c>
      <c r="L202">
        <f t="shared" si="296"/>
        <v>1.4200000166893005</v>
      </c>
      <c r="M202" s="1">
        <v>1</v>
      </c>
      <c r="N202">
        <f t="shared" si="297"/>
        <v>2.8400000333786011</v>
      </c>
      <c r="O202" s="1">
        <v>47.217250823974609</v>
      </c>
      <c r="P202" s="1">
        <v>41.544315338134766</v>
      </c>
      <c r="Q202" s="1">
        <v>49.847511291503906</v>
      </c>
      <c r="R202" s="1">
        <v>401.08657836914062</v>
      </c>
      <c r="S202" s="1">
        <v>393.407470703125</v>
      </c>
      <c r="T202" s="1">
        <v>32.104877471923828</v>
      </c>
      <c r="U202" s="1">
        <v>36.178382873535156</v>
      </c>
      <c r="V202" s="1">
        <v>21.759483337402344</v>
      </c>
      <c r="W202" s="1">
        <v>24.520351409912109</v>
      </c>
      <c r="X202" s="1">
        <v>300.09768676757812</v>
      </c>
      <c r="Y202" s="1">
        <v>1699.5609130859375</v>
      </c>
      <c r="Z202" s="1">
        <v>13.879427909851074</v>
      </c>
      <c r="AA202" s="1">
        <v>73.175704956054688</v>
      </c>
      <c r="AB202" s="1">
        <v>6.3232455253601074</v>
      </c>
      <c r="AC202" s="1">
        <v>-0.55304038524627686</v>
      </c>
      <c r="AD202" s="1">
        <v>1</v>
      </c>
      <c r="AE202" s="1">
        <v>-0.21956524252891541</v>
      </c>
      <c r="AF202" s="1">
        <v>2.737391471862793</v>
      </c>
      <c r="AG202" s="1">
        <v>1</v>
      </c>
      <c r="AH202" s="1">
        <v>0</v>
      </c>
      <c r="AI202" s="1">
        <v>0.15999999642372131</v>
      </c>
      <c r="AJ202" s="1">
        <v>111115</v>
      </c>
      <c r="AK202">
        <f t="shared" si="298"/>
        <v>0.50016281127929685</v>
      </c>
      <c r="AL202">
        <f t="shared" si="299"/>
        <v>2.1138931491344521E-3</v>
      </c>
      <c r="AM202">
        <f t="shared" si="300"/>
        <v>314.69431533813474</v>
      </c>
      <c r="AN202">
        <f t="shared" si="301"/>
        <v>320.36725082397459</v>
      </c>
      <c r="AO202">
        <f t="shared" si="302"/>
        <v>271.92974001564653</v>
      </c>
      <c r="AP202">
        <f t="shared" si="303"/>
        <v>2.9736681271525507</v>
      </c>
      <c r="AQ202">
        <f t="shared" si="304"/>
        <v>8.0476072553451434</v>
      </c>
      <c r="AR202">
        <f t="shared" si="305"/>
        <v>109.97649097030353</v>
      </c>
      <c r="AS202">
        <f t="shared" si="306"/>
        <v>73.798108096768374</v>
      </c>
      <c r="AT202">
        <f t="shared" si="307"/>
        <v>44.380783081054688</v>
      </c>
      <c r="AU202">
        <f t="shared" si="308"/>
        <v>9.3349581705073224</v>
      </c>
      <c r="AV202">
        <f t="shared" si="309"/>
        <v>2.6551022870391235E-2</v>
      </c>
      <c r="AW202">
        <f t="shared" si="310"/>
        <v>2.6473786709409906</v>
      </c>
      <c r="AX202">
        <f t="shared" si="311"/>
        <v>6.6875794995663318</v>
      </c>
      <c r="AY202">
        <f t="shared" si="312"/>
        <v>1.6616720700909214E-2</v>
      </c>
      <c r="AZ202">
        <f t="shared" si="313"/>
        <v>12.885479213791974</v>
      </c>
      <c r="BA202">
        <f t="shared" si="314"/>
        <v>0.4476010090272739</v>
      </c>
      <c r="BB202">
        <f t="shared" si="315"/>
        <v>28.282916577044894</v>
      </c>
      <c r="BC202">
        <f t="shared" si="316"/>
        <v>391.97704935597983</v>
      </c>
      <c r="BD202">
        <f t="shared" si="317"/>
        <v>2.1712614044365436E-3</v>
      </c>
    </row>
    <row r="203" spans="1:108" x14ac:dyDescent="0.25">
      <c r="A203" s="1">
        <v>161</v>
      </c>
      <c r="B203" s="1" t="s">
        <v>186</v>
      </c>
      <c r="C203" s="1">
        <v>5324.0000111982226</v>
      </c>
      <c r="D203" s="1">
        <v>0</v>
      </c>
      <c r="E203">
        <f t="shared" si="290"/>
        <v>3.0079913160783094</v>
      </c>
      <c r="F203">
        <f t="shared" si="291"/>
        <v>2.6758260523883689E-2</v>
      </c>
      <c r="G203">
        <f t="shared" si="292"/>
        <v>175.86647219044355</v>
      </c>
      <c r="H203">
        <f t="shared" si="293"/>
        <v>2.1119033098029742</v>
      </c>
      <c r="I203">
        <f t="shared" si="294"/>
        <v>5.403696791193382</v>
      </c>
      <c r="J203">
        <f t="shared" si="295"/>
        <v>41.551559448242187</v>
      </c>
      <c r="K203" s="1">
        <v>6</v>
      </c>
      <c r="L203">
        <f t="shared" si="296"/>
        <v>1.4200000166893005</v>
      </c>
      <c r="M203" s="1">
        <v>1</v>
      </c>
      <c r="N203">
        <f t="shared" si="297"/>
        <v>2.8400000333786011</v>
      </c>
      <c r="O203" s="1">
        <v>47.217838287353516</v>
      </c>
      <c r="P203" s="1">
        <v>41.551559448242187</v>
      </c>
      <c r="Q203" s="1">
        <v>49.847133636474609</v>
      </c>
      <c r="R203" s="1">
        <v>401.08889770507812</v>
      </c>
      <c r="S203" s="1">
        <v>393.41366577148437</v>
      </c>
      <c r="T203" s="1">
        <v>32.103347778320313</v>
      </c>
      <c r="U203" s="1">
        <v>36.173065185546875</v>
      </c>
      <c r="V203" s="1">
        <v>21.7578125</v>
      </c>
      <c r="W203" s="1">
        <v>24.516033172607422</v>
      </c>
      <c r="X203" s="1">
        <v>300.09591674804688</v>
      </c>
      <c r="Y203" s="1">
        <v>1699.6134033203125</v>
      </c>
      <c r="Z203" s="1">
        <v>13.809465408325195</v>
      </c>
      <c r="AA203" s="1">
        <v>73.175758361816406</v>
      </c>
      <c r="AB203" s="1">
        <v>6.3232455253601074</v>
      </c>
      <c r="AC203" s="1">
        <v>-0.55304038524627686</v>
      </c>
      <c r="AD203" s="1">
        <v>1</v>
      </c>
      <c r="AE203" s="1">
        <v>-0.21956524252891541</v>
      </c>
      <c r="AF203" s="1">
        <v>2.737391471862793</v>
      </c>
      <c r="AG203" s="1">
        <v>1</v>
      </c>
      <c r="AH203" s="1">
        <v>0</v>
      </c>
      <c r="AI203" s="1">
        <v>0.15999999642372131</v>
      </c>
      <c r="AJ203" s="1">
        <v>111115</v>
      </c>
      <c r="AK203">
        <f t="shared" si="298"/>
        <v>0.50015986124674472</v>
      </c>
      <c r="AL203">
        <f t="shared" si="299"/>
        <v>2.1119033098029741E-3</v>
      </c>
      <c r="AM203">
        <f t="shared" si="300"/>
        <v>314.70155944824216</v>
      </c>
      <c r="AN203">
        <f t="shared" si="301"/>
        <v>320.36783828735349</v>
      </c>
      <c r="AO203">
        <f t="shared" si="302"/>
        <v>271.93813845295881</v>
      </c>
      <c r="AP203">
        <f t="shared" si="303"/>
        <v>2.9737193583775787</v>
      </c>
      <c r="AQ203">
        <f t="shared" si="304"/>
        <v>8.0506882684171934</v>
      </c>
      <c r="AR203">
        <f t="shared" si="305"/>
        <v>110.01851499250188</v>
      </c>
      <c r="AS203">
        <f t="shared" si="306"/>
        <v>73.845449806955003</v>
      </c>
      <c r="AT203">
        <f t="shared" si="307"/>
        <v>44.384698867797852</v>
      </c>
      <c r="AU203">
        <f t="shared" si="308"/>
        <v>9.3368516561223522</v>
      </c>
      <c r="AV203">
        <f t="shared" si="309"/>
        <v>2.650849949317979E-2</v>
      </c>
      <c r="AW203">
        <f t="shared" si="310"/>
        <v>2.6469914772238115</v>
      </c>
      <c r="AX203">
        <f t="shared" si="311"/>
        <v>6.6898601788985408</v>
      </c>
      <c r="AY203">
        <f t="shared" si="312"/>
        <v>1.6590072068740708E-2</v>
      </c>
      <c r="AZ203">
        <f t="shared" si="313"/>
        <v>12.869162472953002</v>
      </c>
      <c r="BA203">
        <f t="shared" si="314"/>
        <v>0.44702685110231061</v>
      </c>
      <c r="BB203">
        <f t="shared" si="315"/>
        <v>28.261816701113951</v>
      </c>
      <c r="BC203">
        <f t="shared" si="316"/>
        <v>391.98381076128044</v>
      </c>
      <c r="BD203">
        <f t="shared" si="317"/>
        <v>2.1687451593586319E-3</v>
      </c>
    </row>
    <row r="204" spans="1:108" x14ac:dyDescent="0.25">
      <c r="A204" s="1">
        <v>162</v>
      </c>
      <c r="B204" s="1" t="s">
        <v>186</v>
      </c>
      <c r="C204" s="1">
        <v>5324.5000111870468</v>
      </c>
      <c r="D204" s="1">
        <v>0</v>
      </c>
      <c r="E204">
        <f t="shared" si="290"/>
        <v>2.9997244509914034</v>
      </c>
      <c r="F204">
        <f t="shared" si="291"/>
        <v>2.6706018124796994E-2</v>
      </c>
      <c r="G204">
        <f t="shared" si="292"/>
        <v>175.99004045411002</v>
      </c>
      <c r="H204">
        <f t="shared" si="293"/>
        <v>2.1103033295964342</v>
      </c>
      <c r="I204">
        <f t="shared" si="294"/>
        <v>5.4098410535593384</v>
      </c>
      <c r="J204">
        <f t="shared" si="295"/>
        <v>41.565456390380859</v>
      </c>
      <c r="K204" s="1">
        <v>6</v>
      </c>
      <c r="L204">
        <f t="shared" si="296"/>
        <v>1.4200000166893005</v>
      </c>
      <c r="M204" s="1">
        <v>1</v>
      </c>
      <c r="N204">
        <f t="shared" si="297"/>
        <v>2.8400000333786011</v>
      </c>
      <c r="O204" s="1">
        <v>47.218852996826172</v>
      </c>
      <c r="P204" s="1">
        <v>41.565456390380859</v>
      </c>
      <c r="Q204" s="1">
        <v>49.846553802490234</v>
      </c>
      <c r="R204" s="1">
        <v>401.09967041015625</v>
      </c>
      <c r="S204" s="1">
        <v>393.44232177734375</v>
      </c>
      <c r="T204" s="1">
        <v>32.103374481201172</v>
      </c>
      <c r="U204" s="1">
        <v>36.169906616210938</v>
      </c>
      <c r="V204" s="1">
        <v>21.756711959838867</v>
      </c>
      <c r="W204" s="1">
        <v>24.51263427734375</v>
      </c>
      <c r="X204" s="1">
        <v>300.10443115234375</v>
      </c>
      <c r="Y204" s="1">
        <v>1699.6163330078125</v>
      </c>
      <c r="Z204" s="1">
        <v>13.790398597717285</v>
      </c>
      <c r="AA204" s="1">
        <v>73.175765991210937</v>
      </c>
      <c r="AB204" s="1">
        <v>6.3232455253601074</v>
      </c>
      <c r="AC204" s="1">
        <v>-0.55304038524627686</v>
      </c>
      <c r="AD204" s="1">
        <v>1</v>
      </c>
      <c r="AE204" s="1">
        <v>-0.21956524252891541</v>
      </c>
      <c r="AF204" s="1">
        <v>2.737391471862793</v>
      </c>
      <c r="AG204" s="1">
        <v>1</v>
      </c>
      <c r="AH204" s="1">
        <v>0</v>
      </c>
      <c r="AI204" s="1">
        <v>0.15999999642372131</v>
      </c>
      <c r="AJ204" s="1">
        <v>111115</v>
      </c>
      <c r="AK204">
        <f t="shared" si="298"/>
        <v>0.50017405192057285</v>
      </c>
      <c r="AL204">
        <f t="shared" si="299"/>
        <v>2.1103033295964344E-3</v>
      </c>
      <c r="AM204">
        <f t="shared" si="300"/>
        <v>314.71545639038084</v>
      </c>
      <c r="AN204">
        <f t="shared" si="301"/>
        <v>320.36885299682615</v>
      </c>
      <c r="AO204">
        <f t="shared" si="302"/>
        <v>271.93860720294833</v>
      </c>
      <c r="AP204">
        <f t="shared" si="303"/>
        <v>2.9724865297689544</v>
      </c>
      <c r="AQ204">
        <f t="shared" si="304"/>
        <v>8.0566016760311427</v>
      </c>
      <c r="AR204">
        <f t="shared" si="305"/>
        <v>110.09931453261197</v>
      </c>
      <c r="AS204">
        <f t="shared" si="306"/>
        <v>73.929407916401033</v>
      </c>
      <c r="AT204">
        <f t="shared" si="307"/>
        <v>44.392154693603516</v>
      </c>
      <c r="AU204">
        <f t="shared" si="308"/>
        <v>9.3404578520669723</v>
      </c>
      <c r="AV204">
        <f t="shared" si="309"/>
        <v>2.645722686707179E-2</v>
      </c>
      <c r="AW204">
        <f t="shared" si="310"/>
        <v>2.6467606224718039</v>
      </c>
      <c r="AX204">
        <f t="shared" si="311"/>
        <v>6.693697229595168</v>
      </c>
      <c r="AY204">
        <f t="shared" si="312"/>
        <v>1.6557940593126354E-2</v>
      </c>
      <c r="AZ204">
        <f t="shared" si="313"/>
        <v>12.878206017053701</v>
      </c>
      <c r="BA204">
        <f t="shared" si="314"/>
        <v>0.44730836189429063</v>
      </c>
      <c r="BB204">
        <f t="shared" si="315"/>
        <v>28.228647625235038</v>
      </c>
      <c r="BC204">
        <f t="shared" si="316"/>
        <v>392.0163964388779</v>
      </c>
      <c r="BD204">
        <f t="shared" si="317"/>
        <v>2.1600669071259303E-3</v>
      </c>
    </row>
    <row r="205" spans="1:108" x14ac:dyDescent="0.25">
      <c r="A205" s="1">
        <v>163</v>
      </c>
      <c r="B205" s="1" t="s">
        <v>187</v>
      </c>
      <c r="C205" s="1">
        <v>5325.0000111758709</v>
      </c>
      <c r="D205" s="1">
        <v>0</v>
      </c>
      <c r="E205">
        <f t="shared" si="290"/>
        <v>2.9939245708497566</v>
      </c>
      <c r="F205">
        <f t="shared" si="291"/>
        <v>2.6696029703080944E-2</v>
      </c>
      <c r="G205">
        <f t="shared" si="292"/>
        <v>176.22382281194928</v>
      </c>
      <c r="H205">
        <f t="shared" si="293"/>
        <v>2.1107190649800627</v>
      </c>
      <c r="I205">
        <f t="shared" si="294"/>
        <v>5.41283181506369</v>
      </c>
      <c r="J205">
        <f t="shared" si="295"/>
        <v>41.572292327880859</v>
      </c>
      <c r="K205" s="1">
        <v>6</v>
      </c>
      <c r="L205">
        <f t="shared" si="296"/>
        <v>1.4200000166893005</v>
      </c>
      <c r="M205" s="1">
        <v>1</v>
      </c>
      <c r="N205">
        <f t="shared" si="297"/>
        <v>2.8400000333786011</v>
      </c>
      <c r="O205" s="1">
        <v>47.219135284423828</v>
      </c>
      <c r="P205" s="1">
        <v>41.572292327880859</v>
      </c>
      <c r="Q205" s="1">
        <v>49.846458435058594</v>
      </c>
      <c r="R205" s="1">
        <v>401.07369995117187</v>
      </c>
      <c r="S205" s="1">
        <v>393.42752075195312</v>
      </c>
      <c r="T205" s="1">
        <v>32.101181030273438</v>
      </c>
      <c r="U205" s="1">
        <v>36.168605804443359</v>
      </c>
      <c r="V205" s="1">
        <v>21.755031585693359</v>
      </c>
      <c r="W205" s="1">
        <v>24.511531829833984</v>
      </c>
      <c r="X205" s="1">
        <v>300.09808349609375</v>
      </c>
      <c r="Y205" s="1">
        <v>1699.606201171875</v>
      </c>
      <c r="Z205" s="1">
        <v>13.655728340148926</v>
      </c>
      <c r="AA205" s="1">
        <v>73.176170349121094</v>
      </c>
      <c r="AB205" s="1">
        <v>6.3232455253601074</v>
      </c>
      <c r="AC205" s="1">
        <v>-0.55304038524627686</v>
      </c>
      <c r="AD205" s="1">
        <v>1</v>
      </c>
      <c r="AE205" s="1">
        <v>-0.21956524252891541</v>
      </c>
      <c r="AF205" s="1">
        <v>2.737391471862793</v>
      </c>
      <c r="AG205" s="1">
        <v>1</v>
      </c>
      <c r="AH205" s="1">
        <v>0</v>
      </c>
      <c r="AI205" s="1">
        <v>0.15999999642372131</v>
      </c>
      <c r="AJ205" s="1">
        <v>111115</v>
      </c>
      <c r="AK205">
        <f t="shared" si="298"/>
        <v>0.50016347249348947</v>
      </c>
      <c r="AL205">
        <f t="shared" si="299"/>
        <v>2.1107190649800626E-3</v>
      </c>
      <c r="AM205">
        <f t="shared" si="300"/>
        <v>314.72229232788084</v>
      </c>
      <c r="AN205">
        <f t="shared" si="301"/>
        <v>320.36913528442381</v>
      </c>
      <c r="AO205">
        <f t="shared" si="302"/>
        <v>271.93698610923457</v>
      </c>
      <c r="AP205">
        <f t="shared" si="303"/>
        <v>2.9712092676658961</v>
      </c>
      <c r="AQ205">
        <f t="shared" si="304"/>
        <v>8.0595118746998473</v>
      </c>
      <c r="AR205">
        <f t="shared" si="305"/>
        <v>110.13847590340109</v>
      </c>
      <c r="AS205">
        <f t="shared" si="306"/>
        <v>73.969870098957728</v>
      </c>
      <c r="AT205">
        <f t="shared" si="307"/>
        <v>44.395713806152344</v>
      </c>
      <c r="AU205">
        <f t="shared" si="308"/>
        <v>9.3421797301710683</v>
      </c>
      <c r="AV205">
        <f t="shared" si="309"/>
        <v>2.6447423647110831E-2</v>
      </c>
      <c r="AW205">
        <f t="shared" si="310"/>
        <v>2.6466800596361573</v>
      </c>
      <c r="AX205">
        <f t="shared" si="311"/>
        <v>6.695499670534911</v>
      </c>
      <c r="AY205">
        <f t="shared" si="312"/>
        <v>1.6551797140528974E-2</v>
      </c>
      <c r="AZ205">
        <f t="shared" si="313"/>
        <v>12.895384477660533</v>
      </c>
      <c r="BA205">
        <f t="shared" si="314"/>
        <v>0.44791940959070398</v>
      </c>
      <c r="BB205">
        <f t="shared" si="315"/>
        <v>28.213183608601966</v>
      </c>
      <c r="BC205">
        <f t="shared" si="316"/>
        <v>392.00435239873349</v>
      </c>
      <c r="BD205">
        <f t="shared" si="317"/>
        <v>2.1547756577399149E-3</v>
      </c>
    </row>
    <row r="206" spans="1:108" x14ac:dyDescent="0.25">
      <c r="A206" s="1">
        <v>164</v>
      </c>
      <c r="B206" s="1" t="s">
        <v>187</v>
      </c>
      <c r="C206" s="1">
        <v>5325.500011164695</v>
      </c>
      <c r="D206" s="1">
        <v>0</v>
      </c>
      <c r="E206">
        <f t="shared" si="290"/>
        <v>2.928156865694358</v>
      </c>
      <c r="F206">
        <f t="shared" si="291"/>
        <v>2.6670231361293123E-2</v>
      </c>
      <c r="G206">
        <f t="shared" si="292"/>
        <v>179.8254064062549</v>
      </c>
      <c r="H206">
        <f t="shared" si="293"/>
        <v>2.1091625035367554</v>
      </c>
      <c r="I206">
        <f t="shared" si="294"/>
        <v>5.413973416776356</v>
      </c>
      <c r="J206">
        <f t="shared" si="295"/>
        <v>41.574440002441406</v>
      </c>
      <c r="K206" s="1">
        <v>6</v>
      </c>
      <c r="L206">
        <f t="shared" si="296"/>
        <v>1.4200000166893005</v>
      </c>
      <c r="M206" s="1">
        <v>1</v>
      </c>
      <c r="N206">
        <f t="shared" si="297"/>
        <v>2.8400000333786011</v>
      </c>
      <c r="O206" s="1">
        <v>47.219783782958984</v>
      </c>
      <c r="P206" s="1">
        <v>41.574440002441406</v>
      </c>
      <c r="Q206" s="1">
        <v>49.8472900390625</v>
      </c>
      <c r="R206" s="1">
        <v>400.97879028320312</v>
      </c>
      <c r="S206" s="1">
        <v>393.465576171875</v>
      </c>
      <c r="T206" s="1">
        <v>32.101425170898438</v>
      </c>
      <c r="U206" s="1">
        <v>36.165641784667969</v>
      </c>
      <c r="V206" s="1">
        <v>21.754400253295898</v>
      </c>
      <c r="W206" s="1">
        <v>24.508625030517578</v>
      </c>
      <c r="X206" s="1">
        <v>300.11441040039062</v>
      </c>
      <c r="Y206" s="1">
        <v>1699.6591796875</v>
      </c>
      <c r="Z206" s="1">
        <v>13.55940055847168</v>
      </c>
      <c r="AA206" s="1">
        <v>73.175888061523438</v>
      </c>
      <c r="AB206" s="1">
        <v>6.3232455253601074</v>
      </c>
      <c r="AC206" s="1">
        <v>-0.55304038524627686</v>
      </c>
      <c r="AD206" s="1">
        <v>1</v>
      </c>
      <c r="AE206" s="1">
        <v>-0.21956524252891541</v>
      </c>
      <c r="AF206" s="1">
        <v>2.737391471862793</v>
      </c>
      <c r="AG206" s="1">
        <v>1</v>
      </c>
      <c r="AH206" s="1">
        <v>0</v>
      </c>
      <c r="AI206" s="1">
        <v>0.15999999642372131</v>
      </c>
      <c r="AJ206" s="1">
        <v>111115</v>
      </c>
      <c r="AK206">
        <f t="shared" si="298"/>
        <v>0.50019068400065103</v>
      </c>
      <c r="AL206">
        <f t="shared" si="299"/>
        <v>2.1091625035367552E-3</v>
      </c>
      <c r="AM206">
        <f t="shared" si="300"/>
        <v>314.72444000244138</v>
      </c>
      <c r="AN206">
        <f t="shared" si="301"/>
        <v>320.36978378295896</v>
      </c>
      <c r="AO206">
        <f t="shared" si="302"/>
        <v>271.9454626715451</v>
      </c>
      <c r="AP206">
        <f t="shared" si="303"/>
        <v>2.9718646858996216</v>
      </c>
      <c r="AQ206">
        <f t="shared" si="304"/>
        <v>8.0604263716843736</v>
      </c>
      <c r="AR206">
        <f t="shared" si="305"/>
        <v>110.15139802481769</v>
      </c>
      <c r="AS206">
        <f t="shared" si="306"/>
        <v>73.985756240149726</v>
      </c>
      <c r="AT206">
        <f t="shared" si="307"/>
        <v>44.397111892700195</v>
      </c>
      <c r="AU206">
        <f t="shared" si="308"/>
        <v>9.3428561914515367</v>
      </c>
      <c r="AV206">
        <f t="shared" si="309"/>
        <v>2.6422103332892393E-2</v>
      </c>
      <c r="AW206">
        <f t="shared" si="310"/>
        <v>2.646452954908018</v>
      </c>
      <c r="AX206">
        <f t="shared" si="311"/>
        <v>6.6964032365435191</v>
      </c>
      <c r="AY206">
        <f t="shared" si="312"/>
        <v>1.6535929509908245E-2</v>
      </c>
      <c r="AZ206">
        <f t="shared" si="313"/>
        <v>13.158883809802068</v>
      </c>
      <c r="BA206">
        <f t="shared" si="314"/>
        <v>0.45702957843433534</v>
      </c>
      <c r="BB206">
        <f t="shared" si="315"/>
        <v>28.205157814813788</v>
      </c>
      <c r="BC206">
        <f t="shared" si="316"/>
        <v>392.07367063587941</v>
      </c>
      <c r="BD206">
        <f t="shared" si="317"/>
        <v>2.1064695920410522E-3</v>
      </c>
    </row>
    <row r="207" spans="1:108" x14ac:dyDescent="0.25">
      <c r="A207" s="1">
        <v>165</v>
      </c>
      <c r="B207" s="1" t="s">
        <v>188</v>
      </c>
      <c r="C207" s="1">
        <v>5326.0000111535192</v>
      </c>
      <c r="D207" s="1">
        <v>0</v>
      </c>
      <c r="E207">
        <f t="shared" si="290"/>
        <v>2.8715158929693545</v>
      </c>
      <c r="F207">
        <f t="shared" si="291"/>
        <v>2.66459318546599E-2</v>
      </c>
      <c r="G207">
        <f t="shared" si="292"/>
        <v>182.901726202943</v>
      </c>
      <c r="H207">
        <f t="shared" si="293"/>
        <v>2.1083978718354661</v>
      </c>
      <c r="I207">
        <f t="shared" si="294"/>
        <v>5.416790400814155</v>
      </c>
      <c r="J207">
        <f t="shared" si="295"/>
        <v>41.581047058105469</v>
      </c>
      <c r="K207" s="1">
        <v>6</v>
      </c>
      <c r="L207">
        <f t="shared" si="296"/>
        <v>1.4200000166893005</v>
      </c>
      <c r="M207" s="1">
        <v>1</v>
      </c>
      <c r="N207">
        <f t="shared" si="297"/>
        <v>2.8400000333786011</v>
      </c>
      <c r="O207" s="1">
        <v>47.220565795898437</v>
      </c>
      <c r="P207" s="1">
        <v>41.581047058105469</v>
      </c>
      <c r="Q207" s="1">
        <v>49.848060607910156</v>
      </c>
      <c r="R207" s="1">
        <v>400.89053344726562</v>
      </c>
      <c r="S207" s="1">
        <v>393.49142456054687</v>
      </c>
      <c r="T207" s="1">
        <v>32.103046417236328</v>
      </c>
      <c r="U207" s="1">
        <v>36.165584564208984</v>
      </c>
      <c r="V207" s="1">
        <v>21.754642486572266</v>
      </c>
      <c r="W207" s="1">
        <v>24.507625579833984</v>
      </c>
      <c r="X207" s="1">
        <v>300.12957763671875</v>
      </c>
      <c r="Y207" s="1">
        <v>1699.698486328125</v>
      </c>
      <c r="Z207" s="1">
        <v>13.558444023132324</v>
      </c>
      <c r="AA207" s="1">
        <v>73.175918579101562</v>
      </c>
      <c r="AB207" s="1">
        <v>6.3232455253601074</v>
      </c>
      <c r="AC207" s="1">
        <v>-0.55304038524627686</v>
      </c>
      <c r="AD207" s="1">
        <v>1</v>
      </c>
      <c r="AE207" s="1">
        <v>-0.21956524252891541</v>
      </c>
      <c r="AF207" s="1">
        <v>2.737391471862793</v>
      </c>
      <c r="AG207" s="1">
        <v>1</v>
      </c>
      <c r="AH207" s="1">
        <v>0</v>
      </c>
      <c r="AI207" s="1">
        <v>0.15999999642372131</v>
      </c>
      <c r="AJ207" s="1">
        <v>111115</v>
      </c>
      <c r="AK207">
        <f t="shared" si="298"/>
        <v>0.5002159627278645</v>
      </c>
      <c r="AL207">
        <f t="shared" si="299"/>
        <v>2.1083978718354659E-3</v>
      </c>
      <c r="AM207">
        <f t="shared" si="300"/>
        <v>314.73104705810545</v>
      </c>
      <c r="AN207">
        <f t="shared" si="301"/>
        <v>320.37056579589841</v>
      </c>
      <c r="AO207">
        <f t="shared" si="302"/>
        <v>271.95175173390453</v>
      </c>
      <c r="AP207">
        <f t="shared" si="303"/>
        <v>2.9713997274662516</v>
      </c>
      <c r="AQ207">
        <f t="shared" si="304"/>
        <v>8.063240272250324</v>
      </c>
      <c r="AR207">
        <f t="shared" si="305"/>
        <v>110.18980600201333</v>
      </c>
      <c r="AS207">
        <f t="shared" si="306"/>
        <v>74.024221437804343</v>
      </c>
      <c r="AT207">
        <f t="shared" si="307"/>
        <v>44.400806427001953</v>
      </c>
      <c r="AU207">
        <f t="shared" si="308"/>
        <v>9.3446439880666947</v>
      </c>
      <c r="AV207">
        <f t="shared" si="309"/>
        <v>2.639825366453313E-2</v>
      </c>
      <c r="AW207">
        <f t="shared" si="310"/>
        <v>2.6464498714361691</v>
      </c>
      <c r="AX207">
        <f t="shared" si="311"/>
        <v>6.6981941166305257</v>
      </c>
      <c r="AY207">
        <f t="shared" si="312"/>
        <v>1.6520983534847593E-2</v>
      </c>
      <c r="AZ207">
        <f t="shared" si="313"/>
        <v>13.384001824603684</v>
      </c>
      <c r="BA207">
        <f t="shared" si="314"/>
        <v>0.46481756599196167</v>
      </c>
      <c r="BB207">
        <f t="shared" si="315"/>
        <v>28.190775296166205</v>
      </c>
      <c r="BC207">
        <f t="shared" si="316"/>
        <v>392.1264434302837</v>
      </c>
      <c r="BD207">
        <f t="shared" si="317"/>
        <v>2.0643917454258934E-3</v>
      </c>
      <c r="BE207">
        <f>AVERAGE(E193:E207)</f>
        <v>2.9308792439508284</v>
      </c>
      <c r="BF207">
        <f t="shared" ref="BF207:DD207" si="318">AVERAGE(F193:F207)</f>
        <v>2.6837283099731175E-2</v>
      </c>
      <c r="BG207">
        <f t="shared" si="318"/>
        <v>180.67061420037578</v>
      </c>
      <c r="BH207">
        <f t="shared" si="318"/>
        <v>2.1168248986603753</v>
      </c>
      <c r="BI207">
        <f t="shared" si="318"/>
        <v>5.4006034153218048</v>
      </c>
      <c r="BJ207">
        <f t="shared" si="318"/>
        <v>41.545646158854169</v>
      </c>
      <c r="BK207">
        <f t="shared" si="318"/>
        <v>6</v>
      </c>
      <c r="BL207">
        <f t="shared" si="318"/>
        <v>1.4200000166893005</v>
      </c>
      <c r="BM207">
        <f t="shared" si="318"/>
        <v>1</v>
      </c>
      <c r="BN207">
        <f t="shared" si="318"/>
        <v>2.8400000333786011</v>
      </c>
      <c r="BO207">
        <f t="shared" si="318"/>
        <v>47.215172576904294</v>
      </c>
      <c r="BP207">
        <f t="shared" si="318"/>
        <v>41.545646158854169</v>
      </c>
      <c r="BQ207">
        <f t="shared" si="318"/>
        <v>49.847117869059247</v>
      </c>
      <c r="BR207">
        <f t="shared" si="318"/>
        <v>400.8746337890625</v>
      </c>
      <c r="BS207">
        <f t="shared" si="318"/>
        <v>393.34976806640623</v>
      </c>
      <c r="BT207">
        <f t="shared" si="318"/>
        <v>32.101736958821611</v>
      </c>
      <c r="BU207">
        <f t="shared" si="318"/>
        <v>36.181018320719403</v>
      </c>
      <c r="BV207">
        <f t="shared" si="318"/>
        <v>21.759662373860678</v>
      </c>
      <c r="BW207">
        <f t="shared" si="318"/>
        <v>24.524740982055665</v>
      </c>
      <c r="BX207">
        <f t="shared" si="318"/>
        <v>300.08759155273435</v>
      </c>
      <c r="BY207">
        <f t="shared" si="318"/>
        <v>1699.6137288411458</v>
      </c>
      <c r="BZ207">
        <f t="shared" si="318"/>
        <v>13.654278246561686</v>
      </c>
      <c r="CA207">
        <f t="shared" si="318"/>
        <v>73.175745646158859</v>
      </c>
      <c r="CB207">
        <f t="shared" si="318"/>
        <v>6.3232455253601074</v>
      </c>
      <c r="CC207">
        <f t="shared" si="318"/>
        <v>-0.55304038524627686</v>
      </c>
      <c r="CD207">
        <f t="shared" si="318"/>
        <v>1</v>
      </c>
      <c r="CE207">
        <f t="shared" si="318"/>
        <v>-0.21956524252891541</v>
      </c>
      <c r="CF207">
        <f t="shared" si="318"/>
        <v>2.737391471862793</v>
      </c>
      <c r="CG207">
        <f t="shared" si="318"/>
        <v>1</v>
      </c>
      <c r="CH207">
        <f t="shared" si="318"/>
        <v>0</v>
      </c>
      <c r="CI207">
        <f t="shared" si="318"/>
        <v>0.15999999642372131</v>
      </c>
      <c r="CJ207">
        <f t="shared" si="318"/>
        <v>111115</v>
      </c>
      <c r="CK207">
        <f t="shared" si="318"/>
        <v>0.50014598592122395</v>
      </c>
      <c r="CL207">
        <f t="shared" si="318"/>
        <v>2.1168248986603746E-3</v>
      </c>
      <c r="CM207">
        <f t="shared" si="318"/>
        <v>314.69564615885417</v>
      </c>
      <c r="CN207">
        <f t="shared" si="318"/>
        <v>320.36517257690429</v>
      </c>
      <c r="CO207">
        <f t="shared" si="318"/>
        <v>271.93819053629096</v>
      </c>
      <c r="CP207">
        <f t="shared" si="318"/>
        <v>2.9717161318296119</v>
      </c>
      <c r="CQ207">
        <f t="shared" si="318"/>
        <v>8.0481764090471462</v>
      </c>
      <c r="CR207">
        <f t="shared" si="318"/>
        <v>109.98420762885472</v>
      </c>
      <c r="CS207">
        <f t="shared" si="318"/>
        <v>73.803189308135359</v>
      </c>
      <c r="CT207">
        <f t="shared" si="318"/>
        <v>44.380409367879231</v>
      </c>
      <c r="CU207">
        <f t="shared" si="318"/>
        <v>9.3347787374234592</v>
      </c>
      <c r="CV207">
        <f t="shared" si="318"/>
        <v>2.6586046787585395E-2</v>
      </c>
      <c r="CW207">
        <f t="shared" si="318"/>
        <v>2.6475729937253405</v>
      </c>
      <c r="CX207">
        <f t="shared" si="318"/>
        <v>6.6872057436981196</v>
      </c>
      <c r="CY207">
        <f t="shared" si="318"/>
        <v>1.6638670075626784E-2</v>
      </c>
      <c r="CZ207">
        <f t="shared" si="318"/>
        <v>13.220707707270348</v>
      </c>
      <c r="DA207">
        <f t="shared" si="318"/>
        <v>0.45931435991538572</v>
      </c>
      <c r="DB207">
        <f t="shared" si="318"/>
        <v>28.283540192557854</v>
      </c>
      <c r="DC207">
        <f t="shared" si="318"/>
        <v>391.95656844217012</v>
      </c>
      <c r="DD207">
        <f t="shared" si="318"/>
        <v>2.1148756761824954E-3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062816-stm-shrub4_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Michaletz, Sean Thomas</dc:creator>
  <cp:lastModifiedBy>User1</cp:lastModifiedBy>
  <dcterms:created xsi:type="dcterms:W3CDTF">2016-09-07T17:59:43Z</dcterms:created>
  <dcterms:modified xsi:type="dcterms:W3CDTF">2016-09-07T17:59:43Z</dcterms:modified>
</cp:coreProperties>
</file>