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01321\Documents\RMBL\2016\LICOR data\"/>
    </mc:Choice>
  </mc:AlternateContent>
  <bookViews>
    <workbookView xWindow="0" yWindow="0" windowWidth="24750" windowHeight="15480"/>
  </bookViews>
  <sheets>
    <sheet name="062816-stm-vaoc8_" sheetId="1" r:id="rId1"/>
  </sheets>
  <calcPr calcId="152511"/>
</workbook>
</file>

<file path=xl/calcChain.xml><?xml version="1.0" encoding="utf-8"?>
<calcChain xmlns="http://schemas.openxmlformats.org/spreadsheetml/2006/main">
  <c r="DD225" i="1" l="1"/>
  <c r="DC225" i="1"/>
  <c r="DB225" i="1"/>
  <c r="DA225" i="1"/>
  <c r="CZ225" i="1"/>
  <c r="CY225" i="1"/>
  <c r="CX225" i="1"/>
  <c r="CW225" i="1"/>
  <c r="CV225" i="1"/>
  <c r="CU225" i="1"/>
  <c r="CT225" i="1"/>
  <c r="CS225" i="1"/>
  <c r="CR225" i="1"/>
  <c r="CQ225" i="1"/>
  <c r="CP225" i="1"/>
  <c r="CO225" i="1"/>
  <c r="CN225" i="1"/>
  <c r="CM225" i="1"/>
  <c r="CL225" i="1"/>
  <c r="CK225" i="1"/>
  <c r="CJ225" i="1"/>
  <c r="CI225" i="1"/>
  <c r="CH225" i="1"/>
  <c r="CG225" i="1"/>
  <c r="CF225" i="1"/>
  <c r="CE225" i="1"/>
  <c r="CD225" i="1"/>
  <c r="CC225" i="1"/>
  <c r="CB225" i="1"/>
  <c r="CA225" i="1"/>
  <c r="BZ225" i="1"/>
  <c r="BY225" i="1"/>
  <c r="BX225" i="1"/>
  <c r="BW225" i="1"/>
  <c r="BV225" i="1"/>
  <c r="BU225" i="1"/>
  <c r="BT225" i="1"/>
  <c r="BS225" i="1"/>
  <c r="BR225" i="1"/>
  <c r="BQ225" i="1"/>
  <c r="BP225" i="1"/>
  <c r="BO225" i="1"/>
  <c r="BN225" i="1"/>
  <c r="BM225" i="1"/>
  <c r="BL225" i="1"/>
  <c r="BK225" i="1"/>
  <c r="BJ225" i="1"/>
  <c r="BI225" i="1"/>
  <c r="BH225" i="1"/>
  <c r="BG225" i="1"/>
  <c r="BF225" i="1"/>
  <c r="BE225" i="1"/>
  <c r="DD195" i="1"/>
  <c r="DC195" i="1"/>
  <c r="DB195" i="1"/>
  <c r="DA195" i="1"/>
  <c r="CZ195" i="1"/>
  <c r="CY195" i="1"/>
  <c r="CX195" i="1"/>
  <c r="CW195" i="1"/>
  <c r="CV195" i="1"/>
  <c r="CU195" i="1"/>
  <c r="CT195" i="1"/>
  <c r="CS195" i="1"/>
  <c r="CR195" i="1"/>
  <c r="CQ195" i="1"/>
  <c r="CP195" i="1"/>
  <c r="CO195" i="1"/>
  <c r="CN195" i="1"/>
  <c r="CM195" i="1"/>
  <c r="CL195" i="1"/>
  <c r="CK195" i="1"/>
  <c r="CJ195" i="1"/>
  <c r="CI195" i="1"/>
  <c r="CH195" i="1"/>
  <c r="CG195" i="1"/>
  <c r="CF195" i="1"/>
  <c r="CE195" i="1"/>
  <c r="CD195" i="1"/>
  <c r="CC195" i="1"/>
  <c r="CB195" i="1"/>
  <c r="CA195" i="1"/>
  <c r="BZ195" i="1"/>
  <c r="BY195" i="1"/>
  <c r="BX195" i="1"/>
  <c r="BW195" i="1"/>
  <c r="BV195" i="1"/>
  <c r="BU195" i="1"/>
  <c r="BT195" i="1"/>
  <c r="BS195" i="1"/>
  <c r="BR195" i="1"/>
  <c r="BQ195" i="1"/>
  <c r="BP195" i="1"/>
  <c r="BO195" i="1"/>
  <c r="BN195" i="1"/>
  <c r="BM195" i="1"/>
  <c r="BL195" i="1"/>
  <c r="BK195" i="1"/>
  <c r="BJ195" i="1"/>
  <c r="BI195" i="1"/>
  <c r="BH195" i="1"/>
  <c r="BG195" i="1"/>
  <c r="BF195" i="1"/>
  <c r="BE195" i="1"/>
  <c r="DD178" i="1"/>
  <c r="DC178" i="1"/>
  <c r="DB178" i="1"/>
  <c r="DA178" i="1"/>
  <c r="CZ178" i="1"/>
  <c r="CY178" i="1"/>
  <c r="CX178" i="1"/>
  <c r="CW178" i="1"/>
  <c r="CV178" i="1"/>
  <c r="CU178" i="1"/>
  <c r="CT178" i="1"/>
  <c r="CS178" i="1"/>
  <c r="CR178" i="1"/>
  <c r="CQ178" i="1"/>
  <c r="CP178" i="1"/>
  <c r="CO178" i="1"/>
  <c r="CN178" i="1"/>
  <c r="CM178" i="1"/>
  <c r="CL178" i="1"/>
  <c r="CK178" i="1"/>
  <c r="CJ178" i="1"/>
  <c r="CI178" i="1"/>
  <c r="CH178" i="1"/>
  <c r="CG178" i="1"/>
  <c r="CF178" i="1"/>
  <c r="CE178" i="1"/>
  <c r="CD178" i="1"/>
  <c r="CC178" i="1"/>
  <c r="CB178" i="1"/>
  <c r="CA178" i="1"/>
  <c r="BZ178" i="1"/>
  <c r="BY178" i="1"/>
  <c r="BX178" i="1"/>
  <c r="BW178" i="1"/>
  <c r="BV178" i="1"/>
  <c r="BU178" i="1"/>
  <c r="BT178" i="1"/>
  <c r="BS178" i="1"/>
  <c r="BR178" i="1"/>
  <c r="BQ178" i="1"/>
  <c r="BP178" i="1"/>
  <c r="BO178" i="1"/>
  <c r="BN178" i="1"/>
  <c r="BM178" i="1"/>
  <c r="BL178" i="1"/>
  <c r="BK178" i="1"/>
  <c r="BJ178" i="1"/>
  <c r="BI178" i="1"/>
  <c r="BH178" i="1"/>
  <c r="BG178" i="1"/>
  <c r="BF178" i="1"/>
  <c r="BE178" i="1"/>
  <c r="DD157" i="1"/>
  <c r="DC157" i="1"/>
  <c r="DB157" i="1"/>
  <c r="DA157" i="1"/>
  <c r="CZ157" i="1"/>
  <c r="CY157" i="1"/>
  <c r="CX157" i="1"/>
  <c r="CW157" i="1"/>
  <c r="CV157" i="1"/>
  <c r="CU157" i="1"/>
  <c r="CT157" i="1"/>
  <c r="CS157" i="1"/>
  <c r="CR157" i="1"/>
  <c r="CQ157" i="1"/>
  <c r="CP157" i="1"/>
  <c r="CO157" i="1"/>
  <c r="CN157" i="1"/>
  <c r="CM157" i="1"/>
  <c r="CL157" i="1"/>
  <c r="CK157" i="1"/>
  <c r="CJ157" i="1"/>
  <c r="CI157" i="1"/>
  <c r="CH157" i="1"/>
  <c r="CG157" i="1"/>
  <c r="CF157" i="1"/>
  <c r="CE157" i="1"/>
  <c r="CD157" i="1"/>
  <c r="CC157" i="1"/>
  <c r="CB157" i="1"/>
  <c r="CA157" i="1"/>
  <c r="BZ157" i="1"/>
  <c r="BY157" i="1"/>
  <c r="BX157" i="1"/>
  <c r="BW157" i="1"/>
  <c r="BV157" i="1"/>
  <c r="BU157" i="1"/>
  <c r="BT157" i="1"/>
  <c r="BS157" i="1"/>
  <c r="BR157" i="1"/>
  <c r="BQ157" i="1"/>
  <c r="BP157" i="1"/>
  <c r="BO157" i="1"/>
  <c r="BN157" i="1"/>
  <c r="BM157" i="1"/>
  <c r="BL157" i="1"/>
  <c r="BK157" i="1"/>
  <c r="BJ157" i="1"/>
  <c r="BI157" i="1"/>
  <c r="BH157" i="1"/>
  <c r="BG157" i="1"/>
  <c r="BF157" i="1"/>
  <c r="BE157" i="1"/>
  <c r="DD140" i="1"/>
  <c r="DC140" i="1"/>
  <c r="DB140" i="1"/>
  <c r="DA140" i="1"/>
  <c r="CZ140" i="1"/>
  <c r="CY140" i="1"/>
  <c r="CX140" i="1"/>
  <c r="CW140" i="1"/>
  <c r="CV140" i="1"/>
  <c r="CU140" i="1"/>
  <c r="CT140" i="1"/>
  <c r="CS140" i="1"/>
  <c r="CR140" i="1"/>
  <c r="CQ140" i="1"/>
  <c r="CP140" i="1"/>
  <c r="CO140" i="1"/>
  <c r="CN140" i="1"/>
  <c r="CM140" i="1"/>
  <c r="CL140" i="1"/>
  <c r="CK140" i="1"/>
  <c r="CJ140" i="1"/>
  <c r="CI140" i="1"/>
  <c r="CH140" i="1"/>
  <c r="CG140" i="1"/>
  <c r="CF140" i="1"/>
  <c r="CE140" i="1"/>
  <c r="CD140" i="1"/>
  <c r="CC140" i="1"/>
  <c r="CB140" i="1"/>
  <c r="CA140" i="1"/>
  <c r="BZ140" i="1"/>
  <c r="BY140" i="1"/>
  <c r="BX140" i="1"/>
  <c r="BW140" i="1"/>
  <c r="BV140" i="1"/>
  <c r="BU140" i="1"/>
  <c r="BT140" i="1"/>
  <c r="BS140" i="1"/>
  <c r="BR140" i="1"/>
  <c r="BQ140" i="1"/>
  <c r="BP140" i="1"/>
  <c r="BO140" i="1"/>
  <c r="BN140" i="1"/>
  <c r="BM140" i="1"/>
  <c r="BL140" i="1"/>
  <c r="BK140" i="1"/>
  <c r="BJ140" i="1"/>
  <c r="BI140" i="1"/>
  <c r="BH140" i="1"/>
  <c r="BG140" i="1"/>
  <c r="BF140" i="1"/>
  <c r="BE140" i="1"/>
  <c r="DD123" i="1"/>
  <c r="DC123" i="1"/>
  <c r="DB123" i="1"/>
  <c r="DA123" i="1"/>
  <c r="CZ123" i="1"/>
  <c r="CY123" i="1"/>
  <c r="CX123" i="1"/>
  <c r="CW123" i="1"/>
  <c r="CV123" i="1"/>
  <c r="CU123" i="1"/>
  <c r="CT123" i="1"/>
  <c r="CS123" i="1"/>
  <c r="CR123" i="1"/>
  <c r="CQ123" i="1"/>
  <c r="CP123" i="1"/>
  <c r="CO123" i="1"/>
  <c r="CN123" i="1"/>
  <c r="CM123" i="1"/>
  <c r="CL123" i="1"/>
  <c r="CK123" i="1"/>
  <c r="CJ123" i="1"/>
  <c r="CI123" i="1"/>
  <c r="CH123" i="1"/>
  <c r="CG123" i="1"/>
  <c r="CF123" i="1"/>
  <c r="CE123" i="1"/>
  <c r="CD123" i="1"/>
  <c r="CC123" i="1"/>
  <c r="CB123" i="1"/>
  <c r="CA123" i="1"/>
  <c r="BZ123" i="1"/>
  <c r="BY123" i="1"/>
  <c r="BX123" i="1"/>
  <c r="BW123" i="1"/>
  <c r="BV123" i="1"/>
  <c r="BU123" i="1"/>
  <c r="BT123" i="1"/>
  <c r="BS123" i="1"/>
  <c r="BR123" i="1"/>
  <c r="BQ123" i="1"/>
  <c r="BP123" i="1"/>
  <c r="BO123" i="1"/>
  <c r="BN123" i="1"/>
  <c r="BM123" i="1"/>
  <c r="BL123" i="1"/>
  <c r="BK123" i="1"/>
  <c r="BJ123" i="1"/>
  <c r="BI123" i="1"/>
  <c r="BH123" i="1"/>
  <c r="BG123" i="1"/>
  <c r="BF123" i="1"/>
  <c r="BE123" i="1"/>
  <c r="DD106" i="1"/>
  <c r="DC106" i="1"/>
  <c r="DB106" i="1"/>
  <c r="DA106" i="1"/>
  <c r="CZ106" i="1"/>
  <c r="CY106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DD88" i="1"/>
  <c r="DC88" i="1"/>
  <c r="DB88" i="1"/>
  <c r="DA88" i="1"/>
  <c r="CZ88" i="1"/>
  <c r="CY88" i="1"/>
  <c r="CX88" i="1"/>
  <c r="CW88" i="1"/>
  <c r="CV88" i="1"/>
  <c r="CU88" i="1"/>
  <c r="CT88" i="1"/>
  <c r="CS88" i="1"/>
  <c r="CR88" i="1"/>
  <c r="CQ88" i="1"/>
  <c r="CP88" i="1"/>
  <c r="CO88" i="1"/>
  <c r="CN88" i="1"/>
  <c r="CM88" i="1"/>
  <c r="CL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DD71" i="1"/>
  <c r="DC71" i="1"/>
  <c r="DB71" i="1"/>
  <c r="DA71" i="1"/>
  <c r="CZ71" i="1"/>
  <c r="CY71" i="1"/>
  <c r="CX71" i="1"/>
  <c r="CW71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L12" i="1"/>
  <c r="N12" i="1"/>
  <c r="AK12" i="1"/>
  <c r="E12" i="1" s="1"/>
  <c r="AL12" i="1"/>
  <c r="AM12" i="1"/>
  <c r="AN12" i="1"/>
  <c r="AO12" i="1"/>
  <c r="AP12" i="1"/>
  <c r="J12" i="1" s="1"/>
  <c r="AQ12" i="1" s="1"/>
  <c r="I12" i="1" s="1"/>
  <c r="AT12" i="1"/>
  <c r="AU12" i="1"/>
  <c r="AX12" i="1" s="1"/>
  <c r="AW12" i="1"/>
  <c r="H13" i="1"/>
  <c r="J13" i="1"/>
  <c r="AQ13" i="1" s="1"/>
  <c r="L13" i="1"/>
  <c r="N13" i="1"/>
  <c r="AK13" i="1"/>
  <c r="E13" i="1" s="1"/>
  <c r="BC13" i="1" s="1"/>
  <c r="AL13" i="1"/>
  <c r="AM13" i="1"/>
  <c r="AN13" i="1"/>
  <c r="AO13" i="1"/>
  <c r="AP13" i="1" s="1"/>
  <c r="AT13" i="1"/>
  <c r="AU13" i="1" s="1"/>
  <c r="AX13" i="1" s="1"/>
  <c r="AW13" i="1"/>
  <c r="E14" i="1"/>
  <c r="H14" i="1"/>
  <c r="L14" i="1"/>
  <c r="N14" i="1" s="1"/>
  <c r="AK14" i="1"/>
  <c r="AL14" i="1" s="1"/>
  <c r="AM14" i="1"/>
  <c r="AN14" i="1"/>
  <c r="AO14" i="1"/>
  <c r="AT14" i="1"/>
  <c r="AU14" i="1" s="1"/>
  <c r="AW14" i="1"/>
  <c r="AX14" i="1"/>
  <c r="L15" i="1"/>
  <c r="N15" i="1"/>
  <c r="AK15" i="1"/>
  <c r="E15" i="1" s="1"/>
  <c r="AL15" i="1"/>
  <c r="AM15" i="1"/>
  <c r="AN15" i="1"/>
  <c r="AP15" i="1" s="1"/>
  <c r="J15" i="1" s="1"/>
  <c r="AQ15" i="1" s="1"/>
  <c r="AO15" i="1"/>
  <c r="AT15" i="1"/>
  <c r="AU15" i="1"/>
  <c r="AX15" i="1" s="1"/>
  <c r="AW15" i="1"/>
  <c r="E16" i="1"/>
  <c r="H16" i="1"/>
  <c r="L16" i="1"/>
  <c r="N16" i="1" s="1"/>
  <c r="AK16" i="1"/>
  <c r="AL16" i="1"/>
  <c r="AM16" i="1"/>
  <c r="AN16" i="1"/>
  <c r="AO16" i="1"/>
  <c r="AT16" i="1"/>
  <c r="AU16" i="1" s="1"/>
  <c r="AX16" i="1" s="1"/>
  <c r="AW16" i="1"/>
  <c r="L17" i="1"/>
  <c r="N17" i="1"/>
  <c r="AK17" i="1"/>
  <c r="E17" i="1" s="1"/>
  <c r="AL17" i="1"/>
  <c r="AM17" i="1"/>
  <c r="AN17" i="1"/>
  <c r="AO17" i="1"/>
  <c r="AP17" i="1" s="1"/>
  <c r="J17" i="1" s="1"/>
  <c r="AQ17" i="1" s="1"/>
  <c r="AT17" i="1"/>
  <c r="AU17" i="1" s="1"/>
  <c r="AX17" i="1" s="1"/>
  <c r="AW17" i="1"/>
  <c r="L18" i="1"/>
  <c r="N18" i="1"/>
  <c r="AK18" i="1"/>
  <c r="E18" i="1" s="1"/>
  <c r="AM18" i="1"/>
  <c r="AN18" i="1"/>
  <c r="AO18" i="1"/>
  <c r="AT18" i="1"/>
  <c r="AU18" i="1" s="1"/>
  <c r="AX18" i="1" s="1"/>
  <c r="AW18" i="1"/>
  <c r="E19" i="1"/>
  <c r="L19" i="1"/>
  <c r="N19" i="1" s="1"/>
  <c r="AK19" i="1"/>
  <c r="AL19" i="1" s="1"/>
  <c r="AM19" i="1"/>
  <c r="AN19" i="1"/>
  <c r="AO19" i="1"/>
  <c r="AT19" i="1"/>
  <c r="AU19" i="1" s="1"/>
  <c r="AX19" i="1" s="1"/>
  <c r="AW19" i="1"/>
  <c r="L20" i="1"/>
  <c r="N20" i="1"/>
  <c r="AK20" i="1"/>
  <c r="E20" i="1" s="1"/>
  <c r="BC20" i="1" s="1"/>
  <c r="AL20" i="1"/>
  <c r="AM20" i="1"/>
  <c r="AN20" i="1"/>
  <c r="AO20" i="1"/>
  <c r="AT20" i="1"/>
  <c r="AU20" i="1"/>
  <c r="AX20" i="1" s="1"/>
  <c r="AW20" i="1"/>
  <c r="E21" i="1"/>
  <c r="H21" i="1"/>
  <c r="L21" i="1"/>
  <c r="N21" i="1" s="1"/>
  <c r="BC21" i="1" s="1"/>
  <c r="AK21" i="1"/>
  <c r="AL21" i="1"/>
  <c r="AM21" i="1"/>
  <c r="AN21" i="1"/>
  <c r="AO21" i="1"/>
  <c r="AP21" i="1" s="1"/>
  <c r="J21" i="1" s="1"/>
  <c r="AQ21" i="1" s="1"/>
  <c r="AT21" i="1"/>
  <c r="AU21" i="1"/>
  <c r="AX21" i="1" s="1"/>
  <c r="AW21" i="1"/>
  <c r="L22" i="1"/>
  <c r="N22" i="1"/>
  <c r="AK22" i="1"/>
  <c r="E22" i="1" s="1"/>
  <c r="AL22" i="1"/>
  <c r="AM22" i="1"/>
  <c r="AN22" i="1"/>
  <c r="AO22" i="1"/>
  <c r="AP22" i="1" s="1"/>
  <c r="J22" i="1" s="1"/>
  <c r="AQ22" i="1" s="1"/>
  <c r="AT22" i="1"/>
  <c r="AU22" i="1"/>
  <c r="AX22" i="1" s="1"/>
  <c r="AW22" i="1"/>
  <c r="L23" i="1"/>
  <c r="N23" i="1"/>
  <c r="AK23" i="1"/>
  <c r="E23" i="1" s="1"/>
  <c r="AL23" i="1"/>
  <c r="H23" i="1" s="1"/>
  <c r="AM23" i="1"/>
  <c r="AN23" i="1"/>
  <c r="AP23" i="1" s="1"/>
  <c r="J23" i="1" s="1"/>
  <c r="AQ23" i="1" s="1"/>
  <c r="AO23" i="1"/>
  <c r="AT23" i="1"/>
  <c r="AU23" i="1" s="1"/>
  <c r="AW23" i="1"/>
  <c r="AX23" i="1"/>
  <c r="L24" i="1"/>
  <c r="N24" i="1" s="1"/>
  <c r="AK24" i="1"/>
  <c r="AL24" i="1" s="1"/>
  <c r="AM24" i="1"/>
  <c r="AN24" i="1"/>
  <c r="AO24" i="1"/>
  <c r="AP24" i="1"/>
  <c r="J24" i="1" s="1"/>
  <c r="AQ24" i="1"/>
  <c r="AR24" i="1" s="1"/>
  <c r="AS24" i="1" s="1"/>
  <c r="AV24" i="1" s="1"/>
  <c r="F24" i="1" s="1"/>
  <c r="AY24" i="1" s="1"/>
  <c r="AT24" i="1"/>
  <c r="AU24" i="1" s="1"/>
  <c r="AW24" i="1"/>
  <c r="E25" i="1"/>
  <c r="L25" i="1"/>
  <c r="N25" i="1"/>
  <c r="AK25" i="1"/>
  <c r="AL25" i="1"/>
  <c r="H25" i="1" s="1"/>
  <c r="AM25" i="1"/>
  <c r="AN25" i="1"/>
  <c r="AO25" i="1"/>
  <c r="AP25" i="1" s="1"/>
  <c r="J25" i="1" s="1"/>
  <c r="AQ25" i="1" s="1"/>
  <c r="AT25" i="1"/>
  <c r="AU25" i="1"/>
  <c r="AW25" i="1"/>
  <c r="E26" i="1"/>
  <c r="BC26" i="1" s="1"/>
  <c r="H26" i="1"/>
  <c r="L26" i="1"/>
  <c r="N26" i="1" s="1"/>
  <c r="AK26" i="1"/>
  <c r="AL26" i="1"/>
  <c r="AM26" i="1"/>
  <c r="AN26" i="1"/>
  <c r="AO26" i="1"/>
  <c r="AT26" i="1"/>
  <c r="AU26" i="1"/>
  <c r="AX26" i="1" s="1"/>
  <c r="AW26" i="1"/>
  <c r="I30" i="1"/>
  <c r="L30" i="1"/>
  <c r="N30" i="1"/>
  <c r="AK30" i="1"/>
  <c r="E30" i="1" s="1"/>
  <c r="AL30" i="1"/>
  <c r="AM30" i="1"/>
  <c r="AN30" i="1"/>
  <c r="AO30" i="1"/>
  <c r="AP30" i="1"/>
  <c r="J30" i="1" s="1"/>
  <c r="AQ30" i="1" s="1"/>
  <c r="AR30" i="1" s="1"/>
  <c r="AS30" i="1" s="1"/>
  <c r="AV30" i="1" s="1"/>
  <c r="F30" i="1" s="1"/>
  <c r="AY30" i="1" s="1"/>
  <c r="G30" i="1" s="1"/>
  <c r="AT30" i="1"/>
  <c r="AU30" i="1"/>
  <c r="AX30" i="1" s="1"/>
  <c r="AW30" i="1"/>
  <c r="L31" i="1"/>
  <c r="N31" i="1"/>
  <c r="AK31" i="1"/>
  <c r="E31" i="1" s="1"/>
  <c r="BC31" i="1" s="1"/>
  <c r="AM31" i="1"/>
  <c r="AN31" i="1"/>
  <c r="AO31" i="1"/>
  <c r="AT31" i="1"/>
  <c r="AU31" i="1" s="1"/>
  <c r="AW31" i="1"/>
  <c r="AX31" i="1"/>
  <c r="E32" i="1"/>
  <c r="H32" i="1"/>
  <c r="L32" i="1"/>
  <c r="N32" i="1" s="1"/>
  <c r="AK32" i="1"/>
  <c r="AL32" i="1" s="1"/>
  <c r="AM32" i="1"/>
  <c r="AN32" i="1"/>
  <c r="AO32" i="1"/>
  <c r="AP32" i="1"/>
  <c r="J32" i="1" s="1"/>
  <c r="AQ32" i="1" s="1"/>
  <c r="AT32" i="1"/>
  <c r="AU32" i="1" s="1"/>
  <c r="AX32" i="1" s="1"/>
  <c r="AW32" i="1"/>
  <c r="BC32" i="1"/>
  <c r="E33" i="1"/>
  <c r="L33" i="1"/>
  <c r="AP33" i="1" s="1"/>
  <c r="J33" i="1" s="1"/>
  <c r="AQ33" i="1" s="1"/>
  <c r="AK33" i="1"/>
  <c r="AL33" i="1"/>
  <c r="H33" i="1" s="1"/>
  <c r="AM33" i="1"/>
  <c r="AN33" i="1"/>
  <c r="AO33" i="1"/>
  <c r="AT33" i="1"/>
  <c r="AU33" i="1"/>
  <c r="AW33" i="1"/>
  <c r="E34" i="1"/>
  <c r="H34" i="1"/>
  <c r="L34" i="1"/>
  <c r="N34" i="1" s="1"/>
  <c r="AK34" i="1"/>
  <c r="AL34" i="1"/>
  <c r="AM34" i="1"/>
  <c r="AN34" i="1"/>
  <c r="AO34" i="1"/>
  <c r="AT34" i="1"/>
  <c r="AU34" i="1"/>
  <c r="AW34" i="1"/>
  <c r="AX34" i="1"/>
  <c r="BC34" i="1"/>
  <c r="I35" i="1"/>
  <c r="L35" i="1"/>
  <c r="N35" i="1"/>
  <c r="AK35" i="1"/>
  <c r="E35" i="1" s="1"/>
  <c r="AL35" i="1"/>
  <c r="AM35" i="1"/>
  <c r="AN35" i="1"/>
  <c r="AO35" i="1"/>
  <c r="AP35" i="1"/>
  <c r="J35" i="1" s="1"/>
  <c r="AQ35" i="1" s="1"/>
  <c r="AR35" i="1" s="1"/>
  <c r="AS35" i="1" s="1"/>
  <c r="AV35" i="1" s="1"/>
  <c r="F35" i="1" s="1"/>
  <c r="AY35" i="1" s="1"/>
  <c r="G35" i="1" s="1"/>
  <c r="AZ35" i="1" s="1"/>
  <c r="AT35" i="1"/>
  <c r="AU35" i="1"/>
  <c r="AX35" i="1" s="1"/>
  <c r="AW35" i="1"/>
  <c r="BA35" i="1"/>
  <c r="I36" i="1"/>
  <c r="J36" i="1"/>
  <c r="AQ36" i="1" s="1"/>
  <c r="L36" i="1"/>
  <c r="N36" i="1"/>
  <c r="AK36" i="1"/>
  <c r="E36" i="1" s="1"/>
  <c r="BC36" i="1" s="1"/>
  <c r="AL36" i="1"/>
  <c r="H36" i="1" s="1"/>
  <c r="AM36" i="1"/>
  <c r="AN36" i="1"/>
  <c r="AO36" i="1"/>
  <c r="AP36" i="1" s="1"/>
  <c r="AT36" i="1"/>
  <c r="AU36" i="1" s="1"/>
  <c r="AW36" i="1"/>
  <c r="AX36" i="1"/>
  <c r="H37" i="1"/>
  <c r="L37" i="1"/>
  <c r="N37" i="1" s="1"/>
  <c r="AK37" i="1"/>
  <c r="AL37" i="1" s="1"/>
  <c r="AM37" i="1"/>
  <c r="AN37" i="1"/>
  <c r="AO37" i="1"/>
  <c r="AP37" i="1"/>
  <c r="J37" i="1" s="1"/>
  <c r="AQ37" i="1" s="1"/>
  <c r="AT37" i="1"/>
  <c r="AU37" i="1" s="1"/>
  <c r="AX37" i="1" s="1"/>
  <c r="AW37" i="1"/>
  <c r="E38" i="1"/>
  <c r="L38" i="1"/>
  <c r="AP38" i="1" s="1"/>
  <c r="J38" i="1" s="1"/>
  <c r="AQ38" i="1" s="1"/>
  <c r="AK38" i="1"/>
  <c r="AL38" i="1"/>
  <c r="H38" i="1" s="1"/>
  <c r="AM38" i="1"/>
  <c r="AN38" i="1"/>
  <c r="AO38" i="1"/>
  <c r="AT38" i="1"/>
  <c r="AU38" i="1"/>
  <c r="AX38" i="1" s="1"/>
  <c r="AW38" i="1"/>
  <c r="E39" i="1"/>
  <c r="H39" i="1"/>
  <c r="L39" i="1"/>
  <c r="N39" i="1" s="1"/>
  <c r="AK39" i="1"/>
  <c r="AL39" i="1"/>
  <c r="AM39" i="1"/>
  <c r="AN39" i="1"/>
  <c r="AO39" i="1"/>
  <c r="AT39" i="1"/>
  <c r="AU39" i="1"/>
  <c r="AW39" i="1"/>
  <c r="AX39" i="1"/>
  <c r="BC39" i="1"/>
  <c r="I40" i="1"/>
  <c r="L40" i="1"/>
  <c r="N40" i="1"/>
  <c r="AK40" i="1"/>
  <c r="E40" i="1" s="1"/>
  <c r="AL40" i="1"/>
  <c r="AM40" i="1"/>
  <c r="AN40" i="1"/>
  <c r="AO40" i="1"/>
  <c r="AP40" i="1"/>
  <c r="J40" i="1" s="1"/>
  <c r="AQ40" i="1" s="1"/>
  <c r="AR40" i="1" s="1"/>
  <c r="AS40" i="1" s="1"/>
  <c r="AT40" i="1"/>
  <c r="AU40" i="1"/>
  <c r="AX40" i="1" s="1"/>
  <c r="AV40" i="1"/>
  <c r="F40" i="1" s="1"/>
  <c r="AW40" i="1"/>
  <c r="AY40" i="1"/>
  <c r="G40" i="1" s="1"/>
  <c r="AZ40" i="1" s="1"/>
  <c r="BA40" i="1"/>
  <c r="L41" i="1"/>
  <c r="N41" i="1"/>
  <c r="AK41" i="1"/>
  <c r="E41" i="1" s="1"/>
  <c r="BC41" i="1" s="1"/>
  <c r="AM41" i="1"/>
  <c r="AN41" i="1"/>
  <c r="AO41" i="1"/>
  <c r="AT41" i="1"/>
  <c r="AU41" i="1" s="1"/>
  <c r="AW41" i="1"/>
  <c r="AX41" i="1"/>
  <c r="H42" i="1"/>
  <c r="L42" i="1"/>
  <c r="N42" i="1" s="1"/>
  <c r="AK42" i="1"/>
  <c r="AL42" i="1" s="1"/>
  <c r="AM42" i="1"/>
  <c r="AN42" i="1"/>
  <c r="AO42" i="1"/>
  <c r="AP42" i="1"/>
  <c r="J42" i="1" s="1"/>
  <c r="AQ42" i="1" s="1"/>
  <c r="AT42" i="1"/>
  <c r="AU42" i="1" s="1"/>
  <c r="AX42" i="1" s="1"/>
  <c r="AW42" i="1"/>
  <c r="L43" i="1"/>
  <c r="AP43" i="1" s="1"/>
  <c r="J43" i="1" s="1"/>
  <c r="AQ43" i="1" s="1"/>
  <c r="AK43" i="1"/>
  <c r="E43" i="1" s="1"/>
  <c r="AL43" i="1"/>
  <c r="H43" i="1" s="1"/>
  <c r="AM43" i="1"/>
  <c r="AN43" i="1"/>
  <c r="AO43" i="1"/>
  <c r="AT43" i="1"/>
  <c r="AU43" i="1"/>
  <c r="AW43" i="1"/>
  <c r="E44" i="1"/>
  <c r="BC44" i="1" s="1"/>
  <c r="H44" i="1"/>
  <c r="L44" i="1"/>
  <c r="N44" i="1" s="1"/>
  <c r="AK44" i="1"/>
  <c r="AL44" i="1"/>
  <c r="AM44" i="1"/>
  <c r="AN44" i="1"/>
  <c r="AO44" i="1"/>
  <c r="AT44" i="1"/>
  <c r="AU44" i="1"/>
  <c r="AW44" i="1"/>
  <c r="AX44" i="1"/>
  <c r="I45" i="1"/>
  <c r="L45" i="1"/>
  <c r="N45" i="1"/>
  <c r="AK45" i="1"/>
  <c r="E45" i="1" s="1"/>
  <c r="AL45" i="1"/>
  <c r="AM45" i="1"/>
  <c r="AN45" i="1"/>
  <c r="AO45" i="1"/>
  <c r="AP45" i="1"/>
  <c r="J45" i="1" s="1"/>
  <c r="AQ45" i="1" s="1"/>
  <c r="AR45" i="1" s="1"/>
  <c r="AS45" i="1" s="1"/>
  <c r="AV45" i="1" s="1"/>
  <c r="F45" i="1" s="1"/>
  <c r="AY45" i="1" s="1"/>
  <c r="G45" i="1" s="1"/>
  <c r="AT45" i="1"/>
  <c r="AU45" i="1"/>
  <c r="AX45" i="1" s="1"/>
  <c r="AW45" i="1"/>
  <c r="L46" i="1"/>
  <c r="N46" i="1"/>
  <c r="AK46" i="1"/>
  <c r="E46" i="1" s="1"/>
  <c r="BC46" i="1" s="1"/>
  <c r="AM46" i="1"/>
  <c r="AN46" i="1"/>
  <c r="AO46" i="1"/>
  <c r="AT46" i="1"/>
  <c r="AU46" i="1" s="1"/>
  <c r="AW46" i="1"/>
  <c r="AX46" i="1"/>
  <c r="H47" i="1"/>
  <c r="L47" i="1"/>
  <c r="N47" i="1" s="1"/>
  <c r="AK47" i="1"/>
  <c r="AL47" i="1" s="1"/>
  <c r="AM47" i="1"/>
  <c r="AN47" i="1"/>
  <c r="AO47" i="1"/>
  <c r="AP47" i="1"/>
  <c r="J47" i="1" s="1"/>
  <c r="AQ47" i="1" s="1"/>
  <c r="AT47" i="1"/>
  <c r="AU47" i="1" s="1"/>
  <c r="AW47" i="1"/>
  <c r="AX47" i="1" s="1"/>
  <c r="L48" i="1"/>
  <c r="AP48" i="1" s="1"/>
  <c r="J48" i="1" s="1"/>
  <c r="AQ48" i="1" s="1"/>
  <c r="N48" i="1"/>
  <c r="AK48" i="1"/>
  <c r="E48" i="1" s="1"/>
  <c r="AL48" i="1"/>
  <c r="H48" i="1" s="1"/>
  <c r="AM48" i="1"/>
  <c r="AN48" i="1"/>
  <c r="AO48" i="1"/>
  <c r="AT48" i="1"/>
  <c r="AU48" i="1"/>
  <c r="AX48" i="1" s="1"/>
  <c r="AW48" i="1"/>
  <c r="E49" i="1"/>
  <c r="BC49" i="1" s="1"/>
  <c r="H49" i="1"/>
  <c r="J49" i="1"/>
  <c r="AQ49" i="1" s="1"/>
  <c r="L49" i="1"/>
  <c r="N49" i="1" s="1"/>
  <c r="AK49" i="1"/>
  <c r="AL49" i="1"/>
  <c r="AM49" i="1"/>
  <c r="AN49" i="1"/>
  <c r="AO49" i="1"/>
  <c r="AP49" i="1" s="1"/>
  <c r="AT49" i="1"/>
  <c r="AU49" i="1"/>
  <c r="AW49" i="1"/>
  <c r="AX49" i="1"/>
  <c r="E50" i="1"/>
  <c r="BC50" i="1" s="1"/>
  <c r="I50" i="1"/>
  <c r="L50" i="1"/>
  <c r="N50" i="1"/>
  <c r="AK50" i="1"/>
  <c r="AL50" i="1"/>
  <c r="AM50" i="1"/>
  <c r="AN50" i="1"/>
  <c r="AO50" i="1"/>
  <c r="AP50" i="1" s="1"/>
  <c r="J50" i="1" s="1"/>
  <c r="AQ50" i="1" s="1"/>
  <c r="AR50" i="1" s="1"/>
  <c r="AS50" i="1" s="1"/>
  <c r="AT50" i="1"/>
  <c r="AU50" i="1" s="1"/>
  <c r="AX50" i="1" s="1"/>
  <c r="AV50" i="1"/>
  <c r="F50" i="1" s="1"/>
  <c r="AY50" i="1" s="1"/>
  <c r="G50" i="1" s="1"/>
  <c r="AW50" i="1"/>
  <c r="L51" i="1"/>
  <c r="N51" i="1"/>
  <c r="AK51" i="1"/>
  <c r="E51" i="1" s="1"/>
  <c r="AM51" i="1"/>
  <c r="AN51" i="1"/>
  <c r="AO51" i="1"/>
  <c r="AT51" i="1"/>
  <c r="AU51" i="1" s="1"/>
  <c r="AW51" i="1"/>
  <c r="AX51" i="1"/>
  <c r="E52" i="1"/>
  <c r="L52" i="1"/>
  <c r="N52" i="1" s="1"/>
  <c r="AK52" i="1"/>
  <c r="AL52" i="1" s="1"/>
  <c r="AM52" i="1"/>
  <c r="AN52" i="1"/>
  <c r="AP52" i="1" s="1"/>
  <c r="J52" i="1" s="1"/>
  <c r="AQ52" i="1" s="1"/>
  <c r="AO52" i="1"/>
  <c r="AT52" i="1"/>
  <c r="AU52" i="1" s="1"/>
  <c r="AW52" i="1"/>
  <c r="AX52" i="1"/>
  <c r="E53" i="1"/>
  <c r="H53" i="1"/>
  <c r="J53" i="1"/>
  <c r="AQ53" i="1" s="1"/>
  <c r="L53" i="1"/>
  <c r="N53" i="1"/>
  <c r="AK53" i="1"/>
  <c r="AL53" i="1" s="1"/>
  <c r="AM53" i="1"/>
  <c r="AN53" i="1"/>
  <c r="AP53" i="1" s="1"/>
  <c r="AO53" i="1"/>
  <c r="AT53" i="1"/>
  <c r="AU53" i="1"/>
  <c r="AW53" i="1"/>
  <c r="E54" i="1"/>
  <c r="H54" i="1"/>
  <c r="L54" i="1"/>
  <c r="N54" i="1" s="1"/>
  <c r="AK54" i="1"/>
  <c r="AL54" i="1" s="1"/>
  <c r="AM54" i="1"/>
  <c r="AN54" i="1"/>
  <c r="AO54" i="1"/>
  <c r="AT54" i="1"/>
  <c r="AU54" i="1" s="1"/>
  <c r="AX54" i="1" s="1"/>
  <c r="AW54" i="1"/>
  <c r="E57" i="1"/>
  <c r="BC57" i="1" s="1"/>
  <c r="L57" i="1"/>
  <c r="N57" i="1"/>
  <c r="AK57" i="1"/>
  <c r="AL57" i="1"/>
  <c r="H57" i="1" s="1"/>
  <c r="AM57" i="1"/>
  <c r="AN57" i="1"/>
  <c r="AO57" i="1"/>
  <c r="AP57" i="1"/>
  <c r="J57" i="1" s="1"/>
  <c r="AQ57" i="1" s="1"/>
  <c r="AT57" i="1"/>
  <c r="AU57" i="1"/>
  <c r="AW57" i="1"/>
  <c r="AX57" i="1"/>
  <c r="L58" i="1"/>
  <c r="N58" i="1"/>
  <c r="AK58" i="1"/>
  <c r="E58" i="1" s="1"/>
  <c r="AL58" i="1"/>
  <c r="H58" i="1" s="1"/>
  <c r="AM58" i="1"/>
  <c r="AN58" i="1"/>
  <c r="AP58" i="1" s="1"/>
  <c r="J58" i="1" s="1"/>
  <c r="AQ58" i="1" s="1"/>
  <c r="AO58" i="1"/>
  <c r="AT58" i="1"/>
  <c r="AU58" i="1" s="1"/>
  <c r="AX58" i="1" s="1"/>
  <c r="AW58" i="1"/>
  <c r="L59" i="1"/>
  <c r="N59" i="1" s="1"/>
  <c r="AK59" i="1"/>
  <c r="AM59" i="1"/>
  <c r="AN59" i="1"/>
  <c r="AO59" i="1"/>
  <c r="AT59" i="1"/>
  <c r="AU59" i="1"/>
  <c r="AX59" i="1" s="1"/>
  <c r="AW59" i="1"/>
  <c r="E60" i="1"/>
  <c r="L60" i="1"/>
  <c r="N60" i="1" s="1"/>
  <c r="AK60" i="1"/>
  <c r="AL60" i="1" s="1"/>
  <c r="AM60" i="1"/>
  <c r="AN60" i="1"/>
  <c r="AO60" i="1"/>
  <c r="AT60" i="1"/>
  <c r="AU60" i="1"/>
  <c r="AX60" i="1" s="1"/>
  <c r="AW60" i="1"/>
  <c r="E61" i="1"/>
  <c r="L61" i="1"/>
  <c r="N61" i="1" s="1"/>
  <c r="AK61" i="1"/>
  <c r="AL61" i="1" s="1"/>
  <c r="AM61" i="1"/>
  <c r="AP61" i="1" s="1"/>
  <c r="J61" i="1" s="1"/>
  <c r="AQ61" i="1" s="1"/>
  <c r="AN61" i="1"/>
  <c r="AO61" i="1"/>
  <c r="AT61" i="1"/>
  <c r="AU61" i="1" s="1"/>
  <c r="AW61" i="1"/>
  <c r="AX61" i="1" s="1"/>
  <c r="L62" i="1"/>
  <c r="N62" i="1"/>
  <c r="AK62" i="1"/>
  <c r="AM62" i="1"/>
  <c r="AN62" i="1"/>
  <c r="AO62" i="1"/>
  <c r="AT62" i="1"/>
  <c r="AU62" i="1" s="1"/>
  <c r="AW62" i="1"/>
  <c r="L63" i="1"/>
  <c r="N63" i="1"/>
  <c r="AK63" i="1"/>
  <c r="AM63" i="1"/>
  <c r="AN63" i="1"/>
  <c r="AO63" i="1"/>
  <c r="AT63" i="1"/>
  <c r="AU63" i="1" s="1"/>
  <c r="AW63" i="1"/>
  <c r="E64" i="1"/>
  <c r="L64" i="1"/>
  <c r="N64" i="1" s="1"/>
  <c r="AK64" i="1"/>
  <c r="AL64" i="1"/>
  <c r="AM64" i="1"/>
  <c r="AN64" i="1"/>
  <c r="AO64" i="1"/>
  <c r="AP64" i="1"/>
  <c r="J64" i="1" s="1"/>
  <c r="AQ64" i="1" s="1"/>
  <c r="AT64" i="1"/>
  <c r="AU64" i="1" s="1"/>
  <c r="AX64" i="1" s="1"/>
  <c r="AW64" i="1"/>
  <c r="L65" i="1"/>
  <c r="N65" i="1"/>
  <c r="AK65" i="1"/>
  <c r="E65" i="1" s="1"/>
  <c r="AM65" i="1"/>
  <c r="AN65" i="1"/>
  <c r="AO65" i="1"/>
  <c r="AT65" i="1"/>
  <c r="AU65" i="1" s="1"/>
  <c r="AX65" i="1" s="1"/>
  <c r="AW65" i="1"/>
  <c r="E66" i="1"/>
  <c r="L66" i="1"/>
  <c r="N66" i="1" s="1"/>
  <c r="BC66" i="1" s="1"/>
  <c r="AK66" i="1"/>
  <c r="AL66" i="1"/>
  <c r="AM66" i="1"/>
  <c r="AN66" i="1"/>
  <c r="AO66" i="1"/>
  <c r="AT66" i="1"/>
  <c r="AU66" i="1"/>
  <c r="AX66" i="1" s="1"/>
  <c r="AW66" i="1"/>
  <c r="E67" i="1"/>
  <c r="L67" i="1"/>
  <c r="N67" i="1"/>
  <c r="AK67" i="1"/>
  <c r="AL67" i="1" s="1"/>
  <c r="AM67" i="1"/>
  <c r="AN67" i="1"/>
  <c r="AO67" i="1"/>
  <c r="AT67" i="1"/>
  <c r="AU67" i="1"/>
  <c r="AW67" i="1"/>
  <c r="E68" i="1"/>
  <c r="BC68" i="1" s="1"/>
  <c r="L68" i="1"/>
  <c r="N68" i="1" s="1"/>
  <c r="AK68" i="1"/>
  <c r="AL68" i="1" s="1"/>
  <c r="AM68" i="1"/>
  <c r="AP68" i="1" s="1"/>
  <c r="J68" i="1" s="1"/>
  <c r="AQ68" i="1" s="1"/>
  <c r="AN68" i="1"/>
  <c r="AO68" i="1"/>
  <c r="AT68" i="1"/>
  <c r="AU68" i="1" s="1"/>
  <c r="AX68" i="1" s="1"/>
  <c r="AW68" i="1"/>
  <c r="E69" i="1"/>
  <c r="L69" i="1"/>
  <c r="N69" i="1" s="1"/>
  <c r="BC69" i="1" s="1"/>
  <c r="AK69" i="1"/>
  <c r="AL69" i="1"/>
  <c r="AM69" i="1"/>
  <c r="AN69" i="1"/>
  <c r="AO69" i="1"/>
  <c r="AP69" i="1"/>
  <c r="J69" i="1" s="1"/>
  <c r="AQ69" i="1" s="1"/>
  <c r="AT69" i="1"/>
  <c r="AU69" i="1" s="1"/>
  <c r="AX69" i="1" s="1"/>
  <c r="AW69" i="1"/>
  <c r="H70" i="1"/>
  <c r="L70" i="1"/>
  <c r="N70" i="1" s="1"/>
  <c r="AK70" i="1"/>
  <c r="E70" i="1" s="1"/>
  <c r="AL70" i="1"/>
  <c r="AM70" i="1"/>
  <c r="AN70" i="1"/>
  <c r="AO70" i="1"/>
  <c r="AT70" i="1"/>
  <c r="AU70" i="1"/>
  <c r="AX70" i="1" s="1"/>
  <c r="AW70" i="1"/>
  <c r="L71" i="1"/>
  <c r="N71" i="1"/>
  <c r="AK71" i="1"/>
  <c r="E71" i="1" s="1"/>
  <c r="AL71" i="1"/>
  <c r="AM71" i="1"/>
  <c r="AN71" i="1"/>
  <c r="AO71" i="1"/>
  <c r="AP71" i="1"/>
  <c r="J71" i="1" s="1"/>
  <c r="AQ71" i="1" s="1"/>
  <c r="AT71" i="1"/>
  <c r="AU71" i="1"/>
  <c r="AW71" i="1"/>
  <c r="L74" i="1"/>
  <c r="N74" i="1"/>
  <c r="AK74" i="1"/>
  <c r="E74" i="1" s="1"/>
  <c r="AL74" i="1"/>
  <c r="AM74" i="1"/>
  <c r="AN74" i="1"/>
  <c r="AO74" i="1"/>
  <c r="AT74" i="1"/>
  <c r="AU74" i="1"/>
  <c r="AW74" i="1"/>
  <c r="AX74" i="1" s="1"/>
  <c r="L75" i="1"/>
  <c r="N75" i="1" s="1"/>
  <c r="AK75" i="1"/>
  <c r="E75" i="1" s="1"/>
  <c r="AL75" i="1"/>
  <c r="AM75" i="1"/>
  <c r="AN75" i="1"/>
  <c r="AO75" i="1"/>
  <c r="AT75" i="1"/>
  <c r="AU75" i="1" s="1"/>
  <c r="AX75" i="1" s="1"/>
  <c r="AW75" i="1"/>
  <c r="L76" i="1"/>
  <c r="N76" i="1" s="1"/>
  <c r="AK76" i="1"/>
  <c r="E76" i="1" s="1"/>
  <c r="AL76" i="1"/>
  <c r="AM76" i="1"/>
  <c r="AN76" i="1"/>
  <c r="AO76" i="1"/>
  <c r="AP76" i="1" s="1"/>
  <c r="J76" i="1" s="1"/>
  <c r="AQ76" i="1" s="1"/>
  <c r="AT76" i="1"/>
  <c r="AU76" i="1"/>
  <c r="AX76" i="1" s="1"/>
  <c r="AW76" i="1"/>
  <c r="L77" i="1"/>
  <c r="N77" i="1"/>
  <c r="AK77" i="1"/>
  <c r="AM77" i="1"/>
  <c r="AN77" i="1"/>
  <c r="AO77" i="1"/>
  <c r="AT77" i="1"/>
  <c r="AU77" i="1" s="1"/>
  <c r="AW77" i="1"/>
  <c r="L78" i="1"/>
  <c r="N78" i="1"/>
  <c r="AK78" i="1"/>
  <c r="AM78" i="1"/>
  <c r="AN78" i="1"/>
  <c r="AO78" i="1"/>
  <c r="AT78" i="1"/>
  <c r="AU78" i="1" s="1"/>
  <c r="AX78" i="1" s="1"/>
  <c r="AW78" i="1"/>
  <c r="H79" i="1"/>
  <c r="J79" i="1"/>
  <c r="AQ79" i="1" s="1"/>
  <c r="L79" i="1"/>
  <c r="N79" i="1"/>
  <c r="AK79" i="1"/>
  <c r="E79" i="1" s="1"/>
  <c r="BC79" i="1" s="1"/>
  <c r="AL79" i="1"/>
  <c r="AM79" i="1"/>
  <c r="AN79" i="1"/>
  <c r="AO79" i="1"/>
  <c r="AP79" i="1"/>
  <c r="AT79" i="1"/>
  <c r="AU79" i="1"/>
  <c r="AX79" i="1" s="1"/>
  <c r="AW79" i="1"/>
  <c r="L80" i="1"/>
  <c r="N80" i="1" s="1"/>
  <c r="AK80" i="1"/>
  <c r="E80" i="1" s="1"/>
  <c r="AM80" i="1"/>
  <c r="AN80" i="1"/>
  <c r="AO80" i="1"/>
  <c r="AT80" i="1"/>
  <c r="AU80" i="1" s="1"/>
  <c r="AW80" i="1"/>
  <c r="AX80" i="1" s="1"/>
  <c r="E81" i="1"/>
  <c r="H81" i="1"/>
  <c r="L81" i="1"/>
  <c r="N81" i="1" s="1"/>
  <c r="AK81" i="1"/>
  <c r="AL81" i="1"/>
  <c r="AM81" i="1"/>
  <c r="AN81" i="1"/>
  <c r="AO81" i="1"/>
  <c r="AP81" i="1" s="1"/>
  <c r="J81" i="1" s="1"/>
  <c r="AQ81" i="1" s="1"/>
  <c r="AR81" i="1" s="1"/>
  <c r="AS81" i="1" s="1"/>
  <c r="AV81" i="1" s="1"/>
  <c r="F81" i="1" s="1"/>
  <c r="AY81" i="1" s="1"/>
  <c r="G81" i="1" s="1"/>
  <c r="AT81" i="1"/>
  <c r="AU81" i="1" s="1"/>
  <c r="AW81" i="1"/>
  <c r="AX81" i="1" s="1"/>
  <c r="L82" i="1"/>
  <c r="N82" i="1" s="1"/>
  <c r="BC82" i="1" s="1"/>
  <c r="AK82" i="1"/>
  <c r="E82" i="1" s="1"/>
  <c r="AM82" i="1"/>
  <c r="AN82" i="1"/>
  <c r="AO82" i="1"/>
  <c r="AT82" i="1"/>
  <c r="AU82" i="1" s="1"/>
  <c r="AX82" i="1" s="1"/>
  <c r="AW82" i="1"/>
  <c r="L83" i="1"/>
  <c r="N83" i="1" s="1"/>
  <c r="AK83" i="1"/>
  <c r="E83" i="1" s="1"/>
  <c r="AM83" i="1"/>
  <c r="AN83" i="1"/>
  <c r="AO83" i="1"/>
  <c r="AT83" i="1"/>
  <c r="AU83" i="1"/>
  <c r="AW83" i="1"/>
  <c r="AX83" i="1"/>
  <c r="L84" i="1"/>
  <c r="N84" i="1"/>
  <c r="AK84" i="1"/>
  <c r="AM84" i="1"/>
  <c r="AN84" i="1"/>
  <c r="AO84" i="1"/>
  <c r="AT84" i="1"/>
  <c r="AU84" i="1"/>
  <c r="AW84" i="1"/>
  <c r="AX84" i="1" s="1"/>
  <c r="L85" i="1"/>
  <c r="N85" i="1"/>
  <c r="AK85" i="1"/>
  <c r="E85" i="1" s="1"/>
  <c r="AL85" i="1"/>
  <c r="AM85" i="1"/>
  <c r="AN85" i="1"/>
  <c r="AO85" i="1"/>
  <c r="AP85" i="1"/>
  <c r="J85" i="1" s="1"/>
  <c r="AQ85" i="1" s="1"/>
  <c r="AT85" i="1"/>
  <c r="AU85" i="1" s="1"/>
  <c r="AW85" i="1"/>
  <c r="L86" i="1"/>
  <c r="N86" i="1"/>
  <c r="AK86" i="1"/>
  <c r="E86" i="1" s="1"/>
  <c r="AL86" i="1"/>
  <c r="AM86" i="1"/>
  <c r="AN86" i="1"/>
  <c r="AO86" i="1"/>
  <c r="AT86" i="1"/>
  <c r="AU86" i="1"/>
  <c r="AW86" i="1"/>
  <c r="AX86" i="1" s="1"/>
  <c r="E87" i="1"/>
  <c r="H87" i="1"/>
  <c r="L87" i="1"/>
  <c r="N87" i="1"/>
  <c r="AK87" i="1"/>
  <c r="AL87" i="1"/>
  <c r="AM87" i="1"/>
  <c r="AN87" i="1"/>
  <c r="AO87" i="1"/>
  <c r="AP87" i="1" s="1"/>
  <c r="J87" i="1" s="1"/>
  <c r="AQ87" i="1" s="1"/>
  <c r="AT87" i="1"/>
  <c r="AU87" i="1"/>
  <c r="AX87" i="1" s="1"/>
  <c r="AW87" i="1"/>
  <c r="BC87" i="1"/>
  <c r="L88" i="1"/>
  <c r="N88" i="1"/>
  <c r="AK88" i="1"/>
  <c r="AL88" i="1" s="1"/>
  <c r="H88" i="1" s="1"/>
  <c r="AM88" i="1"/>
  <c r="AN88" i="1"/>
  <c r="AO88" i="1"/>
  <c r="AP88" i="1"/>
  <c r="J88" i="1" s="1"/>
  <c r="AQ88" i="1" s="1"/>
  <c r="AR88" i="1" s="1"/>
  <c r="AS88" i="1" s="1"/>
  <c r="AV88" i="1" s="1"/>
  <c r="F88" i="1" s="1"/>
  <c r="AY88" i="1" s="1"/>
  <c r="AT88" i="1"/>
  <c r="AU88" i="1" s="1"/>
  <c r="AX88" i="1" s="1"/>
  <c r="AW88" i="1"/>
  <c r="J92" i="1"/>
  <c r="AQ92" i="1" s="1"/>
  <c r="L92" i="1"/>
  <c r="N92" i="1"/>
  <c r="AK92" i="1"/>
  <c r="E92" i="1" s="1"/>
  <c r="BC92" i="1" s="1"/>
  <c r="AL92" i="1"/>
  <c r="AM92" i="1"/>
  <c r="AN92" i="1"/>
  <c r="AO92" i="1"/>
  <c r="AP92" i="1"/>
  <c r="AT92" i="1"/>
  <c r="AU92" i="1"/>
  <c r="AX92" i="1" s="1"/>
  <c r="AW92" i="1"/>
  <c r="E93" i="1"/>
  <c r="BC93" i="1" s="1"/>
  <c r="H93" i="1"/>
  <c r="L93" i="1"/>
  <c r="N93" i="1"/>
  <c r="AK93" i="1"/>
  <c r="AL93" i="1"/>
  <c r="AM93" i="1"/>
  <c r="AN93" i="1"/>
  <c r="AO93" i="1"/>
  <c r="AT93" i="1"/>
  <c r="AU93" i="1" s="1"/>
  <c r="AW93" i="1"/>
  <c r="AX93" i="1"/>
  <c r="E94" i="1"/>
  <c r="H94" i="1"/>
  <c r="L94" i="1"/>
  <c r="N94" i="1" s="1"/>
  <c r="BC94" i="1" s="1"/>
  <c r="AK94" i="1"/>
  <c r="AL94" i="1"/>
  <c r="AM94" i="1"/>
  <c r="AN94" i="1"/>
  <c r="AO94" i="1"/>
  <c r="AP94" i="1"/>
  <c r="J94" i="1" s="1"/>
  <c r="AQ94" i="1"/>
  <c r="I94" i="1" s="1"/>
  <c r="AT94" i="1"/>
  <c r="AU94" i="1"/>
  <c r="AX94" i="1" s="1"/>
  <c r="AW94" i="1"/>
  <c r="L95" i="1"/>
  <c r="N95" i="1"/>
  <c r="AK95" i="1"/>
  <c r="AM95" i="1"/>
  <c r="AN95" i="1"/>
  <c r="AO95" i="1"/>
  <c r="AT95" i="1"/>
  <c r="AU95" i="1" s="1"/>
  <c r="AX95" i="1" s="1"/>
  <c r="AW95" i="1"/>
  <c r="E96" i="1"/>
  <c r="H96" i="1"/>
  <c r="L96" i="1"/>
  <c r="N96" i="1" s="1"/>
  <c r="BC96" i="1" s="1"/>
  <c r="AK96" i="1"/>
  <c r="AL96" i="1"/>
  <c r="AM96" i="1"/>
  <c r="AN96" i="1"/>
  <c r="AO96" i="1"/>
  <c r="AT96" i="1"/>
  <c r="AU96" i="1"/>
  <c r="AX96" i="1" s="1"/>
  <c r="AW96" i="1"/>
  <c r="E97" i="1"/>
  <c r="H97" i="1"/>
  <c r="J97" i="1"/>
  <c r="AQ97" i="1" s="1"/>
  <c r="AR97" i="1" s="1"/>
  <c r="AS97" i="1" s="1"/>
  <c r="AV97" i="1" s="1"/>
  <c r="F97" i="1" s="1"/>
  <c r="AY97" i="1" s="1"/>
  <c r="G97" i="1" s="1"/>
  <c r="L97" i="1"/>
  <c r="N97" i="1"/>
  <c r="AK97" i="1"/>
  <c r="AL97" i="1" s="1"/>
  <c r="AM97" i="1"/>
  <c r="AP97" i="1" s="1"/>
  <c r="AN97" i="1"/>
  <c r="AO97" i="1"/>
  <c r="AT97" i="1"/>
  <c r="AU97" i="1" s="1"/>
  <c r="AX97" i="1" s="1"/>
  <c r="AW97" i="1"/>
  <c r="L98" i="1"/>
  <c r="N98" i="1"/>
  <c r="AK98" i="1"/>
  <c r="E98" i="1" s="1"/>
  <c r="AL98" i="1"/>
  <c r="AM98" i="1"/>
  <c r="AN98" i="1"/>
  <c r="AO98" i="1"/>
  <c r="AP98" i="1"/>
  <c r="J98" i="1" s="1"/>
  <c r="AQ98" i="1"/>
  <c r="AT98" i="1"/>
  <c r="AU98" i="1" s="1"/>
  <c r="AW98" i="1"/>
  <c r="BC98" i="1"/>
  <c r="L99" i="1"/>
  <c r="N99" i="1"/>
  <c r="AK99" i="1"/>
  <c r="E99" i="1" s="1"/>
  <c r="AL99" i="1"/>
  <c r="H99" i="1" s="1"/>
  <c r="AM99" i="1"/>
  <c r="AN99" i="1"/>
  <c r="AO99" i="1"/>
  <c r="AT99" i="1"/>
  <c r="AU99" i="1" s="1"/>
  <c r="AX99" i="1" s="1"/>
  <c r="AW99" i="1"/>
  <c r="E100" i="1"/>
  <c r="H100" i="1"/>
  <c r="L100" i="1"/>
  <c r="N100" i="1"/>
  <c r="AK100" i="1"/>
  <c r="AL100" i="1"/>
  <c r="AM100" i="1"/>
  <c r="AN100" i="1"/>
  <c r="AO100" i="1"/>
  <c r="AP100" i="1" s="1"/>
  <c r="J100" i="1" s="1"/>
  <c r="AQ100" i="1" s="1"/>
  <c r="AT100" i="1"/>
  <c r="AU100" i="1" s="1"/>
  <c r="AX100" i="1" s="1"/>
  <c r="AW100" i="1"/>
  <c r="E101" i="1"/>
  <c r="L101" i="1"/>
  <c r="N101" i="1" s="1"/>
  <c r="AK101" i="1"/>
  <c r="AL101" i="1"/>
  <c r="H101" i="1" s="1"/>
  <c r="AM101" i="1"/>
  <c r="AN101" i="1"/>
  <c r="AO101" i="1"/>
  <c r="AP101" i="1"/>
  <c r="J101" i="1" s="1"/>
  <c r="AQ101" i="1" s="1"/>
  <c r="AR101" i="1"/>
  <c r="AS101" i="1" s="1"/>
  <c r="AV101" i="1" s="1"/>
  <c r="F101" i="1" s="1"/>
  <c r="AY101" i="1" s="1"/>
  <c r="G101" i="1" s="1"/>
  <c r="AT101" i="1"/>
  <c r="AU101" i="1"/>
  <c r="AW101" i="1"/>
  <c r="AX101" i="1"/>
  <c r="J102" i="1"/>
  <c r="AQ102" i="1" s="1"/>
  <c r="AR102" i="1" s="1"/>
  <c r="AS102" i="1" s="1"/>
  <c r="AV102" i="1" s="1"/>
  <c r="F102" i="1" s="1"/>
  <c r="AY102" i="1" s="1"/>
  <c r="G102" i="1" s="1"/>
  <c r="AZ102" i="1" s="1"/>
  <c r="L102" i="1"/>
  <c r="N102" i="1"/>
  <c r="AK102" i="1"/>
  <c r="E102" i="1" s="1"/>
  <c r="BC102" i="1" s="1"/>
  <c r="AL102" i="1"/>
  <c r="H102" i="1" s="1"/>
  <c r="AM102" i="1"/>
  <c r="AP102" i="1" s="1"/>
  <c r="AN102" i="1"/>
  <c r="AO102" i="1"/>
  <c r="AT102" i="1"/>
  <c r="AU102" i="1" s="1"/>
  <c r="AX102" i="1" s="1"/>
  <c r="AW102" i="1"/>
  <c r="BA102" i="1"/>
  <c r="BB102" i="1"/>
  <c r="BD102" i="1" s="1"/>
  <c r="L103" i="1"/>
  <c r="N103" i="1"/>
  <c r="AK103" i="1"/>
  <c r="AL103" i="1" s="1"/>
  <c r="AM103" i="1"/>
  <c r="AN103" i="1"/>
  <c r="AO103" i="1"/>
  <c r="AT103" i="1"/>
  <c r="AU103" i="1" s="1"/>
  <c r="AW103" i="1"/>
  <c r="AX103" i="1" s="1"/>
  <c r="E104" i="1"/>
  <c r="L104" i="1"/>
  <c r="N104" i="1"/>
  <c r="AK104" i="1"/>
  <c r="AL104" i="1" s="1"/>
  <c r="AM104" i="1"/>
  <c r="AN104" i="1"/>
  <c r="AO104" i="1"/>
  <c r="AP104" i="1" s="1"/>
  <c r="J104" i="1" s="1"/>
  <c r="AQ104" i="1" s="1"/>
  <c r="AT104" i="1"/>
  <c r="AU104" i="1" s="1"/>
  <c r="AW104" i="1"/>
  <c r="AX104" i="1"/>
  <c r="L105" i="1"/>
  <c r="N105" i="1"/>
  <c r="AK105" i="1"/>
  <c r="E105" i="1" s="1"/>
  <c r="AL105" i="1"/>
  <c r="AM105" i="1"/>
  <c r="AN105" i="1"/>
  <c r="AO105" i="1"/>
  <c r="AT105" i="1"/>
  <c r="AU105" i="1"/>
  <c r="AW105" i="1"/>
  <c r="AX105" i="1"/>
  <c r="L106" i="1"/>
  <c r="N106" i="1" s="1"/>
  <c r="AK106" i="1"/>
  <c r="E106" i="1" s="1"/>
  <c r="AL106" i="1"/>
  <c r="AM106" i="1"/>
  <c r="AN106" i="1"/>
  <c r="AO106" i="1"/>
  <c r="AT106" i="1"/>
  <c r="AU106" i="1" s="1"/>
  <c r="AW106" i="1"/>
  <c r="AX106" i="1"/>
  <c r="E109" i="1"/>
  <c r="H109" i="1"/>
  <c r="L109" i="1"/>
  <c r="N109" i="1"/>
  <c r="AK109" i="1"/>
  <c r="AL109" i="1"/>
  <c r="AM109" i="1"/>
  <c r="AN109" i="1"/>
  <c r="AO109" i="1"/>
  <c r="AP109" i="1" s="1"/>
  <c r="J109" i="1" s="1"/>
  <c r="AQ109" i="1"/>
  <c r="AT109" i="1"/>
  <c r="AU109" i="1"/>
  <c r="AX109" i="1" s="1"/>
  <c r="AW109" i="1"/>
  <c r="L110" i="1"/>
  <c r="N110" i="1" s="1"/>
  <c r="AK110" i="1"/>
  <c r="AM110" i="1"/>
  <c r="AN110" i="1"/>
  <c r="AO110" i="1"/>
  <c r="AT110" i="1"/>
  <c r="AU110" i="1" s="1"/>
  <c r="AX110" i="1" s="1"/>
  <c r="AW110" i="1"/>
  <c r="E111" i="1"/>
  <c r="H111" i="1"/>
  <c r="L111" i="1"/>
  <c r="N111" i="1" s="1"/>
  <c r="AK111" i="1"/>
  <c r="AL111" i="1" s="1"/>
  <c r="AM111" i="1"/>
  <c r="AN111" i="1"/>
  <c r="AO111" i="1"/>
  <c r="AT111" i="1"/>
  <c r="AU111" i="1"/>
  <c r="AW111" i="1"/>
  <c r="H112" i="1"/>
  <c r="L112" i="1"/>
  <c r="N112" i="1" s="1"/>
  <c r="AK112" i="1"/>
  <c r="AL112" i="1" s="1"/>
  <c r="AM112" i="1"/>
  <c r="AN112" i="1"/>
  <c r="AO112" i="1"/>
  <c r="AT112" i="1"/>
  <c r="AU112" i="1"/>
  <c r="AX112" i="1" s="1"/>
  <c r="AW112" i="1"/>
  <c r="L113" i="1"/>
  <c r="N113" i="1"/>
  <c r="AK113" i="1"/>
  <c r="E113" i="1" s="1"/>
  <c r="AL113" i="1"/>
  <c r="AM113" i="1"/>
  <c r="AN113" i="1"/>
  <c r="AO113" i="1"/>
  <c r="AT113" i="1"/>
  <c r="AU113" i="1" s="1"/>
  <c r="AX113" i="1" s="1"/>
  <c r="AW113" i="1"/>
  <c r="L114" i="1"/>
  <c r="N114" i="1" s="1"/>
  <c r="AK114" i="1"/>
  <c r="E114" i="1" s="1"/>
  <c r="AM114" i="1"/>
  <c r="AN114" i="1"/>
  <c r="AO114" i="1"/>
  <c r="AT114" i="1"/>
  <c r="AU114" i="1"/>
  <c r="AW114" i="1"/>
  <c r="AX114" i="1"/>
  <c r="E115" i="1"/>
  <c r="L115" i="1"/>
  <c r="N115" i="1"/>
  <c r="AK115" i="1"/>
  <c r="AL115" i="1" s="1"/>
  <c r="H115" i="1" s="1"/>
  <c r="AM115" i="1"/>
  <c r="AN115" i="1"/>
  <c r="AO115" i="1"/>
  <c r="AP115" i="1"/>
  <c r="J115" i="1" s="1"/>
  <c r="AQ115" i="1" s="1"/>
  <c r="AT115" i="1"/>
  <c r="AU115" i="1"/>
  <c r="AW115" i="1"/>
  <c r="AX115" i="1"/>
  <c r="L116" i="1"/>
  <c r="N116" i="1"/>
  <c r="AK116" i="1"/>
  <c r="E116" i="1" s="1"/>
  <c r="AM116" i="1"/>
  <c r="AN116" i="1"/>
  <c r="AO116" i="1"/>
  <c r="AT116" i="1"/>
  <c r="AU116" i="1"/>
  <c r="AX116" i="1" s="1"/>
  <c r="AW116" i="1"/>
  <c r="L117" i="1"/>
  <c r="N117" i="1"/>
  <c r="AK117" i="1"/>
  <c r="E117" i="1" s="1"/>
  <c r="AL117" i="1"/>
  <c r="AM117" i="1"/>
  <c r="AN117" i="1"/>
  <c r="AO117" i="1"/>
  <c r="AT117" i="1"/>
  <c r="AU117" i="1"/>
  <c r="AW117" i="1"/>
  <c r="AX117" i="1"/>
  <c r="E118" i="1"/>
  <c r="L118" i="1"/>
  <c r="N118" i="1" s="1"/>
  <c r="AK118" i="1"/>
  <c r="AL118" i="1" s="1"/>
  <c r="AM118" i="1"/>
  <c r="AN118" i="1"/>
  <c r="AO118" i="1"/>
  <c r="AP118" i="1"/>
  <c r="J118" i="1" s="1"/>
  <c r="AQ118" i="1"/>
  <c r="I118" i="1" s="1"/>
  <c r="AR118" i="1"/>
  <c r="AS118" i="1"/>
  <c r="AT118" i="1"/>
  <c r="AU118" i="1"/>
  <c r="AX118" i="1" s="1"/>
  <c r="AV118" i="1"/>
  <c r="F118" i="1" s="1"/>
  <c r="AY118" i="1" s="1"/>
  <c r="G118" i="1" s="1"/>
  <c r="AW118" i="1"/>
  <c r="L119" i="1"/>
  <c r="N119" i="1"/>
  <c r="AK119" i="1"/>
  <c r="E119" i="1" s="1"/>
  <c r="AL119" i="1"/>
  <c r="AM119" i="1"/>
  <c r="AN119" i="1"/>
  <c r="AO119" i="1"/>
  <c r="AP119" i="1" s="1"/>
  <c r="J119" i="1" s="1"/>
  <c r="AQ119" i="1" s="1"/>
  <c r="AT119" i="1"/>
  <c r="AU119" i="1"/>
  <c r="AW119" i="1"/>
  <c r="AX119" i="1"/>
  <c r="BC119" i="1"/>
  <c r="L120" i="1"/>
  <c r="N120" i="1" s="1"/>
  <c r="AK120" i="1"/>
  <c r="AL120" i="1" s="1"/>
  <c r="H120" i="1" s="1"/>
  <c r="AM120" i="1"/>
  <c r="AN120" i="1"/>
  <c r="AO120" i="1"/>
  <c r="AP120" i="1" s="1"/>
  <c r="J120" i="1" s="1"/>
  <c r="AQ120" i="1"/>
  <c r="AT120" i="1"/>
  <c r="AU120" i="1" s="1"/>
  <c r="AX120" i="1" s="1"/>
  <c r="AW120" i="1"/>
  <c r="E121" i="1"/>
  <c r="L121" i="1"/>
  <c r="N121" i="1"/>
  <c r="AK121" i="1"/>
  <c r="AL121" i="1" s="1"/>
  <c r="AM121" i="1"/>
  <c r="AN121" i="1"/>
  <c r="AO121" i="1"/>
  <c r="AP121" i="1"/>
  <c r="J121" i="1" s="1"/>
  <c r="AQ121" i="1" s="1"/>
  <c r="AT121" i="1"/>
  <c r="AU121" i="1"/>
  <c r="AW121" i="1"/>
  <c r="L122" i="1"/>
  <c r="N122" i="1"/>
  <c r="AK122" i="1"/>
  <c r="E122" i="1" s="1"/>
  <c r="AL122" i="1"/>
  <c r="H122" i="1" s="1"/>
  <c r="AM122" i="1"/>
  <c r="AN122" i="1"/>
  <c r="AO122" i="1"/>
  <c r="AP122" i="1" s="1"/>
  <c r="J122" i="1" s="1"/>
  <c r="AQ122" i="1"/>
  <c r="AT122" i="1"/>
  <c r="AU122" i="1" s="1"/>
  <c r="AX122" i="1" s="1"/>
  <c r="AW122" i="1"/>
  <c r="BC122" i="1"/>
  <c r="E123" i="1"/>
  <c r="L123" i="1"/>
  <c r="N123" i="1" s="1"/>
  <c r="AK123" i="1"/>
  <c r="AL123" i="1"/>
  <c r="H123" i="1" s="1"/>
  <c r="AM123" i="1"/>
  <c r="AN123" i="1"/>
  <c r="AO123" i="1"/>
  <c r="AP123" i="1" s="1"/>
  <c r="J123" i="1" s="1"/>
  <c r="AQ123" i="1" s="1"/>
  <c r="AT123" i="1"/>
  <c r="AU123" i="1"/>
  <c r="AW123" i="1"/>
  <c r="AX123" i="1"/>
  <c r="BC123" i="1"/>
  <c r="H126" i="1"/>
  <c r="L126" i="1"/>
  <c r="N126" i="1" s="1"/>
  <c r="AK126" i="1"/>
  <c r="E126" i="1" s="1"/>
  <c r="AL126" i="1"/>
  <c r="AM126" i="1"/>
  <c r="AN126" i="1"/>
  <c r="AO126" i="1"/>
  <c r="AP126" i="1" s="1"/>
  <c r="J126" i="1" s="1"/>
  <c r="AQ126" i="1" s="1"/>
  <c r="AT126" i="1"/>
  <c r="AU126" i="1"/>
  <c r="AX126" i="1" s="1"/>
  <c r="AW126" i="1"/>
  <c r="E127" i="1"/>
  <c r="H127" i="1"/>
  <c r="J127" i="1"/>
  <c r="AQ127" i="1" s="1"/>
  <c r="L127" i="1"/>
  <c r="N127" i="1" s="1"/>
  <c r="AK127" i="1"/>
  <c r="AL127" i="1"/>
  <c r="AM127" i="1"/>
  <c r="AP127" i="1" s="1"/>
  <c r="AN127" i="1"/>
  <c r="AO127" i="1"/>
  <c r="AT127" i="1"/>
  <c r="AU127" i="1"/>
  <c r="AW127" i="1"/>
  <c r="AX127" i="1"/>
  <c r="E128" i="1"/>
  <c r="BC128" i="1" s="1"/>
  <c r="L128" i="1"/>
  <c r="N128" i="1"/>
  <c r="AK128" i="1"/>
  <c r="AL128" i="1" s="1"/>
  <c r="H128" i="1" s="1"/>
  <c r="AM128" i="1"/>
  <c r="AN128" i="1"/>
  <c r="AO128" i="1"/>
  <c r="AP128" i="1"/>
  <c r="J128" i="1" s="1"/>
  <c r="AQ128" i="1" s="1"/>
  <c r="AT128" i="1"/>
  <c r="AU128" i="1"/>
  <c r="AX128" i="1" s="1"/>
  <c r="AW128" i="1"/>
  <c r="L129" i="1"/>
  <c r="N129" i="1"/>
  <c r="AK129" i="1"/>
  <c r="E129" i="1" s="1"/>
  <c r="BC129" i="1" s="1"/>
  <c r="AM129" i="1"/>
  <c r="AN129" i="1"/>
  <c r="AO129" i="1"/>
  <c r="AT129" i="1"/>
  <c r="AU129" i="1" s="1"/>
  <c r="AX129" i="1" s="1"/>
  <c r="AW129" i="1"/>
  <c r="E130" i="1"/>
  <c r="L130" i="1"/>
  <c r="N130" i="1" s="1"/>
  <c r="AK130" i="1"/>
  <c r="AL130" i="1"/>
  <c r="H130" i="1" s="1"/>
  <c r="AM130" i="1"/>
  <c r="AN130" i="1"/>
  <c r="AO130" i="1"/>
  <c r="AT130" i="1"/>
  <c r="AU130" i="1"/>
  <c r="AX130" i="1" s="1"/>
  <c r="AW130" i="1"/>
  <c r="BC130" i="1"/>
  <c r="L131" i="1"/>
  <c r="N131" i="1" s="1"/>
  <c r="AK131" i="1"/>
  <c r="E131" i="1" s="1"/>
  <c r="AM131" i="1"/>
  <c r="AN131" i="1"/>
  <c r="AO131" i="1"/>
  <c r="AT131" i="1"/>
  <c r="AU131" i="1"/>
  <c r="AX131" i="1" s="1"/>
  <c r="AW131" i="1"/>
  <c r="BC131" i="1"/>
  <c r="L132" i="1"/>
  <c r="N132" i="1" s="1"/>
  <c r="AK132" i="1"/>
  <c r="E132" i="1" s="1"/>
  <c r="AM132" i="1"/>
  <c r="AN132" i="1"/>
  <c r="AO132" i="1"/>
  <c r="AT132" i="1"/>
  <c r="AU132" i="1"/>
  <c r="AW132" i="1"/>
  <c r="AX132" i="1"/>
  <c r="L133" i="1"/>
  <c r="N133" i="1"/>
  <c r="AK133" i="1"/>
  <c r="AM133" i="1"/>
  <c r="AN133" i="1"/>
  <c r="AO133" i="1"/>
  <c r="AT133" i="1"/>
  <c r="AU133" i="1" s="1"/>
  <c r="AX133" i="1" s="1"/>
  <c r="AW133" i="1"/>
  <c r="L134" i="1"/>
  <c r="N134" i="1"/>
  <c r="AK134" i="1"/>
  <c r="E134" i="1" s="1"/>
  <c r="AL134" i="1"/>
  <c r="AM134" i="1"/>
  <c r="AN134" i="1"/>
  <c r="AO134" i="1"/>
  <c r="AP134" i="1" s="1"/>
  <c r="J134" i="1" s="1"/>
  <c r="AQ134" i="1" s="1"/>
  <c r="AT134" i="1"/>
  <c r="AU134" i="1"/>
  <c r="AX134" i="1" s="1"/>
  <c r="AW134" i="1"/>
  <c r="E135" i="1"/>
  <c r="L135" i="1"/>
  <c r="N135" i="1" s="1"/>
  <c r="AK135" i="1"/>
  <c r="AL135" i="1"/>
  <c r="H135" i="1" s="1"/>
  <c r="AM135" i="1"/>
  <c r="AN135" i="1"/>
  <c r="AO135" i="1"/>
  <c r="AT135" i="1"/>
  <c r="AU135" i="1" s="1"/>
  <c r="AX135" i="1" s="1"/>
  <c r="AW135" i="1"/>
  <c r="H136" i="1"/>
  <c r="L136" i="1"/>
  <c r="N136" i="1" s="1"/>
  <c r="AK136" i="1"/>
  <c r="E136" i="1" s="1"/>
  <c r="AL136" i="1"/>
  <c r="AM136" i="1"/>
  <c r="AN136" i="1"/>
  <c r="AO136" i="1"/>
  <c r="AT136" i="1"/>
  <c r="AU136" i="1"/>
  <c r="AW136" i="1"/>
  <c r="AX136" i="1"/>
  <c r="E137" i="1"/>
  <c r="H137" i="1"/>
  <c r="L137" i="1"/>
  <c r="N137" i="1" s="1"/>
  <c r="AK137" i="1"/>
  <c r="AL137" i="1"/>
  <c r="AM137" i="1"/>
  <c r="AN137" i="1"/>
  <c r="AO137" i="1"/>
  <c r="AP137" i="1" s="1"/>
  <c r="J137" i="1" s="1"/>
  <c r="AQ137" i="1" s="1"/>
  <c r="AT137" i="1"/>
  <c r="AU137" i="1"/>
  <c r="AX137" i="1" s="1"/>
  <c r="AW137" i="1"/>
  <c r="BC137" i="1"/>
  <c r="E138" i="1"/>
  <c r="L138" i="1"/>
  <c r="N138" i="1"/>
  <c r="AK138" i="1"/>
  <c r="AL138" i="1" s="1"/>
  <c r="H138" i="1" s="1"/>
  <c r="AM138" i="1"/>
  <c r="AN138" i="1"/>
  <c r="AO138" i="1"/>
  <c r="AP138" i="1"/>
  <c r="J138" i="1" s="1"/>
  <c r="AQ138" i="1" s="1"/>
  <c r="AT138" i="1"/>
  <c r="AU138" i="1"/>
  <c r="AW138" i="1"/>
  <c r="AX138" i="1"/>
  <c r="L139" i="1"/>
  <c r="N139" i="1" s="1"/>
  <c r="AK139" i="1"/>
  <c r="E139" i="1" s="1"/>
  <c r="AM139" i="1"/>
  <c r="AN139" i="1"/>
  <c r="AO139" i="1"/>
  <c r="AT139" i="1"/>
  <c r="AU139" i="1"/>
  <c r="AX139" i="1" s="1"/>
  <c r="AW139" i="1"/>
  <c r="L140" i="1"/>
  <c r="N140" i="1" s="1"/>
  <c r="AK140" i="1"/>
  <c r="E140" i="1" s="1"/>
  <c r="AL140" i="1"/>
  <c r="AM140" i="1"/>
  <c r="AN140" i="1"/>
  <c r="AO140" i="1"/>
  <c r="AT140" i="1"/>
  <c r="AU140" i="1" s="1"/>
  <c r="AX140" i="1" s="1"/>
  <c r="AW140" i="1"/>
  <c r="L143" i="1"/>
  <c r="N143" i="1" s="1"/>
  <c r="AK143" i="1"/>
  <c r="E143" i="1" s="1"/>
  <c r="AL143" i="1"/>
  <c r="AM143" i="1"/>
  <c r="AN143" i="1"/>
  <c r="AO143" i="1"/>
  <c r="AT143" i="1"/>
  <c r="AU143" i="1" s="1"/>
  <c r="AX143" i="1" s="1"/>
  <c r="AW143" i="1"/>
  <c r="L144" i="1"/>
  <c r="N144" i="1" s="1"/>
  <c r="AK144" i="1"/>
  <c r="E144" i="1" s="1"/>
  <c r="AM144" i="1"/>
  <c r="AN144" i="1"/>
  <c r="AO144" i="1"/>
  <c r="AT144" i="1"/>
  <c r="AU144" i="1"/>
  <c r="AW144" i="1"/>
  <c r="AX144" i="1"/>
  <c r="E145" i="1"/>
  <c r="H145" i="1"/>
  <c r="L145" i="1"/>
  <c r="N145" i="1"/>
  <c r="AK145" i="1"/>
  <c r="AL145" i="1" s="1"/>
  <c r="AM145" i="1"/>
  <c r="AN145" i="1"/>
  <c r="AO145" i="1"/>
  <c r="AP145" i="1"/>
  <c r="J145" i="1" s="1"/>
  <c r="AQ145" i="1" s="1"/>
  <c r="AT145" i="1"/>
  <c r="AU145" i="1" s="1"/>
  <c r="AX145" i="1" s="1"/>
  <c r="AW145" i="1"/>
  <c r="BC145" i="1"/>
  <c r="L146" i="1"/>
  <c r="N146" i="1" s="1"/>
  <c r="AK146" i="1"/>
  <c r="E146" i="1" s="1"/>
  <c r="AM146" i="1"/>
  <c r="AN146" i="1"/>
  <c r="AO146" i="1"/>
  <c r="AT146" i="1"/>
  <c r="AU146" i="1"/>
  <c r="AX146" i="1" s="1"/>
  <c r="AW146" i="1"/>
  <c r="L147" i="1"/>
  <c r="N147" i="1"/>
  <c r="BC147" i="1" s="1"/>
  <c r="AK147" i="1"/>
  <c r="E147" i="1" s="1"/>
  <c r="AL147" i="1"/>
  <c r="H147" i="1" s="1"/>
  <c r="AM147" i="1"/>
  <c r="AN147" i="1"/>
  <c r="AO147" i="1"/>
  <c r="AP147" i="1" s="1"/>
  <c r="J147" i="1" s="1"/>
  <c r="AQ147" i="1" s="1"/>
  <c r="AT147" i="1"/>
  <c r="AU147" i="1" s="1"/>
  <c r="AX147" i="1" s="1"/>
  <c r="AW147" i="1"/>
  <c r="E148" i="1"/>
  <c r="BC148" i="1" s="1"/>
  <c r="L148" i="1"/>
  <c r="N148" i="1" s="1"/>
  <c r="AK148" i="1"/>
  <c r="AL148" i="1"/>
  <c r="H148" i="1" s="1"/>
  <c r="AM148" i="1"/>
  <c r="AN148" i="1"/>
  <c r="AO148" i="1"/>
  <c r="AT148" i="1"/>
  <c r="AU148" i="1" s="1"/>
  <c r="AX148" i="1" s="1"/>
  <c r="AW148" i="1"/>
  <c r="L149" i="1"/>
  <c r="N149" i="1" s="1"/>
  <c r="AK149" i="1"/>
  <c r="E149" i="1" s="1"/>
  <c r="AM149" i="1"/>
  <c r="AN149" i="1"/>
  <c r="AO149" i="1"/>
  <c r="AT149" i="1"/>
  <c r="AU149" i="1"/>
  <c r="AX149" i="1" s="1"/>
  <c r="AW149" i="1"/>
  <c r="L150" i="1"/>
  <c r="N150" i="1"/>
  <c r="AK150" i="1"/>
  <c r="E150" i="1" s="1"/>
  <c r="AM150" i="1"/>
  <c r="AN150" i="1"/>
  <c r="AO150" i="1"/>
  <c r="AT150" i="1"/>
  <c r="AU150" i="1" s="1"/>
  <c r="AX150" i="1" s="1"/>
  <c r="AW150" i="1"/>
  <c r="E151" i="1"/>
  <c r="L151" i="1"/>
  <c r="N151" i="1" s="1"/>
  <c r="AK151" i="1"/>
  <c r="AL151" i="1"/>
  <c r="H151" i="1" s="1"/>
  <c r="AM151" i="1"/>
  <c r="AN151" i="1"/>
  <c r="AO151" i="1"/>
  <c r="AP151" i="1" s="1"/>
  <c r="J151" i="1" s="1"/>
  <c r="AQ151" i="1" s="1"/>
  <c r="AT151" i="1"/>
  <c r="AU151" i="1" s="1"/>
  <c r="AW151" i="1"/>
  <c r="AX151" i="1"/>
  <c r="BC151" i="1"/>
  <c r="E152" i="1"/>
  <c r="L152" i="1"/>
  <c r="N152" i="1"/>
  <c r="BC152" i="1" s="1"/>
  <c r="AK152" i="1"/>
  <c r="AL152" i="1"/>
  <c r="AM152" i="1"/>
  <c r="AN152" i="1"/>
  <c r="AO152" i="1"/>
  <c r="AP152" i="1" s="1"/>
  <c r="J152" i="1" s="1"/>
  <c r="AQ152" i="1" s="1"/>
  <c r="AT152" i="1"/>
  <c r="AU152" i="1" s="1"/>
  <c r="AX152" i="1" s="1"/>
  <c r="AW152" i="1"/>
  <c r="L153" i="1"/>
  <c r="N153" i="1" s="1"/>
  <c r="AK153" i="1"/>
  <c r="AM153" i="1"/>
  <c r="AN153" i="1"/>
  <c r="AO153" i="1"/>
  <c r="AT153" i="1"/>
  <c r="AU153" i="1" s="1"/>
  <c r="AX153" i="1" s="1"/>
  <c r="AW153" i="1"/>
  <c r="E154" i="1"/>
  <c r="H154" i="1"/>
  <c r="J154" i="1"/>
  <c r="AQ154" i="1" s="1"/>
  <c r="AR154" i="1" s="1"/>
  <c r="L154" i="1"/>
  <c r="N154" i="1" s="1"/>
  <c r="AK154" i="1"/>
  <c r="AL154" i="1"/>
  <c r="AM154" i="1"/>
  <c r="AN154" i="1"/>
  <c r="AO154" i="1"/>
  <c r="AP154" i="1" s="1"/>
  <c r="AS154" i="1"/>
  <c r="AT154" i="1"/>
  <c r="AU154" i="1"/>
  <c r="AV154" i="1"/>
  <c r="F154" i="1" s="1"/>
  <c r="AY154" i="1" s="1"/>
  <c r="G154" i="1" s="1"/>
  <c r="AW154" i="1"/>
  <c r="I154" i="1" s="1"/>
  <c r="BC154" i="1"/>
  <c r="E155" i="1"/>
  <c r="L155" i="1"/>
  <c r="N155" i="1"/>
  <c r="BC155" i="1" s="1"/>
  <c r="AK155" i="1"/>
  <c r="AL155" i="1"/>
  <c r="AM155" i="1"/>
  <c r="AN155" i="1"/>
  <c r="AO155" i="1"/>
  <c r="AP155" i="1" s="1"/>
  <c r="J155" i="1" s="1"/>
  <c r="AQ155" i="1" s="1"/>
  <c r="AT155" i="1"/>
  <c r="AU155" i="1"/>
  <c r="AW155" i="1"/>
  <c r="L156" i="1"/>
  <c r="N156" i="1" s="1"/>
  <c r="AK156" i="1"/>
  <c r="AM156" i="1"/>
  <c r="AN156" i="1"/>
  <c r="AO156" i="1"/>
  <c r="AT156" i="1"/>
  <c r="AU156" i="1"/>
  <c r="AX156" i="1" s="1"/>
  <c r="AW156" i="1"/>
  <c r="E157" i="1"/>
  <c r="L157" i="1"/>
  <c r="N157" i="1"/>
  <c r="AK157" i="1"/>
  <c r="AL157" i="1" s="1"/>
  <c r="AM157" i="1"/>
  <c r="AN157" i="1"/>
  <c r="AO157" i="1"/>
  <c r="AT157" i="1"/>
  <c r="AU157" i="1"/>
  <c r="AX157" i="1" s="1"/>
  <c r="AW157" i="1"/>
  <c r="L164" i="1"/>
  <c r="N164" i="1" s="1"/>
  <c r="AK164" i="1"/>
  <c r="E164" i="1" s="1"/>
  <c r="AL164" i="1"/>
  <c r="AM164" i="1"/>
  <c r="AN164" i="1"/>
  <c r="AO164" i="1"/>
  <c r="AT164" i="1"/>
  <c r="AU164" i="1"/>
  <c r="AX164" i="1" s="1"/>
  <c r="AW164" i="1"/>
  <c r="L165" i="1"/>
  <c r="N165" i="1" s="1"/>
  <c r="AK165" i="1"/>
  <c r="AM165" i="1"/>
  <c r="AN165" i="1"/>
  <c r="AO165" i="1"/>
  <c r="AT165" i="1"/>
  <c r="AU165" i="1"/>
  <c r="AW165" i="1"/>
  <c r="E166" i="1"/>
  <c r="BC166" i="1" s="1"/>
  <c r="H166" i="1"/>
  <c r="L166" i="1"/>
  <c r="N166" i="1"/>
  <c r="AK166" i="1"/>
  <c r="AL166" i="1" s="1"/>
  <c r="AM166" i="1"/>
  <c r="AN166" i="1"/>
  <c r="AO166" i="1"/>
  <c r="AP166" i="1"/>
  <c r="J166" i="1" s="1"/>
  <c r="AQ166" i="1" s="1"/>
  <c r="AR166" i="1"/>
  <c r="AS166" i="1" s="1"/>
  <c r="AV166" i="1" s="1"/>
  <c r="F166" i="1" s="1"/>
  <c r="AY166" i="1" s="1"/>
  <c r="G166" i="1" s="1"/>
  <c r="AT166" i="1"/>
  <c r="AU166" i="1" s="1"/>
  <c r="AX166" i="1" s="1"/>
  <c r="AW166" i="1"/>
  <c r="L167" i="1"/>
  <c r="N167" i="1" s="1"/>
  <c r="AK167" i="1"/>
  <c r="E167" i="1" s="1"/>
  <c r="AM167" i="1"/>
  <c r="AN167" i="1"/>
  <c r="AO167" i="1"/>
  <c r="AT167" i="1"/>
  <c r="AU167" i="1"/>
  <c r="AX167" i="1" s="1"/>
  <c r="AW167" i="1"/>
  <c r="BC167" i="1"/>
  <c r="E168" i="1"/>
  <c r="L168" i="1"/>
  <c r="N168" i="1" s="1"/>
  <c r="AK168" i="1"/>
  <c r="AL168" i="1"/>
  <c r="H168" i="1" s="1"/>
  <c r="AM168" i="1"/>
  <c r="AN168" i="1"/>
  <c r="AO168" i="1"/>
  <c r="AT168" i="1"/>
  <c r="AU168" i="1" s="1"/>
  <c r="AW168" i="1"/>
  <c r="AX168" i="1"/>
  <c r="BC168" i="1"/>
  <c r="E169" i="1"/>
  <c r="H169" i="1"/>
  <c r="L169" i="1"/>
  <c r="N169" i="1"/>
  <c r="AK169" i="1"/>
  <c r="AL169" i="1" s="1"/>
  <c r="AM169" i="1"/>
  <c r="AN169" i="1"/>
  <c r="AO169" i="1"/>
  <c r="AT169" i="1"/>
  <c r="AU169" i="1"/>
  <c r="AX169" i="1" s="1"/>
  <c r="AW169" i="1"/>
  <c r="L170" i="1"/>
  <c r="N170" i="1" s="1"/>
  <c r="AK170" i="1"/>
  <c r="AM170" i="1"/>
  <c r="AN170" i="1"/>
  <c r="AO170" i="1"/>
  <c r="AT170" i="1"/>
  <c r="AU170" i="1" s="1"/>
  <c r="AX170" i="1" s="1"/>
  <c r="AW170" i="1"/>
  <c r="E171" i="1"/>
  <c r="H171" i="1"/>
  <c r="L171" i="1"/>
  <c r="N171" i="1"/>
  <c r="AK171" i="1"/>
  <c r="AL171" i="1"/>
  <c r="AM171" i="1"/>
  <c r="AN171" i="1"/>
  <c r="AO171" i="1"/>
  <c r="AT171" i="1"/>
  <c r="AU171" i="1" s="1"/>
  <c r="AX171" i="1" s="1"/>
  <c r="AW171" i="1"/>
  <c r="BC171" i="1"/>
  <c r="E172" i="1"/>
  <c r="BC172" i="1" s="1"/>
  <c r="H172" i="1"/>
  <c r="L172" i="1"/>
  <c r="N172" i="1"/>
  <c r="AK172" i="1"/>
  <c r="AL172" i="1" s="1"/>
  <c r="AM172" i="1"/>
  <c r="AN172" i="1"/>
  <c r="AO172" i="1"/>
  <c r="AT172" i="1"/>
  <c r="AU172" i="1"/>
  <c r="AW172" i="1"/>
  <c r="L173" i="1"/>
  <c r="N173" i="1"/>
  <c r="AK173" i="1"/>
  <c r="AL173" i="1" s="1"/>
  <c r="AM173" i="1"/>
  <c r="AN173" i="1"/>
  <c r="AO173" i="1"/>
  <c r="AT173" i="1"/>
  <c r="AU173" i="1" s="1"/>
  <c r="AW173" i="1"/>
  <c r="AX173" i="1"/>
  <c r="L174" i="1"/>
  <c r="N174" i="1" s="1"/>
  <c r="AK174" i="1"/>
  <c r="AL174" i="1" s="1"/>
  <c r="H174" i="1" s="1"/>
  <c r="AM174" i="1"/>
  <c r="AP174" i="1" s="1"/>
  <c r="J174" i="1" s="1"/>
  <c r="AQ174" i="1" s="1"/>
  <c r="AN174" i="1"/>
  <c r="AO174" i="1"/>
  <c r="AT174" i="1"/>
  <c r="AU174" i="1" s="1"/>
  <c r="AW174" i="1"/>
  <c r="AX174" i="1"/>
  <c r="L175" i="1"/>
  <c r="N175" i="1" s="1"/>
  <c r="AK175" i="1"/>
  <c r="AM175" i="1"/>
  <c r="AN175" i="1"/>
  <c r="AO175" i="1"/>
  <c r="AT175" i="1"/>
  <c r="AU175" i="1" s="1"/>
  <c r="AW175" i="1"/>
  <c r="E176" i="1"/>
  <c r="L176" i="1"/>
  <c r="N176" i="1"/>
  <c r="AK176" i="1"/>
  <c r="AL176" i="1"/>
  <c r="H176" i="1" s="1"/>
  <c r="AM176" i="1"/>
  <c r="AN176" i="1"/>
  <c r="AO176" i="1"/>
  <c r="AP176" i="1" s="1"/>
  <c r="J176" i="1" s="1"/>
  <c r="AQ176" i="1" s="1"/>
  <c r="AT176" i="1"/>
  <c r="AU176" i="1" s="1"/>
  <c r="AW176" i="1"/>
  <c r="AX176" i="1"/>
  <c r="E177" i="1"/>
  <c r="L177" i="1"/>
  <c r="N177" i="1" s="1"/>
  <c r="AK177" i="1"/>
  <c r="AL177" i="1" s="1"/>
  <c r="AM177" i="1"/>
  <c r="AP177" i="1" s="1"/>
  <c r="J177" i="1" s="1"/>
  <c r="AQ177" i="1" s="1"/>
  <c r="AN177" i="1"/>
  <c r="AO177" i="1"/>
  <c r="AT177" i="1"/>
  <c r="AU177" i="1"/>
  <c r="AW177" i="1"/>
  <c r="AX177" i="1"/>
  <c r="E178" i="1"/>
  <c r="L178" i="1"/>
  <c r="N178" i="1"/>
  <c r="AK178" i="1"/>
  <c r="AL178" i="1" s="1"/>
  <c r="AM178" i="1"/>
  <c r="AN178" i="1"/>
  <c r="AO178" i="1"/>
  <c r="AT178" i="1"/>
  <c r="AU178" i="1"/>
  <c r="AX178" i="1" s="1"/>
  <c r="AW178" i="1"/>
  <c r="E181" i="1"/>
  <c r="L181" i="1"/>
  <c r="N181" i="1" s="1"/>
  <c r="AK181" i="1"/>
  <c r="AL181" i="1" s="1"/>
  <c r="H181" i="1" s="1"/>
  <c r="AM181" i="1"/>
  <c r="AN181" i="1"/>
  <c r="AO181" i="1"/>
  <c r="AT181" i="1"/>
  <c r="AU181" i="1" s="1"/>
  <c r="AX181" i="1" s="1"/>
  <c r="AW181" i="1"/>
  <c r="E182" i="1"/>
  <c r="BC182" i="1" s="1"/>
  <c r="L182" i="1"/>
  <c r="N182" i="1" s="1"/>
  <c r="AK182" i="1"/>
  <c r="AL182" i="1"/>
  <c r="H182" i="1" s="1"/>
  <c r="AM182" i="1"/>
  <c r="AN182" i="1"/>
  <c r="AO182" i="1"/>
  <c r="AP182" i="1"/>
  <c r="J182" i="1" s="1"/>
  <c r="AQ182" i="1"/>
  <c r="I182" i="1" s="1"/>
  <c r="AT182" i="1"/>
  <c r="AU182" i="1"/>
  <c r="AW182" i="1"/>
  <c r="L183" i="1"/>
  <c r="N183" i="1"/>
  <c r="AK183" i="1"/>
  <c r="E183" i="1" s="1"/>
  <c r="AM183" i="1"/>
  <c r="AN183" i="1"/>
  <c r="AO183" i="1"/>
  <c r="AT183" i="1"/>
  <c r="AU183" i="1"/>
  <c r="AX183" i="1" s="1"/>
  <c r="AW183" i="1"/>
  <c r="L184" i="1"/>
  <c r="N184" i="1"/>
  <c r="AK184" i="1"/>
  <c r="E184" i="1" s="1"/>
  <c r="BC184" i="1" s="1"/>
  <c r="AM184" i="1"/>
  <c r="AN184" i="1"/>
  <c r="AO184" i="1"/>
  <c r="AT184" i="1"/>
  <c r="AU184" i="1"/>
  <c r="AX184" i="1" s="1"/>
  <c r="AW184" i="1"/>
  <c r="E185" i="1"/>
  <c r="L185" i="1"/>
  <c r="N185" i="1"/>
  <c r="AK185" i="1"/>
  <c r="AL185" i="1"/>
  <c r="H185" i="1" s="1"/>
  <c r="AM185" i="1"/>
  <c r="AN185" i="1"/>
  <c r="AP185" i="1" s="1"/>
  <c r="J185" i="1" s="1"/>
  <c r="AQ185" i="1" s="1"/>
  <c r="AO185" i="1"/>
  <c r="AT185" i="1"/>
  <c r="AU185" i="1" s="1"/>
  <c r="AW185" i="1"/>
  <c r="AX185" i="1"/>
  <c r="E186" i="1"/>
  <c r="L186" i="1"/>
  <c r="N186" i="1" s="1"/>
  <c r="AK186" i="1"/>
  <c r="AL186" i="1" s="1"/>
  <c r="H186" i="1" s="1"/>
  <c r="AM186" i="1"/>
  <c r="AN186" i="1"/>
  <c r="AO186" i="1"/>
  <c r="AP186" i="1" s="1"/>
  <c r="J186" i="1" s="1"/>
  <c r="AQ186" i="1" s="1"/>
  <c r="AT186" i="1"/>
  <c r="AU186" i="1"/>
  <c r="AW186" i="1"/>
  <c r="AX186" i="1"/>
  <c r="E187" i="1"/>
  <c r="L187" i="1"/>
  <c r="N187" i="1" s="1"/>
  <c r="AK187" i="1"/>
  <c r="AL187" i="1" s="1"/>
  <c r="AM187" i="1"/>
  <c r="AN187" i="1"/>
  <c r="AO187" i="1"/>
  <c r="AT187" i="1"/>
  <c r="AU187" i="1"/>
  <c r="AW187" i="1"/>
  <c r="AX187" i="1"/>
  <c r="BC187" i="1"/>
  <c r="E188" i="1"/>
  <c r="L188" i="1"/>
  <c r="N188" i="1"/>
  <c r="AK188" i="1"/>
  <c r="AL188" i="1" s="1"/>
  <c r="AM188" i="1"/>
  <c r="AN188" i="1"/>
  <c r="AO188" i="1"/>
  <c r="AP188" i="1" s="1"/>
  <c r="J188" i="1" s="1"/>
  <c r="AQ188" i="1" s="1"/>
  <c r="AT188" i="1"/>
  <c r="AU188" i="1" s="1"/>
  <c r="AX188" i="1" s="1"/>
  <c r="AW188" i="1"/>
  <c r="L189" i="1"/>
  <c r="N189" i="1"/>
  <c r="AK189" i="1"/>
  <c r="AM189" i="1"/>
  <c r="AN189" i="1"/>
  <c r="AO189" i="1"/>
  <c r="AT189" i="1"/>
  <c r="AU189" i="1"/>
  <c r="AX189" i="1" s="1"/>
  <c r="AW189" i="1"/>
  <c r="L190" i="1"/>
  <c r="N190" i="1"/>
  <c r="AK190" i="1"/>
  <c r="E190" i="1" s="1"/>
  <c r="AM190" i="1"/>
  <c r="AN190" i="1"/>
  <c r="AO190" i="1"/>
  <c r="AT190" i="1"/>
  <c r="AU190" i="1"/>
  <c r="AX190" i="1" s="1"/>
  <c r="AW190" i="1"/>
  <c r="L191" i="1"/>
  <c r="N191" i="1"/>
  <c r="AK191" i="1"/>
  <c r="AM191" i="1"/>
  <c r="AN191" i="1"/>
  <c r="AO191" i="1"/>
  <c r="AT191" i="1"/>
  <c r="AU191" i="1" s="1"/>
  <c r="AX191" i="1" s="1"/>
  <c r="AW191" i="1"/>
  <c r="E192" i="1"/>
  <c r="H192" i="1"/>
  <c r="L192" i="1"/>
  <c r="N192" i="1" s="1"/>
  <c r="AK192" i="1"/>
  <c r="AL192" i="1" s="1"/>
  <c r="AM192" i="1"/>
  <c r="AN192" i="1"/>
  <c r="AO192" i="1"/>
  <c r="AP192" i="1" s="1"/>
  <c r="J192" i="1" s="1"/>
  <c r="AQ192" i="1" s="1"/>
  <c r="AT192" i="1"/>
  <c r="AU192" i="1" s="1"/>
  <c r="AX192" i="1" s="1"/>
  <c r="AW192" i="1"/>
  <c r="BC192" i="1"/>
  <c r="E193" i="1"/>
  <c r="BC193" i="1" s="1"/>
  <c r="J193" i="1"/>
  <c r="AQ193" i="1" s="1"/>
  <c r="L193" i="1"/>
  <c r="N193" i="1"/>
  <c r="AK193" i="1"/>
  <c r="AL193" i="1"/>
  <c r="H193" i="1" s="1"/>
  <c r="AM193" i="1"/>
  <c r="AN193" i="1"/>
  <c r="AP193" i="1" s="1"/>
  <c r="AO193" i="1"/>
  <c r="AT193" i="1"/>
  <c r="AU193" i="1" s="1"/>
  <c r="AX193" i="1" s="1"/>
  <c r="AW193" i="1"/>
  <c r="E194" i="1"/>
  <c r="BC194" i="1" s="1"/>
  <c r="H194" i="1"/>
  <c r="I194" i="1"/>
  <c r="L194" i="1"/>
  <c r="N194" i="1"/>
  <c r="AK194" i="1"/>
  <c r="AL194" i="1"/>
  <c r="AP194" i="1" s="1"/>
  <c r="J194" i="1" s="1"/>
  <c r="AQ194" i="1" s="1"/>
  <c r="AR194" i="1" s="1"/>
  <c r="AS194" i="1" s="1"/>
  <c r="AV194" i="1" s="1"/>
  <c r="F194" i="1" s="1"/>
  <c r="AY194" i="1" s="1"/>
  <c r="G194" i="1" s="1"/>
  <c r="AM194" i="1"/>
  <c r="AN194" i="1"/>
  <c r="AO194" i="1"/>
  <c r="AT194" i="1"/>
  <c r="AU194" i="1"/>
  <c r="AX194" i="1" s="1"/>
  <c r="AW194" i="1"/>
  <c r="E195" i="1"/>
  <c r="L195" i="1"/>
  <c r="N195" i="1" s="1"/>
  <c r="BC195" i="1" s="1"/>
  <c r="AK195" i="1"/>
  <c r="AL195" i="1"/>
  <c r="H195" i="1" s="1"/>
  <c r="AM195" i="1"/>
  <c r="AN195" i="1"/>
  <c r="AO195" i="1"/>
  <c r="AP195" i="1" s="1"/>
  <c r="J195" i="1" s="1"/>
  <c r="AQ195" i="1" s="1"/>
  <c r="AT195" i="1"/>
  <c r="AU195" i="1" s="1"/>
  <c r="AW195" i="1"/>
  <c r="AX195" i="1"/>
  <c r="L198" i="1"/>
  <c r="N198" i="1"/>
  <c r="AK198" i="1"/>
  <c r="E198" i="1" s="1"/>
  <c r="AM198" i="1"/>
  <c r="AN198" i="1"/>
  <c r="AO198" i="1"/>
  <c r="AT198" i="1"/>
  <c r="AU198" i="1" s="1"/>
  <c r="AX198" i="1" s="1"/>
  <c r="AW198" i="1"/>
  <c r="H199" i="1"/>
  <c r="L199" i="1"/>
  <c r="N199" i="1" s="1"/>
  <c r="BC199" i="1" s="1"/>
  <c r="AK199" i="1"/>
  <c r="E199" i="1" s="1"/>
  <c r="AL199" i="1"/>
  <c r="AM199" i="1"/>
  <c r="AN199" i="1"/>
  <c r="AO199" i="1"/>
  <c r="AT199" i="1"/>
  <c r="AU199" i="1"/>
  <c r="AX199" i="1" s="1"/>
  <c r="AW199" i="1"/>
  <c r="E200" i="1"/>
  <c r="H200" i="1"/>
  <c r="I200" i="1"/>
  <c r="L200" i="1"/>
  <c r="N200" i="1"/>
  <c r="AK200" i="1"/>
  <c r="AL200" i="1"/>
  <c r="AM200" i="1"/>
  <c r="AN200" i="1"/>
  <c r="AO200" i="1"/>
  <c r="AP200" i="1" s="1"/>
  <c r="J200" i="1" s="1"/>
  <c r="AQ200" i="1" s="1"/>
  <c r="AR200" i="1" s="1"/>
  <c r="AS200" i="1" s="1"/>
  <c r="AV200" i="1" s="1"/>
  <c r="F200" i="1" s="1"/>
  <c r="AY200" i="1" s="1"/>
  <c r="G200" i="1" s="1"/>
  <c r="AT200" i="1"/>
  <c r="AU200" i="1" s="1"/>
  <c r="AW200" i="1"/>
  <c r="AX200" i="1"/>
  <c r="BC200" i="1"/>
  <c r="E201" i="1"/>
  <c r="L201" i="1"/>
  <c r="N201" i="1" s="1"/>
  <c r="AK201" i="1"/>
  <c r="AL201" i="1" s="1"/>
  <c r="AM201" i="1"/>
  <c r="AN201" i="1"/>
  <c r="AO201" i="1"/>
  <c r="AP201" i="1" s="1"/>
  <c r="J201" i="1" s="1"/>
  <c r="AQ201" i="1" s="1"/>
  <c r="I201" i="1" s="1"/>
  <c r="AR201" i="1"/>
  <c r="AS201" i="1"/>
  <c r="AV201" i="1" s="1"/>
  <c r="F201" i="1" s="1"/>
  <c r="AY201" i="1" s="1"/>
  <c r="G201" i="1" s="1"/>
  <c r="AT201" i="1"/>
  <c r="AU201" i="1" s="1"/>
  <c r="AX201" i="1" s="1"/>
  <c r="AW201" i="1"/>
  <c r="BC201" i="1"/>
  <c r="E202" i="1"/>
  <c r="L202" i="1"/>
  <c r="N202" i="1" s="1"/>
  <c r="BC202" i="1" s="1"/>
  <c r="AK202" i="1"/>
  <c r="AL202" i="1" s="1"/>
  <c r="AM202" i="1"/>
  <c r="AN202" i="1"/>
  <c r="AO202" i="1"/>
  <c r="AP202" i="1" s="1"/>
  <c r="J202" i="1" s="1"/>
  <c r="AQ202" i="1" s="1"/>
  <c r="AT202" i="1"/>
  <c r="AU202" i="1"/>
  <c r="AX202" i="1" s="1"/>
  <c r="AW202" i="1"/>
  <c r="L203" i="1"/>
  <c r="N203" i="1" s="1"/>
  <c r="AK203" i="1"/>
  <c r="AM203" i="1"/>
  <c r="AN203" i="1"/>
  <c r="AO203" i="1"/>
  <c r="AT203" i="1"/>
  <c r="AU203" i="1" s="1"/>
  <c r="AX203" i="1" s="1"/>
  <c r="AW203" i="1"/>
  <c r="L204" i="1"/>
  <c r="N204" i="1" s="1"/>
  <c r="AK204" i="1"/>
  <c r="E204" i="1" s="1"/>
  <c r="AL204" i="1"/>
  <c r="AM204" i="1"/>
  <c r="AN204" i="1"/>
  <c r="AO204" i="1"/>
  <c r="AT204" i="1"/>
  <c r="AU204" i="1" s="1"/>
  <c r="AX204" i="1" s="1"/>
  <c r="AW204" i="1"/>
  <c r="E205" i="1"/>
  <c r="H205" i="1"/>
  <c r="J205" i="1"/>
  <c r="AQ205" i="1" s="1"/>
  <c r="L205" i="1"/>
  <c r="N205" i="1"/>
  <c r="BC205" i="1" s="1"/>
  <c r="AK205" i="1"/>
  <c r="AL205" i="1"/>
  <c r="AM205" i="1"/>
  <c r="AN205" i="1"/>
  <c r="AP205" i="1" s="1"/>
  <c r="AO205" i="1"/>
  <c r="AT205" i="1"/>
  <c r="AU205" i="1" s="1"/>
  <c r="AX205" i="1" s="1"/>
  <c r="AW205" i="1"/>
  <c r="L206" i="1"/>
  <c r="N206" i="1" s="1"/>
  <c r="AK206" i="1"/>
  <c r="AL206" i="1" s="1"/>
  <c r="AP206" i="1" s="1"/>
  <c r="J206" i="1" s="1"/>
  <c r="AQ206" i="1" s="1"/>
  <c r="AM206" i="1"/>
  <c r="AN206" i="1"/>
  <c r="AO206" i="1"/>
  <c r="AT206" i="1"/>
  <c r="AU206" i="1"/>
  <c r="AW206" i="1"/>
  <c r="AX206" i="1"/>
  <c r="E207" i="1"/>
  <c r="BC207" i="1" s="1"/>
  <c r="L207" i="1"/>
  <c r="N207" i="1"/>
  <c r="AK207" i="1"/>
  <c r="AL207" i="1" s="1"/>
  <c r="AM207" i="1"/>
  <c r="AN207" i="1"/>
  <c r="AO207" i="1"/>
  <c r="AT207" i="1"/>
  <c r="AU207" i="1" s="1"/>
  <c r="AX207" i="1" s="1"/>
  <c r="AW207" i="1"/>
  <c r="L208" i="1"/>
  <c r="N208" i="1" s="1"/>
  <c r="AK208" i="1"/>
  <c r="E208" i="1" s="1"/>
  <c r="AL208" i="1"/>
  <c r="AM208" i="1"/>
  <c r="AN208" i="1"/>
  <c r="AO208" i="1"/>
  <c r="AP208" i="1" s="1"/>
  <c r="J208" i="1" s="1"/>
  <c r="AQ208" i="1" s="1"/>
  <c r="AT208" i="1"/>
  <c r="AU208" i="1"/>
  <c r="AW208" i="1"/>
  <c r="L209" i="1"/>
  <c r="N209" i="1" s="1"/>
  <c r="AK209" i="1"/>
  <c r="AM209" i="1"/>
  <c r="AN209" i="1"/>
  <c r="AO209" i="1"/>
  <c r="AT209" i="1"/>
  <c r="AU209" i="1"/>
  <c r="AX209" i="1" s="1"/>
  <c r="AW209" i="1"/>
  <c r="E210" i="1"/>
  <c r="BC210" i="1" s="1"/>
  <c r="L210" i="1"/>
  <c r="N210" i="1"/>
  <c r="AK210" i="1"/>
  <c r="AL210" i="1"/>
  <c r="AM210" i="1"/>
  <c r="AN210" i="1"/>
  <c r="AP210" i="1" s="1"/>
  <c r="J210" i="1" s="1"/>
  <c r="AQ210" i="1" s="1"/>
  <c r="AO210" i="1"/>
  <c r="AT210" i="1"/>
  <c r="AU210" i="1" s="1"/>
  <c r="AX210" i="1" s="1"/>
  <c r="AW210" i="1"/>
  <c r="L211" i="1"/>
  <c r="N211" i="1" s="1"/>
  <c r="AK211" i="1"/>
  <c r="AL211" i="1" s="1"/>
  <c r="AM211" i="1"/>
  <c r="AN211" i="1"/>
  <c r="AO211" i="1"/>
  <c r="AT211" i="1"/>
  <c r="AU211" i="1"/>
  <c r="AW211" i="1"/>
  <c r="AX211" i="1"/>
  <c r="E212" i="1"/>
  <c r="BC212" i="1" s="1"/>
  <c r="L212" i="1"/>
  <c r="N212" i="1"/>
  <c r="AK212" i="1"/>
  <c r="AL212" i="1"/>
  <c r="H212" i="1" s="1"/>
  <c r="AM212" i="1"/>
  <c r="AN212" i="1"/>
  <c r="AP212" i="1" s="1"/>
  <c r="J212" i="1" s="1"/>
  <c r="AQ212" i="1" s="1"/>
  <c r="AO212" i="1"/>
  <c r="AT212" i="1"/>
  <c r="AU212" i="1"/>
  <c r="AW212" i="1"/>
  <c r="L213" i="1"/>
  <c r="N213" i="1"/>
  <c r="AK213" i="1"/>
  <c r="AM213" i="1"/>
  <c r="AN213" i="1"/>
  <c r="AO213" i="1"/>
  <c r="AT213" i="1"/>
  <c r="AU213" i="1"/>
  <c r="AX213" i="1" s="1"/>
  <c r="AW213" i="1"/>
  <c r="E214" i="1"/>
  <c r="BC214" i="1" s="1"/>
  <c r="H214" i="1"/>
  <c r="L214" i="1"/>
  <c r="N214" i="1" s="1"/>
  <c r="AK214" i="1"/>
  <c r="AL214" i="1"/>
  <c r="AM214" i="1"/>
  <c r="AN214" i="1"/>
  <c r="AP214" i="1" s="1"/>
  <c r="J214" i="1" s="1"/>
  <c r="AQ214" i="1" s="1"/>
  <c r="AO214" i="1"/>
  <c r="AT214" i="1"/>
  <c r="AU214" i="1" s="1"/>
  <c r="AX214" i="1" s="1"/>
  <c r="AW214" i="1"/>
  <c r="E215" i="1"/>
  <c r="L215" i="1"/>
  <c r="N215" i="1" s="1"/>
  <c r="AK215" i="1"/>
  <c r="AL215" i="1"/>
  <c r="H215" i="1" s="1"/>
  <c r="AM215" i="1"/>
  <c r="AN215" i="1"/>
  <c r="AO215" i="1"/>
  <c r="AP215" i="1" s="1"/>
  <c r="J215" i="1" s="1"/>
  <c r="AQ215" i="1" s="1"/>
  <c r="AT215" i="1"/>
  <c r="AU215" i="1"/>
  <c r="AW215" i="1"/>
  <c r="AX215" i="1"/>
  <c r="E216" i="1"/>
  <c r="H216" i="1"/>
  <c r="L216" i="1"/>
  <c r="N216" i="1" s="1"/>
  <c r="AK216" i="1"/>
  <c r="AL216" i="1" s="1"/>
  <c r="AM216" i="1"/>
  <c r="AN216" i="1"/>
  <c r="AO216" i="1"/>
  <c r="AP216" i="1"/>
  <c r="J216" i="1" s="1"/>
  <c r="AQ216" i="1" s="1"/>
  <c r="AT216" i="1"/>
  <c r="AU216" i="1"/>
  <c r="AX216" i="1" s="1"/>
  <c r="AW216" i="1"/>
  <c r="L217" i="1"/>
  <c r="N217" i="1"/>
  <c r="AK217" i="1"/>
  <c r="E217" i="1" s="1"/>
  <c r="AL217" i="1"/>
  <c r="AM217" i="1"/>
  <c r="AN217" i="1"/>
  <c r="AO217" i="1"/>
  <c r="AP217" i="1"/>
  <c r="J217" i="1" s="1"/>
  <c r="AQ217" i="1" s="1"/>
  <c r="AT217" i="1"/>
  <c r="AU217" i="1" s="1"/>
  <c r="AX217" i="1" s="1"/>
  <c r="AW217" i="1"/>
  <c r="E218" i="1"/>
  <c r="H218" i="1"/>
  <c r="L218" i="1"/>
  <c r="N218" i="1"/>
  <c r="AK218" i="1"/>
  <c r="AL218" i="1"/>
  <c r="AM218" i="1"/>
  <c r="AN218" i="1"/>
  <c r="AO218" i="1"/>
  <c r="AT218" i="1"/>
  <c r="AU218" i="1" s="1"/>
  <c r="AX218" i="1" s="1"/>
  <c r="AW218" i="1"/>
  <c r="BC218" i="1"/>
  <c r="E219" i="1"/>
  <c r="H219" i="1"/>
  <c r="J219" i="1"/>
  <c r="AQ219" i="1" s="1"/>
  <c r="L219" i="1"/>
  <c r="N219" i="1" s="1"/>
  <c r="AK219" i="1"/>
  <c r="AL219" i="1" s="1"/>
  <c r="AM219" i="1"/>
  <c r="AN219" i="1"/>
  <c r="AO219" i="1"/>
  <c r="AP219" i="1" s="1"/>
  <c r="AT219" i="1"/>
  <c r="AU219" i="1"/>
  <c r="AW219" i="1"/>
  <c r="AX219" i="1"/>
  <c r="BC219" i="1"/>
  <c r="E220" i="1"/>
  <c r="H220" i="1"/>
  <c r="L220" i="1"/>
  <c r="N220" i="1" s="1"/>
  <c r="AK220" i="1"/>
  <c r="AL220" i="1"/>
  <c r="AM220" i="1"/>
  <c r="AN220" i="1"/>
  <c r="AO220" i="1"/>
  <c r="AP220" i="1" s="1"/>
  <c r="J220" i="1" s="1"/>
  <c r="AQ220" i="1" s="1"/>
  <c r="AT220" i="1"/>
  <c r="AU220" i="1" s="1"/>
  <c r="AX220" i="1" s="1"/>
  <c r="AW220" i="1"/>
  <c r="L221" i="1"/>
  <c r="N221" i="1"/>
  <c r="AK221" i="1"/>
  <c r="E221" i="1" s="1"/>
  <c r="BC221" i="1" s="1"/>
  <c r="AL221" i="1"/>
  <c r="AM221" i="1"/>
  <c r="AP221" i="1" s="1"/>
  <c r="J221" i="1" s="1"/>
  <c r="AQ221" i="1" s="1"/>
  <c r="AN221" i="1"/>
  <c r="AO221" i="1"/>
  <c r="AT221" i="1"/>
  <c r="AU221" i="1"/>
  <c r="AX221" i="1" s="1"/>
  <c r="AW221" i="1"/>
  <c r="E222" i="1"/>
  <c r="L222" i="1"/>
  <c r="N222" i="1"/>
  <c r="AK222" i="1"/>
  <c r="AL222" i="1"/>
  <c r="H222" i="1" s="1"/>
  <c r="AM222" i="1"/>
  <c r="AN222" i="1"/>
  <c r="AP222" i="1" s="1"/>
  <c r="J222" i="1" s="1"/>
  <c r="AQ222" i="1" s="1"/>
  <c r="AO222" i="1"/>
  <c r="AT222" i="1"/>
  <c r="AU222" i="1" s="1"/>
  <c r="AX222" i="1" s="1"/>
  <c r="AW222" i="1"/>
  <c r="E223" i="1"/>
  <c r="BC223" i="1" s="1"/>
  <c r="H223" i="1"/>
  <c r="L223" i="1"/>
  <c r="N223" i="1"/>
  <c r="AK223" i="1"/>
  <c r="AL223" i="1" s="1"/>
  <c r="AP223" i="1" s="1"/>
  <c r="J223" i="1" s="1"/>
  <c r="AM223" i="1"/>
  <c r="AN223" i="1"/>
  <c r="AO223" i="1"/>
  <c r="AQ223" i="1"/>
  <c r="AT223" i="1"/>
  <c r="AU223" i="1"/>
  <c r="AW223" i="1"/>
  <c r="L224" i="1"/>
  <c r="N224" i="1" s="1"/>
  <c r="AK224" i="1"/>
  <c r="E224" i="1" s="1"/>
  <c r="AL224" i="1"/>
  <c r="AM224" i="1"/>
  <c r="AN224" i="1"/>
  <c r="AP224" i="1" s="1"/>
  <c r="J224" i="1" s="1"/>
  <c r="AQ224" i="1" s="1"/>
  <c r="AO224" i="1"/>
  <c r="AT224" i="1"/>
  <c r="AU224" i="1"/>
  <c r="AX224" i="1" s="1"/>
  <c r="AW224" i="1"/>
  <c r="E225" i="1"/>
  <c r="H225" i="1"/>
  <c r="L225" i="1"/>
  <c r="N225" i="1"/>
  <c r="BC225" i="1" s="1"/>
  <c r="AK225" i="1"/>
  <c r="AL225" i="1"/>
  <c r="AM225" i="1"/>
  <c r="AN225" i="1"/>
  <c r="AO225" i="1"/>
  <c r="AT225" i="1"/>
  <c r="AU225" i="1" s="1"/>
  <c r="AX225" i="1" s="1"/>
  <c r="AW225" i="1"/>
  <c r="AR224" i="1" l="1"/>
  <c r="AS224" i="1" s="1"/>
  <c r="AV224" i="1" s="1"/>
  <c r="F224" i="1" s="1"/>
  <c r="AY224" i="1" s="1"/>
  <c r="G224" i="1" s="1"/>
  <c r="I224" i="1"/>
  <c r="AR222" i="1"/>
  <c r="AS222" i="1" s="1"/>
  <c r="AV222" i="1" s="1"/>
  <c r="F222" i="1" s="1"/>
  <c r="AY222" i="1" s="1"/>
  <c r="G222" i="1" s="1"/>
  <c r="I222" i="1"/>
  <c r="AR185" i="1"/>
  <c r="AS185" i="1" s="1"/>
  <c r="AV185" i="1" s="1"/>
  <c r="F185" i="1" s="1"/>
  <c r="AY185" i="1" s="1"/>
  <c r="G185" i="1" s="1"/>
  <c r="I185" i="1"/>
  <c r="AR221" i="1"/>
  <c r="AS221" i="1" s="1"/>
  <c r="AV221" i="1" s="1"/>
  <c r="F221" i="1" s="1"/>
  <c r="AY221" i="1" s="1"/>
  <c r="G221" i="1" s="1"/>
  <c r="I221" i="1"/>
  <c r="AR177" i="1"/>
  <c r="AS177" i="1" s="1"/>
  <c r="AV177" i="1" s="1"/>
  <c r="F177" i="1" s="1"/>
  <c r="AY177" i="1" s="1"/>
  <c r="G177" i="1" s="1"/>
  <c r="I177" i="1"/>
  <c r="AZ154" i="1"/>
  <c r="BA154" i="1"/>
  <c r="AZ97" i="1"/>
  <c r="BA97" i="1"/>
  <c r="AZ166" i="1"/>
  <c r="BA166" i="1"/>
  <c r="I152" i="1"/>
  <c r="AR152" i="1"/>
  <c r="AS152" i="1" s="1"/>
  <c r="AV152" i="1" s="1"/>
  <c r="F152" i="1" s="1"/>
  <c r="AY152" i="1" s="1"/>
  <c r="G152" i="1" s="1"/>
  <c r="I202" i="1"/>
  <c r="AR202" i="1"/>
  <c r="AS202" i="1" s="1"/>
  <c r="AV202" i="1" s="1"/>
  <c r="F202" i="1" s="1"/>
  <c r="AY202" i="1" s="1"/>
  <c r="G202" i="1" s="1"/>
  <c r="I220" i="1"/>
  <c r="AR220" i="1"/>
  <c r="AS220" i="1" s="1"/>
  <c r="AV220" i="1" s="1"/>
  <c r="F220" i="1" s="1"/>
  <c r="AY220" i="1" s="1"/>
  <c r="G220" i="1" s="1"/>
  <c r="AZ200" i="1"/>
  <c r="BA200" i="1"/>
  <c r="I188" i="1"/>
  <c r="AR188" i="1"/>
  <c r="AS188" i="1" s="1"/>
  <c r="AV188" i="1" s="1"/>
  <c r="F188" i="1" s="1"/>
  <c r="AY188" i="1" s="1"/>
  <c r="G188" i="1" s="1"/>
  <c r="BB174" i="1"/>
  <c r="I121" i="1"/>
  <c r="AR121" i="1"/>
  <c r="AS121" i="1" s="1"/>
  <c r="AV121" i="1" s="1"/>
  <c r="F121" i="1" s="1"/>
  <c r="AY121" i="1" s="1"/>
  <c r="G121" i="1" s="1"/>
  <c r="AR208" i="1"/>
  <c r="AS208" i="1" s="1"/>
  <c r="AV208" i="1" s="1"/>
  <c r="F208" i="1" s="1"/>
  <c r="AY208" i="1" s="1"/>
  <c r="G208" i="1" s="1"/>
  <c r="I208" i="1"/>
  <c r="AR192" i="1"/>
  <c r="AS192" i="1" s="1"/>
  <c r="AV192" i="1" s="1"/>
  <c r="F192" i="1" s="1"/>
  <c r="AY192" i="1" s="1"/>
  <c r="G192" i="1" s="1"/>
  <c r="I192" i="1"/>
  <c r="BB192" i="1"/>
  <c r="BD192" i="1" s="1"/>
  <c r="BB138" i="1"/>
  <c r="I138" i="1"/>
  <c r="AR138" i="1"/>
  <c r="AS138" i="1" s="1"/>
  <c r="AV138" i="1" s="1"/>
  <c r="F138" i="1" s="1"/>
  <c r="AY138" i="1" s="1"/>
  <c r="G138" i="1" s="1"/>
  <c r="AZ101" i="1"/>
  <c r="BA101" i="1"/>
  <c r="I216" i="1"/>
  <c r="AR216" i="1"/>
  <c r="AS216" i="1" s="1"/>
  <c r="AV216" i="1" s="1"/>
  <c r="F216" i="1" s="1"/>
  <c r="AY216" i="1" s="1"/>
  <c r="G216" i="1" s="1"/>
  <c r="I115" i="1"/>
  <c r="AR115" i="1"/>
  <c r="AS115" i="1" s="1"/>
  <c r="AV115" i="1" s="1"/>
  <c r="F115" i="1" s="1"/>
  <c r="AY115" i="1" s="1"/>
  <c r="G115" i="1" s="1"/>
  <c r="AR210" i="1"/>
  <c r="AS210" i="1" s="1"/>
  <c r="AV210" i="1" s="1"/>
  <c r="F210" i="1" s="1"/>
  <c r="AY210" i="1" s="1"/>
  <c r="G210" i="1" s="1"/>
  <c r="I210" i="1"/>
  <c r="AZ194" i="1"/>
  <c r="BA194" i="1"/>
  <c r="AR214" i="1"/>
  <c r="AS214" i="1" s="1"/>
  <c r="AV214" i="1" s="1"/>
  <c r="F214" i="1" s="1"/>
  <c r="AY214" i="1" s="1"/>
  <c r="G214" i="1" s="1"/>
  <c r="I214" i="1"/>
  <c r="I212" i="1"/>
  <c r="AR212" i="1"/>
  <c r="AS212" i="1" s="1"/>
  <c r="AV212" i="1" s="1"/>
  <c r="F212" i="1" s="1"/>
  <c r="AY212" i="1" s="1"/>
  <c r="G212" i="1" s="1"/>
  <c r="AZ201" i="1"/>
  <c r="BA201" i="1"/>
  <c r="BB195" i="1"/>
  <c r="BD195" i="1" s="1"/>
  <c r="I195" i="1"/>
  <c r="AR195" i="1"/>
  <c r="AS195" i="1" s="1"/>
  <c r="AV195" i="1" s="1"/>
  <c r="F195" i="1" s="1"/>
  <c r="AY195" i="1" s="1"/>
  <c r="G195" i="1" s="1"/>
  <c r="I217" i="1"/>
  <c r="AR217" i="1"/>
  <c r="AS217" i="1" s="1"/>
  <c r="AV217" i="1" s="1"/>
  <c r="F217" i="1" s="1"/>
  <c r="AY217" i="1" s="1"/>
  <c r="G217" i="1" s="1"/>
  <c r="I205" i="1"/>
  <c r="AR205" i="1"/>
  <c r="AS205" i="1" s="1"/>
  <c r="AV205" i="1" s="1"/>
  <c r="F205" i="1" s="1"/>
  <c r="AY205" i="1" s="1"/>
  <c r="G205" i="1" s="1"/>
  <c r="H173" i="1"/>
  <c r="BC150" i="1"/>
  <c r="BA81" i="1"/>
  <c r="AZ81" i="1"/>
  <c r="AR13" i="1"/>
  <c r="AS13" i="1" s="1"/>
  <c r="AV13" i="1" s="1"/>
  <c r="F13" i="1" s="1"/>
  <c r="AY13" i="1" s="1"/>
  <c r="G13" i="1" s="1"/>
  <c r="I13" i="1"/>
  <c r="BB13" i="1"/>
  <c r="BD13" i="1" s="1"/>
  <c r="AL209" i="1"/>
  <c r="E209" i="1"/>
  <c r="H143" i="1"/>
  <c r="BA118" i="1"/>
  <c r="AZ118" i="1"/>
  <c r="H117" i="1"/>
  <c r="I71" i="1"/>
  <c r="AR71" i="1"/>
  <c r="AS71" i="1" s="1"/>
  <c r="AV71" i="1" s="1"/>
  <c r="F71" i="1" s="1"/>
  <c r="AY71" i="1" s="1"/>
  <c r="G71" i="1" s="1"/>
  <c r="AR69" i="1"/>
  <c r="AS69" i="1" s="1"/>
  <c r="AV69" i="1" s="1"/>
  <c r="F69" i="1" s="1"/>
  <c r="AY69" i="1" s="1"/>
  <c r="G69" i="1" s="1"/>
  <c r="I69" i="1"/>
  <c r="AX223" i="1"/>
  <c r="BC220" i="1"/>
  <c r="BC216" i="1"/>
  <c r="AL213" i="1"/>
  <c r="E213" i="1"/>
  <c r="AL203" i="1"/>
  <c r="E203" i="1"/>
  <c r="AL191" i="1"/>
  <c r="E191" i="1"/>
  <c r="BC188" i="1"/>
  <c r="AR137" i="1"/>
  <c r="AS137" i="1" s="1"/>
  <c r="AV137" i="1" s="1"/>
  <c r="F137" i="1" s="1"/>
  <c r="AY137" i="1" s="1"/>
  <c r="G137" i="1" s="1"/>
  <c r="BB137" i="1"/>
  <c r="I137" i="1"/>
  <c r="AR127" i="1"/>
  <c r="AS127" i="1" s="1"/>
  <c r="AV127" i="1" s="1"/>
  <c r="F127" i="1" s="1"/>
  <c r="AY127" i="1" s="1"/>
  <c r="G127" i="1" s="1"/>
  <c r="BB127" i="1"/>
  <c r="BD127" i="1" s="1"/>
  <c r="BC117" i="1"/>
  <c r="AP95" i="1"/>
  <c r="J95" i="1" s="1"/>
  <c r="AQ95" i="1" s="1"/>
  <c r="I87" i="1"/>
  <c r="AR87" i="1"/>
  <c r="AS87" i="1" s="1"/>
  <c r="AV87" i="1" s="1"/>
  <c r="F87" i="1" s="1"/>
  <c r="AY87" i="1" s="1"/>
  <c r="G87" i="1" s="1"/>
  <c r="H221" i="1"/>
  <c r="BB221" i="1"/>
  <c r="BD221" i="1" s="1"/>
  <c r="AR206" i="1"/>
  <c r="AS206" i="1" s="1"/>
  <c r="AV206" i="1" s="1"/>
  <c r="F206" i="1" s="1"/>
  <c r="AY206" i="1" s="1"/>
  <c r="G206" i="1" s="1"/>
  <c r="I206" i="1"/>
  <c r="AX165" i="1"/>
  <c r="I127" i="1"/>
  <c r="I109" i="1"/>
  <c r="AR109" i="1"/>
  <c r="AS109" i="1" s="1"/>
  <c r="AV109" i="1" s="1"/>
  <c r="F109" i="1" s="1"/>
  <c r="AY109" i="1" s="1"/>
  <c r="G109" i="1" s="1"/>
  <c r="I97" i="1"/>
  <c r="AR85" i="1"/>
  <c r="AS85" i="1" s="1"/>
  <c r="AV85" i="1" s="1"/>
  <c r="F85" i="1" s="1"/>
  <c r="AY85" i="1" s="1"/>
  <c r="G85" i="1" s="1"/>
  <c r="I85" i="1"/>
  <c r="H75" i="1"/>
  <c r="H217" i="1"/>
  <c r="BB217" i="1"/>
  <c r="BD217" i="1" s="1"/>
  <c r="H177" i="1"/>
  <c r="E173" i="1"/>
  <c r="E170" i="1"/>
  <c r="AL170" i="1"/>
  <c r="BC132" i="1"/>
  <c r="I128" i="1"/>
  <c r="AR128" i="1"/>
  <c r="AS128" i="1" s="1"/>
  <c r="AV128" i="1" s="1"/>
  <c r="F128" i="1" s="1"/>
  <c r="AY128" i="1" s="1"/>
  <c r="G128" i="1" s="1"/>
  <c r="BC75" i="1"/>
  <c r="AR58" i="1"/>
  <c r="AS58" i="1" s="1"/>
  <c r="AV58" i="1" s="1"/>
  <c r="F58" i="1" s="1"/>
  <c r="AY58" i="1" s="1"/>
  <c r="G58" i="1" s="1"/>
  <c r="I58" i="1"/>
  <c r="AZ45" i="1"/>
  <c r="BA45" i="1"/>
  <c r="BC25" i="1"/>
  <c r="BD224" i="1"/>
  <c r="BC224" i="1"/>
  <c r="BB222" i="1"/>
  <c r="BD222" i="1" s="1"/>
  <c r="AR219" i="1"/>
  <c r="AS219" i="1" s="1"/>
  <c r="AV219" i="1" s="1"/>
  <c r="F219" i="1" s="1"/>
  <c r="AY219" i="1" s="1"/>
  <c r="G219" i="1" s="1"/>
  <c r="BB219" i="1"/>
  <c r="I219" i="1"/>
  <c r="BC190" i="1"/>
  <c r="H164" i="1"/>
  <c r="BB154" i="1"/>
  <c r="I145" i="1"/>
  <c r="BC114" i="1"/>
  <c r="AX182" i="1"/>
  <c r="AP173" i="1"/>
  <c r="J173" i="1" s="1"/>
  <c r="AQ173" i="1" s="1"/>
  <c r="BC164" i="1"/>
  <c r="H86" i="1"/>
  <c r="AX63" i="1"/>
  <c r="BC215" i="1"/>
  <c r="BD215" i="1"/>
  <c r="I193" i="1"/>
  <c r="AR193" i="1"/>
  <c r="AS193" i="1" s="1"/>
  <c r="AV193" i="1" s="1"/>
  <c r="F193" i="1" s="1"/>
  <c r="AY193" i="1" s="1"/>
  <c r="G193" i="1" s="1"/>
  <c r="AP143" i="1"/>
  <c r="J143" i="1" s="1"/>
  <c r="AQ143" i="1" s="1"/>
  <c r="BC136" i="1"/>
  <c r="AR134" i="1"/>
  <c r="AS134" i="1" s="1"/>
  <c r="AV134" i="1" s="1"/>
  <c r="F134" i="1" s="1"/>
  <c r="AY134" i="1" s="1"/>
  <c r="G134" i="1" s="1"/>
  <c r="I134" i="1"/>
  <c r="AR122" i="1"/>
  <c r="AS122" i="1" s="1"/>
  <c r="AV122" i="1" s="1"/>
  <c r="F122" i="1" s="1"/>
  <c r="AY122" i="1" s="1"/>
  <c r="G122" i="1" s="1"/>
  <c r="I122" i="1"/>
  <c r="I104" i="1"/>
  <c r="AR104" i="1"/>
  <c r="AS104" i="1" s="1"/>
  <c r="AV104" i="1" s="1"/>
  <c r="F104" i="1" s="1"/>
  <c r="AY104" i="1" s="1"/>
  <c r="G104" i="1" s="1"/>
  <c r="BD219" i="1"/>
  <c r="H188" i="1"/>
  <c r="AL184" i="1"/>
  <c r="AR182" i="1"/>
  <c r="AS182" i="1" s="1"/>
  <c r="AV182" i="1" s="1"/>
  <c r="F182" i="1" s="1"/>
  <c r="AY182" i="1" s="1"/>
  <c r="G182" i="1" s="1"/>
  <c r="AX154" i="1"/>
  <c r="AL150" i="1"/>
  <c r="AP150" i="1" s="1"/>
  <c r="J150" i="1" s="1"/>
  <c r="AQ150" i="1" s="1"/>
  <c r="BB97" i="1"/>
  <c r="AP75" i="1"/>
  <c r="J75" i="1" s="1"/>
  <c r="AQ75" i="1" s="1"/>
  <c r="AR223" i="1"/>
  <c r="AS223" i="1" s="1"/>
  <c r="AV223" i="1" s="1"/>
  <c r="F223" i="1" s="1"/>
  <c r="AY223" i="1" s="1"/>
  <c r="G223" i="1" s="1"/>
  <c r="I223" i="1"/>
  <c r="BC217" i="1"/>
  <c r="H206" i="1"/>
  <c r="AR186" i="1"/>
  <c r="AS186" i="1" s="1"/>
  <c r="AV186" i="1" s="1"/>
  <c r="F186" i="1" s="1"/>
  <c r="AY186" i="1" s="1"/>
  <c r="G186" i="1" s="1"/>
  <c r="I186" i="1"/>
  <c r="AR174" i="1"/>
  <c r="AS174" i="1" s="1"/>
  <c r="AV174" i="1" s="1"/>
  <c r="F174" i="1" s="1"/>
  <c r="AY174" i="1" s="1"/>
  <c r="G174" i="1" s="1"/>
  <c r="I174" i="1"/>
  <c r="I98" i="1"/>
  <c r="AR98" i="1"/>
  <c r="AS98" i="1" s="1"/>
  <c r="AV98" i="1" s="1"/>
  <c r="F98" i="1" s="1"/>
  <c r="AY98" i="1" s="1"/>
  <c r="G98" i="1" s="1"/>
  <c r="E77" i="1"/>
  <c r="AL77" i="1"/>
  <c r="AR49" i="1"/>
  <c r="AS49" i="1" s="1"/>
  <c r="AV49" i="1" s="1"/>
  <c r="F49" i="1" s="1"/>
  <c r="AY49" i="1" s="1"/>
  <c r="G49" i="1" s="1"/>
  <c r="AX208" i="1"/>
  <c r="H201" i="1"/>
  <c r="BB201" i="1"/>
  <c r="AR151" i="1"/>
  <c r="AS151" i="1" s="1"/>
  <c r="AV151" i="1" s="1"/>
  <c r="F151" i="1" s="1"/>
  <c r="AY151" i="1" s="1"/>
  <c r="G151" i="1" s="1"/>
  <c r="BB151" i="1"/>
  <c r="I151" i="1"/>
  <c r="BC97" i="1"/>
  <c r="BD97" i="1"/>
  <c r="BC71" i="1"/>
  <c r="I49" i="1"/>
  <c r="AP218" i="1"/>
  <c r="J218" i="1" s="1"/>
  <c r="AQ218" i="1" s="1"/>
  <c r="AX212" i="1"/>
  <c r="AP211" i="1"/>
  <c r="J211" i="1" s="1"/>
  <c r="AQ211" i="1" s="1"/>
  <c r="H207" i="1"/>
  <c r="AP207" i="1"/>
  <c r="J207" i="1" s="1"/>
  <c r="AQ207" i="1" s="1"/>
  <c r="AL189" i="1"/>
  <c r="E189" i="1"/>
  <c r="I155" i="1"/>
  <c r="AR155" i="1"/>
  <c r="AS155" i="1" s="1"/>
  <c r="AV155" i="1" s="1"/>
  <c r="F155" i="1" s="1"/>
  <c r="AY155" i="1" s="1"/>
  <c r="G155" i="1" s="1"/>
  <c r="BB109" i="1"/>
  <c r="I92" i="1"/>
  <c r="AR92" i="1"/>
  <c r="AS92" i="1" s="1"/>
  <c r="AV92" i="1" s="1"/>
  <c r="F92" i="1" s="1"/>
  <c r="AY92" i="1" s="1"/>
  <c r="G92" i="1" s="1"/>
  <c r="G24" i="1"/>
  <c r="E206" i="1"/>
  <c r="BC177" i="1"/>
  <c r="AX175" i="1"/>
  <c r="I64" i="1"/>
  <c r="AR64" i="1"/>
  <c r="AS64" i="1" s="1"/>
  <c r="AV64" i="1" s="1"/>
  <c r="F64" i="1" s="1"/>
  <c r="AY64" i="1" s="1"/>
  <c r="G64" i="1" s="1"/>
  <c r="BD201" i="1"/>
  <c r="BD200" i="1"/>
  <c r="AL198" i="1"/>
  <c r="BC176" i="1"/>
  <c r="I79" i="1"/>
  <c r="AR79" i="1"/>
  <c r="AS79" i="1" s="1"/>
  <c r="AV79" i="1" s="1"/>
  <c r="F79" i="1" s="1"/>
  <c r="AY79" i="1" s="1"/>
  <c r="G79" i="1" s="1"/>
  <c r="AR215" i="1"/>
  <c r="AS215" i="1" s="1"/>
  <c r="AV215" i="1" s="1"/>
  <c r="F215" i="1" s="1"/>
  <c r="AY215" i="1" s="1"/>
  <c r="G215" i="1" s="1"/>
  <c r="I215" i="1"/>
  <c r="H211" i="1"/>
  <c r="H210" i="1"/>
  <c r="AP204" i="1"/>
  <c r="J204" i="1" s="1"/>
  <c r="AQ204" i="1" s="1"/>
  <c r="BC198" i="1"/>
  <c r="BD185" i="1"/>
  <c r="AP183" i="1"/>
  <c r="J183" i="1" s="1"/>
  <c r="AQ183" i="1" s="1"/>
  <c r="BC149" i="1"/>
  <c r="AP103" i="1"/>
  <c r="J103" i="1" s="1"/>
  <c r="AQ103" i="1" s="1"/>
  <c r="H103" i="1"/>
  <c r="BB71" i="1"/>
  <c r="BD71" i="1" s="1"/>
  <c r="H71" i="1"/>
  <c r="H204" i="1"/>
  <c r="BB200" i="1"/>
  <c r="BC186" i="1"/>
  <c r="H178" i="1"/>
  <c r="AP178" i="1"/>
  <c r="J178" i="1" s="1"/>
  <c r="AQ178" i="1" s="1"/>
  <c r="E174" i="1"/>
  <c r="BC157" i="1"/>
  <c r="AR147" i="1"/>
  <c r="AS147" i="1" s="1"/>
  <c r="AV147" i="1" s="1"/>
  <c r="F147" i="1" s="1"/>
  <c r="AY147" i="1" s="1"/>
  <c r="G147" i="1" s="1"/>
  <c r="I147" i="1"/>
  <c r="G88" i="1"/>
  <c r="I76" i="1"/>
  <c r="AR76" i="1"/>
  <c r="AS76" i="1" s="1"/>
  <c r="AV76" i="1" s="1"/>
  <c r="F76" i="1" s="1"/>
  <c r="AY76" i="1" s="1"/>
  <c r="G76" i="1" s="1"/>
  <c r="BB206" i="1"/>
  <c r="BC204" i="1"/>
  <c r="BC185" i="1"/>
  <c r="AL183" i="1"/>
  <c r="BB166" i="1"/>
  <c r="I166" i="1"/>
  <c r="H208" i="1"/>
  <c r="BB208" i="1"/>
  <c r="BD208" i="1" s="1"/>
  <c r="H202" i="1"/>
  <c r="BB202" i="1"/>
  <c r="BD202" i="1" s="1"/>
  <c r="H187" i="1"/>
  <c r="BB185" i="1"/>
  <c r="BC183" i="1"/>
  <c r="AP164" i="1"/>
  <c r="J164" i="1" s="1"/>
  <c r="AQ164" i="1" s="1"/>
  <c r="BC144" i="1"/>
  <c r="BC135" i="1"/>
  <c r="I119" i="1"/>
  <c r="AR119" i="1"/>
  <c r="AS119" i="1" s="1"/>
  <c r="AV119" i="1" s="1"/>
  <c r="F119" i="1" s="1"/>
  <c r="AY119" i="1" s="1"/>
  <c r="G119" i="1" s="1"/>
  <c r="AR68" i="1"/>
  <c r="AS68" i="1" s="1"/>
  <c r="AV68" i="1" s="1"/>
  <c r="F68" i="1" s="1"/>
  <c r="AY68" i="1" s="1"/>
  <c r="G68" i="1" s="1"/>
  <c r="I68" i="1"/>
  <c r="I43" i="1"/>
  <c r="AR43" i="1"/>
  <c r="AS43" i="1" s="1"/>
  <c r="AV43" i="1" s="1"/>
  <c r="BC208" i="1"/>
  <c r="AP199" i="1"/>
  <c r="J199" i="1" s="1"/>
  <c r="AQ199" i="1" s="1"/>
  <c r="BB193" i="1"/>
  <c r="BD193" i="1" s="1"/>
  <c r="AP181" i="1"/>
  <c r="J181" i="1" s="1"/>
  <c r="AQ181" i="1" s="1"/>
  <c r="BC178" i="1"/>
  <c r="E103" i="1"/>
  <c r="I101" i="1"/>
  <c r="BB101" i="1"/>
  <c r="AL80" i="1"/>
  <c r="AP225" i="1"/>
  <c r="J225" i="1" s="1"/>
  <c r="AQ225" i="1" s="1"/>
  <c r="H224" i="1"/>
  <c r="BB224" i="1"/>
  <c r="BC222" i="1"/>
  <c r="AL190" i="1"/>
  <c r="I176" i="1"/>
  <c r="AR176" i="1"/>
  <c r="AS176" i="1" s="1"/>
  <c r="AV176" i="1" s="1"/>
  <c r="F176" i="1" s="1"/>
  <c r="AY176" i="1" s="1"/>
  <c r="G176" i="1" s="1"/>
  <c r="AR145" i="1"/>
  <c r="AS145" i="1" s="1"/>
  <c r="AV145" i="1" s="1"/>
  <c r="F145" i="1" s="1"/>
  <c r="AY145" i="1" s="1"/>
  <c r="G145" i="1" s="1"/>
  <c r="BC143" i="1"/>
  <c r="AP129" i="1"/>
  <c r="J129" i="1" s="1"/>
  <c r="AQ129" i="1" s="1"/>
  <c r="AL114" i="1"/>
  <c r="BC80" i="1"/>
  <c r="H140" i="1"/>
  <c r="AX121" i="1"/>
  <c r="AR120" i="1"/>
  <c r="AS120" i="1" s="1"/>
  <c r="AV120" i="1" s="1"/>
  <c r="F120" i="1" s="1"/>
  <c r="AY120" i="1" s="1"/>
  <c r="I120" i="1"/>
  <c r="AP106" i="1"/>
  <c r="J106" i="1" s="1"/>
  <c r="AQ106" i="1" s="1"/>
  <c r="AR100" i="1"/>
  <c r="AS100" i="1" s="1"/>
  <c r="AV100" i="1" s="1"/>
  <c r="F100" i="1" s="1"/>
  <c r="AY100" i="1" s="1"/>
  <c r="G100" i="1" s="1"/>
  <c r="I100" i="1"/>
  <c r="BC86" i="1"/>
  <c r="AX71" i="1"/>
  <c r="H68" i="1"/>
  <c r="BB68" i="1"/>
  <c r="E62" i="1"/>
  <c r="AL62" i="1"/>
  <c r="BB205" i="1"/>
  <c r="BD205" i="1" s="1"/>
  <c r="BC169" i="1"/>
  <c r="E156" i="1"/>
  <c r="AL156" i="1"/>
  <c r="BC140" i="1"/>
  <c r="H106" i="1"/>
  <c r="BB215" i="1"/>
  <c r="E211" i="1"/>
  <c r="H157" i="1"/>
  <c r="AP157" i="1"/>
  <c r="J157" i="1" s="1"/>
  <c r="AQ157" i="1" s="1"/>
  <c r="BD154" i="1"/>
  <c r="AP136" i="1"/>
  <c r="J136" i="1" s="1"/>
  <c r="AQ136" i="1" s="1"/>
  <c r="BC106" i="1"/>
  <c r="AL84" i="1"/>
  <c r="E84" i="1"/>
  <c r="BC60" i="1"/>
  <c r="AX155" i="1"/>
  <c r="H98" i="1"/>
  <c r="H67" i="1"/>
  <c r="AP67" i="1"/>
  <c r="J67" i="1" s="1"/>
  <c r="AQ67" i="1" s="1"/>
  <c r="I61" i="1"/>
  <c r="AR61" i="1"/>
  <c r="AS61" i="1" s="1"/>
  <c r="AV61" i="1" s="1"/>
  <c r="F61" i="1" s="1"/>
  <c r="AY61" i="1" s="1"/>
  <c r="G61" i="1" s="1"/>
  <c r="BB57" i="1"/>
  <c r="BD57" i="1" s="1"/>
  <c r="I57" i="1"/>
  <c r="AR57" i="1"/>
  <c r="AS57" i="1" s="1"/>
  <c r="AV57" i="1" s="1"/>
  <c r="F57" i="1" s="1"/>
  <c r="AY57" i="1" s="1"/>
  <c r="G57" i="1" s="1"/>
  <c r="H152" i="1"/>
  <c r="AL144" i="1"/>
  <c r="BC85" i="1"/>
  <c r="AP20" i="1"/>
  <c r="J20" i="1" s="1"/>
  <c r="AQ20" i="1" s="1"/>
  <c r="AP187" i="1"/>
  <c r="J187" i="1" s="1"/>
  <c r="AQ187" i="1" s="1"/>
  <c r="AX172" i="1"/>
  <c r="AL133" i="1"/>
  <c r="E133" i="1"/>
  <c r="BC127" i="1"/>
  <c r="BC104" i="1"/>
  <c r="BB88" i="1"/>
  <c r="I88" i="1"/>
  <c r="E165" i="1"/>
  <c r="AL165" i="1"/>
  <c r="E95" i="1"/>
  <c r="AL95" i="1"/>
  <c r="AP169" i="1"/>
  <c r="J169" i="1" s="1"/>
  <c r="AQ169" i="1" s="1"/>
  <c r="AP168" i="1"/>
  <c r="J168" i="1" s="1"/>
  <c r="AQ168" i="1" s="1"/>
  <c r="AL63" i="1"/>
  <c r="E63" i="1"/>
  <c r="I25" i="1"/>
  <c r="AR25" i="1"/>
  <c r="AS25" i="1" s="1"/>
  <c r="AV25" i="1" s="1"/>
  <c r="F25" i="1" s="1"/>
  <c r="AY25" i="1" s="1"/>
  <c r="G25" i="1" s="1"/>
  <c r="BC16" i="1"/>
  <c r="AL167" i="1"/>
  <c r="E153" i="1"/>
  <c r="AL153" i="1"/>
  <c r="AP153" i="1" s="1"/>
  <c r="J153" i="1" s="1"/>
  <c r="AQ153" i="1" s="1"/>
  <c r="BC138" i="1"/>
  <c r="BD138" i="1"/>
  <c r="BD137" i="1"/>
  <c r="AR123" i="1"/>
  <c r="AS123" i="1" s="1"/>
  <c r="AV123" i="1" s="1"/>
  <c r="F123" i="1" s="1"/>
  <c r="AY123" i="1" s="1"/>
  <c r="G123" i="1" s="1"/>
  <c r="I123" i="1"/>
  <c r="BB123" i="1"/>
  <c r="BD123" i="1" s="1"/>
  <c r="AL65" i="1"/>
  <c r="H20" i="1"/>
  <c r="AL139" i="1"/>
  <c r="AP113" i="1"/>
  <c r="J113" i="1" s="1"/>
  <c r="AQ113" i="1" s="1"/>
  <c r="BC111" i="1"/>
  <c r="AP99" i="1"/>
  <c r="J99" i="1" s="1"/>
  <c r="AQ99" i="1" s="1"/>
  <c r="AL78" i="1"/>
  <c r="E78" i="1"/>
  <c r="BC65" i="1"/>
  <c r="N43" i="1"/>
  <c r="BB212" i="1"/>
  <c r="BD212" i="1" s="1"/>
  <c r="BB194" i="1"/>
  <c r="BD194" i="1" s="1"/>
  <c r="BD151" i="1"/>
  <c r="BC146" i="1"/>
  <c r="BC139" i="1"/>
  <c r="H113" i="1"/>
  <c r="H105" i="1"/>
  <c r="H85" i="1"/>
  <c r="I81" i="1"/>
  <c r="I17" i="1"/>
  <c r="AR17" i="1"/>
  <c r="AS17" i="1" s="1"/>
  <c r="AV17" i="1" s="1"/>
  <c r="F17" i="1" s="1"/>
  <c r="AY17" i="1" s="1"/>
  <c r="G17" i="1" s="1"/>
  <c r="AP172" i="1"/>
  <c r="J172" i="1" s="1"/>
  <c r="AQ172" i="1" s="1"/>
  <c r="AP171" i="1"/>
  <c r="J171" i="1" s="1"/>
  <c r="AQ171" i="1" s="1"/>
  <c r="AP148" i="1"/>
  <c r="J148" i="1" s="1"/>
  <c r="AQ148" i="1" s="1"/>
  <c r="AL116" i="1"/>
  <c r="BC113" i="1"/>
  <c r="BC105" i="1"/>
  <c r="AP86" i="1"/>
  <c r="J86" i="1" s="1"/>
  <c r="AQ86" i="1" s="1"/>
  <c r="I48" i="1"/>
  <c r="AR48" i="1"/>
  <c r="AS48" i="1" s="1"/>
  <c r="AV48" i="1" s="1"/>
  <c r="F48" i="1" s="1"/>
  <c r="AY48" i="1" s="1"/>
  <c r="G48" i="1" s="1"/>
  <c r="BB48" i="1"/>
  <c r="AR23" i="1"/>
  <c r="AS23" i="1" s="1"/>
  <c r="AV23" i="1" s="1"/>
  <c r="F23" i="1" s="1"/>
  <c r="AY23" i="1" s="1"/>
  <c r="G23" i="1" s="1"/>
  <c r="I23" i="1"/>
  <c r="BB23" i="1"/>
  <c r="AZ30" i="1"/>
  <c r="BA30" i="1"/>
  <c r="BC181" i="1"/>
  <c r="BB176" i="1"/>
  <c r="BD176" i="1" s="1"/>
  <c r="BD166" i="1"/>
  <c r="H155" i="1"/>
  <c r="BB155" i="1"/>
  <c r="BD155" i="1" s="1"/>
  <c r="H134" i="1"/>
  <c r="BB134" i="1"/>
  <c r="I126" i="1"/>
  <c r="AR126" i="1"/>
  <c r="AS126" i="1" s="1"/>
  <c r="AV126" i="1" s="1"/>
  <c r="F126" i="1" s="1"/>
  <c r="AY126" i="1" s="1"/>
  <c r="G126" i="1" s="1"/>
  <c r="BC116" i="1"/>
  <c r="I53" i="1"/>
  <c r="AR53" i="1"/>
  <c r="AS53" i="1" s="1"/>
  <c r="AV53" i="1" s="1"/>
  <c r="F53" i="1" s="1"/>
  <c r="AL175" i="1"/>
  <c r="E175" i="1"/>
  <c r="AP156" i="1"/>
  <c r="J156" i="1" s="1"/>
  <c r="AQ156" i="1" s="1"/>
  <c r="BC134" i="1"/>
  <c r="I102" i="1"/>
  <c r="BC99" i="1"/>
  <c r="BC81" i="1"/>
  <c r="BD81" i="1"/>
  <c r="AP140" i="1"/>
  <c r="J140" i="1" s="1"/>
  <c r="AQ140" i="1" s="1"/>
  <c r="BB128" i="1"/>
  <c r="BD128" i="1" s="1"/>
  <c r="AP105" i="1"/>
  <c r="J105" i="1" s="1"/>
  <c r="AQ105" i="1" s="1"/>
  <c r="H104" i="1"/>
  <c r="BC70" i="1"/>
  <c r="I33" i="1"/>
  <c r="AR33" i="1"/>
  <c r="AS33" i="1" s="1"/>
  <c r="AV33" i="1" s="1"/>
  <c r="AL149" i="1"/>
  <c r="AL146" i="1"/>
  <c r="AL132" i="1"/>
  <c r="AP130" i="1"/>
  <c r="J130" i="1" s="1"/>
  <c r="AQ130" i="1" s="1"/>
  <c r="BB118" i="1"/>
  <c r="H118" i="1"/>
  <c r="BC115" i="1"/>
  <c r="AR94" i="1"/>
  <c r="AS94" i="1" s="1"/>
  <c r="AV94" i="1" s="1"/>
  <c r="F94" i="1" s="1"/>
  <c r="AY94" i="1" s="1"/>
  <c r="G94" i="1" s="1"/>
  <c r="H61" i="1"/>
  <c r="BC58" i="1"/>
  <c r="BC48" i="1"/>
  <c r="BD48" i="1"/>
  <c r="I32" i="1"/>
  <c r="AR32" i="1"/>
  <c r="AS32" i="1" s="1"/>
  <c r="AV32" i="1" s="1"/>
  <c r="F32" i="1" s="1"/>
  <c r="AY32" i="1" s="1"/>
  <c r="G32" i="1" s="1"/>
  <c r="BC14" i="1"/>
  <c r="H119" i="1"/>
  <c r="BB119" i="1"/>
  <c r="BD119" i="1" s="1"/>
  <c r="AL110" i="1"/>
  <c r="E110" i="1"/>
  <c r="H76" i="1"/>
  <c r="I38" i="1"/>
  <c r="AR38" i="1"/>
  <c r="AS38" i="1" s="1"/>
  <c r="AV38" i="1" s="1"/>
  <c r="F38" i="1" s="1"/>
  <c r="AY38" i="1" s="1"/>
  <c r="G38" i="1" s="1"/>
  <c r="AX24" i="1"/>
  <c r="AL131" i="1"/>
  <c r="AP93" i="1"/>
  <c r="J93" i="1" s="1"/>
  <c r="AQ93" i="1" s="1"/>
  <c r="BC83" i="1"/>
  <c r="BC76" i="1"/>
  <c r="AP74" i="1"/>
  <c r="J74" i="1" s="1"/>
  <c r="AQ74" i="1" s="1"/>
  <c r="AX67" i="1"/>
  <c r="AP66" i="1"/>
  <c r="J66" i="1" s="1"/>
  <c r="AQ66" i="1" s="1"/>
  <c r="AX43" i="1"/>
  <c r="H121" i="1"/>
  <c r="AP111" i="1"/>
  <c r="J111" i="1" s="1"/>
  <c r="AQ111" i="1" s="1"/>
  <c r="BB69" i="1"/>
  <c r="BD69" i="1" s="1"/>
  <c r="H69" i="1"/>
  <c r="H66" i="1"/>
  <c r="BC17" i="1"/>
  <c r="BD17" i="1"/>
  <c r="AL129" i="1"/>
  <c r="BC118" i="1"/>
  <c r="BD118" i="1"/>
  <c r="BC109" i="1"/>
  <c r="BD109" i="1"/>
  <c r="I24" i="1"/>
  <c r="I15" i="1"/>
  <c r="AR15" i="1"/>
  <c r="AS15" i="1" s="1"/>
  <c r="AV15" i="1" s="1"/>
  <c r="F15" i="1" s="1"/>
  <c r="AY15" i="1" s="1"/>
  <c r="G15" i="1" s="1"/>
  <c r="H92" i="1"/>
  <c r="BB92" i="1"/>
  <c r="BD92" i="1" s="1"/>
  <c r="BB79" i="1"/>
  <c r="BD79" i="1" s="1"/>
  <c r="AX77" i="1"/>
  <c r="H74" i="1"/>
  <c r="AR36" i="1"/>
  <c r="AS36" i="1" s="1"/>
  <c r="AV36" i="1" s="1"/>
  <c r="F36" i="1" s="1"/>
  <c r="AY36" i="1" s="1"/>
  <c r="G36" i="1" s="1"/>
  <c r="BB36" i="1"/>
  <c r="BD36" i="1" s="1"/>
  <c r="AX33" i="1"/>
  <c r="AP19" i="1"/>
  <c r="J19" i="1" s="1"/>
  <c r="AQ19" i="1" s="1"/>
  <c r="BC74" i="1"/>
  <c r="I37" i="1"/>
  <c r="AR37" i="1"/>
  <c r="AS37" i="1" s="1"/>
  <c r="AV37" i="1" s="1"/>
  <c r="F37" i="1" s="1"/>
  <c r="AY37" i="1" s="1"/>
  <c r="G37" i="1" s="1"/>
  <c r="I22" i="1"/>
  <c r="AR22" i="1"/>
  <c r="AS22" i="1" s="1"/>
  <c r="AV22" i="1" s="1"/>
  <c r="F22" i="1" s="1"/>
  <c r="AY22" i="1" s="1"/>
  <c r="G22" i="1" s="1"/>
  <c r="H15" i="1"/>
  <c r="BB15" i="1"/>
  <c r="BD15" i="1" s="1"/>
  <c r="BC126" i="1"/>
  <c r="BC121" i="1"/>
  <c r="BC101" i="1"/>
  <c r="BD101" i="1"/>
  <c r="AX98" i="1"/>
  <c r="BC54" i="1"/>
  <c r="AZ50" i="1"/>
  <c r="BA50" i="1"/>
  <c r="H19" i="1"/>
  <c r="AP135" i="1"/>
  <c r="J135" i="1" s="1"/>
  <c r="AQ135" i="1" s="1"/>
  <c r="E120" i="1"/>
  <c r="BC100" i="1"/>
  <c r="AP96" i="1"/>
  <c r="J96" i="1" s="1"/>
  <c r="AQ96" i="1" s="1"/>
  <c r="AP80" i="1"/>
  <c r="J80" i="1" s="1"/>
  <c r="AQ80" i="1" s="1"/>
  <c r="AP70" i="1"/>
  <c r="J70" i="1" s="1"/>
  <c r="AQ70" i="1" s="1"/>
  <c r="H64" i="1"/>
  <c r="BB64" i="1"/>
  <c r="BD64" i="1" s="1"/>
  <c r="BC53" i="1"/>
  <c r="BC43" i="1"/>
  <c r="E112" i="1"/>
  <c r="BC61" i="1"/>
  <c r="H17" i="1"/>
  <c r="BB17" i="1"/>
  <c r="AP14" i="1"/>
  <c r="J14" i="1" s="1"/>
  <c r="AQ14" i="1" s="1"/>
  <c r="AP112" i="1"/>
  <c r="J112" i="1" s="1"/>
  <c r="AQ112" i="1" s="1"/>
  <c r="AL83" i="1"/>
  <c r="AP83" i="1" s="1"/>
  <c r="J83" i="1" s="1"/>
  <c r="AQ83" i="1" s="1"/>
  <c r="N38" i="1"/>
  <c r="BC38" i="1" s="1"/>
  <c r="AX25" i="1"/>
  <c r="AL18" i="1"/>
  <c r="BC15" i="1"/>
  <c r="AX111" i="1"/>
  <c r="AR21" i="1"/>
  <c r="AS21" i="1" s="1"/>
  <c r="AV21" i="1" s="1"/>
  <c r="F21" i="1" s="1"/>
  <c r="AY21" i="1" s="1"/>
  <c r="G21" i="1" s="1"/>
  <c r="BB21" i="1"/>
  <c r="BD21" i="1" s="1"/>
  <c r="I21" i="1"/>
  <c r="BC18" i="1"/>
  <c r="AP60" i="1"/>
  <c r="J60" i="1" s="1"/>
  <c r="AQ60" i="1" s="1"/>
  <c r="E59" i="1"/>
  <c r="AL59" i="1"/>
  <c r="AX53" i="1"/>
  <c r="I52" i="1"/>
  <c r="AR52" i="1"/>
  <c r="AS52" i="1" s="1"/>
  <c r="AV52" i="1" s="1"/>
  <c r="F52" i="1" s="1"/>
  <c r="AY52" i="1" s="1"/>
  <c r="G52" i="1" s="1"/>
  <c r="AL82" i="1"/>
  <c r="BC64" i="1"/>
  <c r="I47" i="1"/>
  <c r="AR47" i="1"/>
  <c r="AS47" i="1" s="1"/>
  <c r="AV47" i="1" s="1"/>
  <c r="F47" i="1" s="1"/>
  <c r="AY47" i="1" s="1"/>
  <c r="AX85" i="1"/>
  <c r="BC67" i="1"/>
  <c r="H60" i="1"/>
  <c r="N33" i="1"/>
  <c r="BC33" i="1" s="1"/>
  <c r="AP117" i="1"/>
  <c r="J117" i="1" s="1"/>
  <c r="AQ117" i="1" s="1"/>
  <c r="BB81" i="1"/>
  <c r="BB115" i="1"/>
  <c r="BD115" i="1" s="1"/>
  <c r="E88" i="1"/>
  <c r="AX62" i="1"/>
  <c r="I42" i="1"/>
  <c r="AR42" i="1"/>
  <c r="AS42" i="1" s="1"/>
  <c r="AV42" i="1" s="1"/>
  <c r="F42" i="1" s="1"/>
  <c r="AY42" i="1" s="1"/>
  <c r="G42" i="1" s="1"/>
  <c r="BD68" i="1"/>
  <c r="BD52" i="1"/>
  <c r="BC52" i="1"/>
  <c r="E47" i="1"/>
  <c r="E42" i="1"/>
  <c r="E37" i="1"/>
  <c r="AP18" i="1"/>
  <c r="J18" i="1" s="1"/>
  <c r="AQ18" i="1" s="1"/>
  <c r="AP26" i="1"/>
  <c r="J26" i="1" s="1"/>
  <c r="AQ26" i="1" s="1"/>
  <c r="AR12" i="1"/>
  <c r="AS12" i="1" s="1"/>
  <c r="AV12" i="1" s="1"/>
  <c r="F12" i="1" s="1"/>
  <c r="AY12" i="1" s="1"/>
  <c r="G12" i="1" s="1"/>
  <c r="AP54" i="1"/>
  <c r="J54" i="1" s="1"/>
  <c r="AQ54" i="1" s="1"/>
  <c r="H22" i="1"/>
  <c r="BB22" i="1"/>
  <c r="BD22" i="1" s="1"/>
  <c r="AP51" i="1"/>
  <c r="J51" i="1" s="1"/>
  <c r="AQ51" i="1" s="1"/>
  <c r="BC23" i="1"/>
  <c r="BC22" i="1"/>
  <c r="BC19" i="1"/>
  <c r="AP46" i="1"/>
  <c r="J46" i="1" s="1"/>
  <c r="AQ46" i="1" s="1"/>
  <c r="AP44" i="1"/>
  <c r="J44" i="1" s="1"/>
  <c r="AQ44" i="1" s="1"/>
  <c r="AP39" i="1"/>
  <c r="J39" i="1" s="1"/>
  <c r="AQ39" i="1" s="1"/>
  <c r="AP34" i="1"/>
  <c r="J34" i="1" s="1"/>
  <c r="AQ34" i="1" s="1"/>
  <c r="AP31" i="1"/>
  <c r="J31" i="1" s="1"/>
  <c r="AQ31" i="1" s="1"/>
  <c r="BB24" i="1"/>
  <c r="AL51" i="1"/>
  <c r="AL31" i="1"/>
  <c r="H30" i="1"/>
  <c r="BB30" i="1"/>
  <c r="H24" i="1"/>
  <c r="H12" i="1"/>
  <c r="BB12" i="1"/>
  <c r="BD12" i="1" s="1"/>
  <c r="BB52" i="1"/>
  <c r="BC51" i="1"/>
  <c r="H50" i="1"/>
  <c r="BB50" i="1"/>
  <c r="BD50" i="1" s="1"/>
  <c r="AL46" i="1"/>
  <c r="AL41" i="1"/>
  <c r="BC30" i="1"/>
  <c r="BD30" i="1"/>
  <c r="BC12" i="1"/>
  <c r="BB47" i="1"/>
  <c r="H45" i="1"/>
  <c r="BB45" i="1"/>
  <c r="H40" i="1"/>
  <c r="BB40" i="1"/>
  <c r="BB37" i="1"/>
  <c r="H35" i="1"/>
  <c r="BB35" i="1"/>
  <c r="BD35" i="1" s="1"/>
  <c r="BB32" i="1"/>
  <c r="BD32" i="1" s="1"/>
  <c r="AP16" i="1"/>
  <c r="J16" i="1" s="1"/>
  <c r="AQ16" i="1" s="1"/>
  <c r="H52" i="1"/>
  <c r="BC45" i="1"/>
  <c r="BD45" i="1"/>
  <c r="BC40" i="1"/>
  <c r="BD40" i="1"/>
  <c r="BC35" i="1"/>
  <c r="E24" i="1"/>
  <c r="AR153" i="1" l="1"/>
  <c r="AS153" i="1" s="1"/>
  <c r="AV153" i="1" s="1"/>
  <c r="F153" i="1" s="1"/>
  <c r="AY153" i="1" s="1"/>
  <c r="G153" i="1" s="1"/>
  <c r="I153" i="1"/>
  <c r="AR150" i="1"/>
  <c r="AS150" i="1" s="1"/>
  <c r="AV150" i="1" s="1"/>
  <c r="F150" i="1" s="1"/>
  <c r="AY150" i="1" s="1"/>
  <c r="G150" i="1" s="1"/>
  <c r="I150" i="1"/>
  <c r="AR83" i="1"/>
  <c r="AS83" i="1" s="1"/>
  <c r="AV83" i="1" s="1"/>
  <c r="F83" i="1" s="1"/>
  <c r="AY83" i="1" s="1"/>
  <c r="G83" i="1" s="1"/>
  <c r="I83" i="1"/>
  <c r="BB140" i="1"/>
  <c r="BD140" i="1" s="1"/>
  <c r="AR44" i="1"/>
  <c r="AS44" i="1" s="1"/>
  <c r="AV44" i="1" s="1"/>
  <c r="F44" i="1" s="1"/>
  <c r="AY44" i="1" s="1"/>
  <c r="G44" i="1" s="1"/>
  <c r="BB44" i="1"/>
  <c r="BD44" i="1" s="1"/>
  <c r="I44" i="1"/>
  <c r="I19" i="1"/>
  <c r="AR19" i="1"/>
  <c r="AS19" i="1" s="1"/>
  <c r="AV19" i="1" s="1"/>
  <c r="F19" i="1" s="1"/>
  <c r="AY19" i="1" s="1"/>
  <c r="G19" i="1" s="1"/>
  <c r="H131" i="1"/>
  <c r="AP131" i="1"/>
  <c r="J131" i="1" s="1"/>
  <c r="AQ131" i="1" s="1"/>
  <c r="AR169" i="1"/>
  <c r="AS169" i="1" s="1"/>
  <c r="AV169" i="1" s="1"/>
  <c r="F169" i="1" s="1"/>
  <c r="AY169" i="1" s="1"/>
  <c r="G169" i="1" s="1"/>
  <c r="I169" i="1"/>
  <c r="H114" i="1"/>
  <c r="H189" i="1"/>
  <c r="AP189" i="1"/>
  <c r="J189" i="1" s="1"/>
  <c r="AQ189" i="1" s="1"/>
  <c r="AZ49" i="1"/>
  <c r="BA49" i="1"/>
  <c r="AZ182" i="1"/>
  <c r="BA182" i="1"/>
  <c r="H170" i="1"/>
  <c r="AZ206" i="1"/>
  <c r="BA206" i="1"/>
  <c r="H203" i="1"/>
  <c r="H209" i="1"/>
  <c r="AZ152" i="1"/>
  <c r="BA152" i="1"/>
  <c r="AR46" i="1"/>
  <c r="AS46" i="1" s="1"/>
  <c r="AV46" i="1" s="1"/>
  <c r="F46" i="1" s="1"/>
  <c r="AY46" i="1" s="1"/>
  <c r="G46" i="1" s="1"/>
  <c r="I46" i="1"/>
  <c r="BA52" i="1"/>
  <c r="AZ52" i="1"/>
  <c r="BA94" i="1"/>
  <c r="AZ94" i="1"/>
  <c r="H116" i="1"/>
  <c r="H95" i="1"/>
  <c r="BB95" i="1"/>
  <c r="BD95" i="1" s="1"/>
  <c r="H144" i="1"/>
  <c r="BC84" i="1"/>
  <c r="AR129" i="1"/>
  <c r="AS129" i="1" s="1"/>
  <c r="AV129" i="1" s="1"/>
  <c r="F129" i="1" s="1"/>
  <c r="AY129" i="1" s="1"/>
  <c r="G129" i="1" s="1"/>
  <c r="I129" i="1"/>
  <c r="AR164" i="1"/>
  <c r="AS164" i="1" s="1"/>
  <c r="AV164" i="1" s="1"/>
  <c r="F164" i="1" s="1"/>
  <c r="AY164" i="1" s="1"/>
  <c r="G164" i="1" s="1"/>
  <c r="I164" i="1"/>
  <c r="AZ76" i="1"/>
  <c r="BA76" i="1"/>
  <c r="H198" i="1"/>
  <c r="H77" i="1"/>
  <c r="H184" i="1"/>
  <c r="BC170" i="1"/>
  <c r="BC213" i="1"/>
  <c r="H41" i="1"/>
  <c r="BA42" i="1"/>
  <c r="AZ42" i="1"/>
  <c r="AZ38" i="1"/>
  <c r="BA38" i="1"/>
  <c r="AR148" i="1"/>
  <c r="AS148" i="1" s="1"/>
  <c r="AV148" i="1" s="1"/>
  <c r="F148" i="1" s="1"/>
  <c r="AY148" i="1" s="1"/>
  <c r="G148" i="1" s="1"/>
  <c r="BB148" i="1"/>
  <c r="BD148" i="1" s="1"/>
  <c r="I148" i="1"/>
  <c r="BC95" i="1"/>
  <c r="BB152" i="1"/>
  <c r="BD152" i="1" s="1"/>
  <c r="H84" i="1"/>
  <c r="AP84" i="1"/>
  <c r="J84" i="1" s="1"/>
  <c r="AQ84" i="1" s="1"/>
  <c r="H62" i="1"/>
  <c r="AP62" i="1"/>
  <c r="J62" i="1" s="1"/>
  <c r="AQ62" i="1" s="1"/>
  <c r="AR181" i="1"/>
  <c r="AS181" i="1" s="1"/>
  <c r="AV181" i="1" s="1"/>
  <c r="F181" i="1" s="1"/>
  <c r="I181" i="1"/>
  <c r="I207" i="1"/>
  <c r="AR207" i="1"/>
  <c r="AS207" i="1" s="1"/>
  <c r="AV207" i="1" s="1"/>
  <c r="F207" i="1" s="1"/>
  <c r="AY207" i="1" s="1"/>
  <c r="G207" i="1" s="1"/>
  <c r="BC77" i="1"/>
  <c r="BC173" i="1"/>
  <c r="H213" i="1"/>
  <c r="AZ212" i="1"/>
  <c r="BA212" i="1"/>
  <c r="H46" i="1"/>
  <c r="AR171" i="1"/>
  <c r="AS171" i="1" s="1"/>
  <c r="AV171" i="1" s="1"/>
  <c r="F171" i="1" s="1"/>
  <c r="AY171" i="1" s="1"/>
  <c r="G171" i="1" s="1"/>
  <c r="I171" i="1"/>
  <c r="AZ123" i="1"/>
  <c r="BA123" i="1"/>
  <c r="H165" i="1"/>
  <c r="BC62" i="1"/>
  <c r="AZ145" i="1"/>
  <c r="BA145" i="1"/>
  <c r="AZ88" i="1"/>
  <c r="BA88" i="1"/>
  <c r="AR103" i="1"/>
  <c r="AS103" i="1" s="1"/>
  <c r="AV103" i="1" s="1"/>
  <c r="F103" i="1" s="1"/>
  <c r="I103" i="1"/>
  <c r="AZ98" i="1"/>
  <c r="BA98" i="1"/>
  <c r="BB188" i="1"/>
  <c r="BD188" i="1" s="1"/>
  <c r="BA219" i="1"/>
  <c r="AZ219" i="1"/>
  <c r="BB177" i="1"/>
  <c r="BD177" i="1" s="1"/>
  <c r="AZ87" i="1"/>
  <c r="BA87" i="1"/>
  <c r="AZ13" i="1"/>
  <c r="BA13" i="1"/>
  <c r="AZ192" i="1"/>
  <c r="BA192" i="1"/>
  <c r="H59" i="1"/>
  <c r="BC112" i="1"/>
  <c r="AZ36" i="1"/>
  <c r="BA36" i="1"/>
  <c r="AR172" i="1"/>
  <c r="AS172" i="1" s="1"/>
  <c r="AV172" i="1" s="1"/>
  <c r="F172" i="1" s="1"/>
  <c r="AY172" i="1" s="1"/>
  <c r="G172" i="1" s="1"/>
  <c r="I172" i="1"/>
  <c r="BC165" i="1"/>
  <c r="AR199" i="1"/>
  <c r="AS199" i="1" s="1"/>
  <c r="AV199" i="1" s="1"/>
  <c r="F199" i="1" s="1"/>
  <c r="AY199" i="1" s="1"/>
  <c r="G199" i="1" s="1"/>
  <c r="I199" i="1"/>
  <c r="BB38" i="1"/>
  <c r="BD38" i="1" s="1"/>
  <c r="AR211" i="1"/>
  <c r="AS211" i="1" s="1"/>
  <c r="AV211" i="1" s="1"/>
  <c r="F211" i="1" s="1"/>
  <c r="AY211" i="1" s="1"/>
  <c r="G211" i="1" s="1"/>
  <c r="I211" i="1"/>
  <c r="BB214" i="1"/>
  <c r="BD214" i="1" s="1"/>
  <c r="BC88" i="1"/>
  <c r="BD88" i="1"/>
  <c r="BC59" i="1"/>
  <c r="AP59" i="1"/>
  <c r="J59" i="1" s="1"/>
  <c r="AQ59" i="1" s="1"/>
  <c r="BB76" i="1"/>
  <c r="BD76" i="1" s="1"/>
  <c r="AZ17" i="1"/>
  <c r="BA17" i="1"/>
  <c r="BC78" i="1"/>
  <c r="AZ57" i="1"/>
  <c r="BA57" i="1"/>
  <c r="AR136" i="1"/>
  <c r="AS136" i="1" s="1"/>
  <c r="AV136" i="1" s="1"/>
  <c r="F136" i="1" s="1"/>
  <c r="AY136" i="1" s="1"/>
  <c r="G136" i="1" s="1"/>
  <c r="I136" i="1"/>
  <c r="AZ176" i="1"/>
  <c r="BA176" i="1"/>
  <c r="BB147" i="1"/>
  <c r="BD147" i="1" s="1"/>
  <c r="BA64" i="1"/>
  <c r="AZ64" i="1"/>
  <c r="AP165" i="1"/>
  <c r="J165" i="1" s="1"/>
  <c r="AQ165" i="1" s="1"/>
  <c r="AP209" i="1"/>
  <c r="J209" i="1" s="1"/>
  <c r="AQ209" i="1" s="1"/>
  <c r="BB87" i="1"/>
  <c r="BD87" i="1" s="1"/>
  <c r="BA208" i="1"/>
  <c r="AZ208" i="1"/>
  <c r="AR26" i="1"/>
  <c r="AS26" i="1" s="1"/>
  <c r="AV26" i="1" s="1"/>
  <c r="F26" i="1" s="1"/>
  <c r="AY26" i="1" s="1"/>
  <c r="G26" i="1" s="1"/>
  <c r="I26" i="1"/>
  <c r="AR96" i="1"/>
  <c r="AS96" i="1" s="1"/>
  <c r="AV96" i="1" s="1"/>
  <c r="F96" i="1" s="1"/>
  <c r="I96" i="1"/>
  <c r="BA37" i="1"/>
  <c r="AZ37" i="1"/>
  <c r="AZ15" i="1"/>
  <c r="BA15" i="1"/>
  <c r="AR66" i="1"/>
  <c r="AS66" i="1" s="1"/>
  <c r="AV66" i="1" s="1"/>
  <c r="F66" i="1" s="1"/>
  <c r="AY66" i="1" s="1"/>
  <c r="G66" i="1" s="1"/>
  <c r="I66" i="1"/>
  <c r="AZ23" i="1"/>
  <c r="BA23" i="1"/>
  <c r="AZ92" i="1"/>
  <c r="BA92" i="1"/>
  <c r="AZ134" i="1"/>
  <c r="BA134" i="1"/>
  <c r="AZ58" i="1"/>
  <c r="BA58" i="1"/>
  <c r="AP213" i="1"/>
  <c r="J213" i="1" s="1"/>
  <c r="AQ213" i="1" s="1"/>
  <c r="AR16" i="1"/>
  <c r="AS16" i="1" s="1"/>
  <c r="AV16" i="1" s="1"/>
  <c r="F16" i="1" s="1"/>
  <c r="AY16" i="1" s="1"/>
  <c r="G16" i="1" s="1"/>
  <c r="I16" i="1"/>
  <c r="AR60" i="1"/>
  <c r="AS60" i="1" s="1"/>
  <c r="AV60" i="1" s="1"/>
  <c r="F60" i="1" s="1"/>
  <c r="AY60" i="1" s="1"/>
  <c r="G60" i="1" s="1"/>
  <c r="I60" i="1"/>
  <c r="AR130" i="1"/>
  <c r="AS130" i="1" s="1"/>
  <c r="AV130" i="1" s="1"/>
  <c r="F130" i="1" s="1"/>
  <c r="AY130" i="1" s="1"/>
  <c r="G130" i="1" s="1"/>
  <c r="I130" i="1"/>
  <c r="H78" i="1"/>
  <c r="AP78" i="1"/>
  <c r="J78" i="1" s="1"/>
  <c r="AQ78" i="1" s="1"/>
  <c r="AZ147" i="1"/>
  <c r="BA147" i="1"/>
  <c r="I183" i="1"/>
  <c r="AR183" i="1"/>
  <c r="AS183" i="1" s="1"/>
  <c r="AV183" i="1" s="1"/>
  <c r="F183" i="1" s="1"/>
  <c r="AY183" i="1" s="1"/>
  <c r="G183" i="1" s="1"/>
  <c r="AR218" i="1"/>
  <c r="AS218" i="1" s="1"/>
  <c r="AV218" i="1" s="1"/>
  <c r="F218" i="1" s="1"/>
  <c r="AY218" i="1" s="1"/>
  <c r="G218" i="1" s="1"/>
  <c r="I218" i="1"/>
  <c r="BB218" i="1"/>
  <c r="BD218" i="1" s="1"/>
  <c r="AR51" i="1"/>
  <c r="AS51" i="1" s="1"/>
  <c r="AV51" i="1" s="1"/>
  <c r="F51" i="1" s="1"/>
  <c r="AY51" i="1" s="1"/>
  <c r="G51" i="1" s="1"/>
  <c r="I51" i="1"/>
  <c r="BC110" i="1"/>
  <c r="H132" i="1"/>
  <c r="AR156" i="1"/>
  <c r="AS156" i="1" s="1"/>
  <c r="AV156" i="1" s="1"/>
  <c r="F156" i="1" s="1"/>
  <c r="AY156" i="1" s="1"/>
  <c r="G156" i="1" s="1"/>
  <c r="I156" i="1"/>
  <c r="AR99" i="1"/>
  <c r="AS99" i="1" s="1"/>
  <c r="AV99" i="1" s="1"/>
  <c r="F99" i="1" s="1"/>
  <c r="AY99" i="1" s="1"/>
  <c r="G99" i="1" s="1"/>
  <c r="I99" i="1"/>
  <c r="AR157" i="1"/>
  <c r="AS157" i="1" s="1"/>
  <c r="AV157" i="1" s="1"/>
  <c r="F157" i="1" s="1"/>
  <c r="AY157" i="1" s="1"/>
  <c r="G157" i="1" s="1"/>
  <c r="BB157" i="1"/>
  <c r="BD157" i="1" s="1"/>
  <c r="I157" i="1"/>
  <c r="H190" i="1"/>
  <c r="AP190" i="1"/>
  <c r="J190" i="1" s="1"/>
  <c r="AQ190" i="1" s="1"/>
  <c r="BA104" i="1"/>
  <c r="AZ104" i="1"/>
  <c r="AR117" i="1"/>
  <c r="AS117" i="1" s="1"/>
  <c r="AV117" i="1" s="1"/>
  <c r="F117" i="1" s="1"/>
  <c r="AY117" i="1" s="1"/>
  <c r="G117" i="1" s="1"/>
  <c r="I117" i="1"/>
  <c r="AR111" i="1"/>
  <c r="AS111" i="1" s="1"/>
  <c r="AV111" i="1" s="1"/>
  <c r="F111" i="1" s="1"/>
  <c r="AY111" i="1" s="1"/>
  <c r="G111" i="1" s="1"/>
  <c r="I111" i="1"/>
  <c r="H110" i="1"/>
  <c r="H146" i="1"/>
  <c r="AP146" i="1"/>
  <c r="J146" i="1" s="1"/>
  <c r="AQ146" i="1" s="1"/>
  <c r="BC175" i="1"/>
  <c r="H153" i="1"/>
  <c r="BB153" i="1"/>
  <c r="AZ61" i="1"/>
  <c r="BA61" i="1"/>
  <c r="AZ174" i="1"/>
  <c r="BA174" i="1"/>
  <c r="I173" i="1"/>
  <c r="AR173" i="1"/>
  <c r="AS173" i="1" s="1"/>
  <c r="AV173" i="1" s="1"/>
  <c r="F173" i="1" s="1"/>
  <c r="BB121" i="1"/>
  <c r="BD121" i="1" s="1"/>
  <c r="H149" i="1"/>
  <c r="H175" i="1"/>
  <c r="I113" i="1"/>
  <c r="AR113" i="1"/>
  <c r="AS113" i="1" s="1"/>
  <c r="AV113" i="1" s="1"/>
  <c r="F113" i="1" s="1"/>
  <c r="AY113" i="1" s="1"/>
  <c r="G113" i="1" s="1"/>
  <c r="BC153" i="1"/>
  <c r="BD153" i="1" s="1"/>
  <c r="BC211" i="1"/>
  <c r="BC174" i="1"/>
  <c r="BD174" i="1"/>
  <c r="BA177" i="1"/>
  <c r="AZ177" i="1"/>
  <c r="I54" i="1"/>
  <c r="AR54" i="1"/>
  <c r="AS54" i="1" s="1"/>
  <c r="AV54" i="1" s="1"/>
  <c r="F54" i="1" s="1"/>
  <c r="AY54" i="1" s="1"/>
  <c r="G54" i="1" s="1"/>
  <c r="BB60" i="1"/>
  <c r="BD60" i="1" s="1"/>
  <c r="I70" i="1"/>
  <c r="AR70" i="1"/>
  <c r="AS70" i="1" s="1"/>
  <c r="AV70" i="1" s="1"/>
  <c r="F70" i="1" s="1"/>
  <c r="AY70" i="1" s="1"/>
  <c r="G70" i="1" s="1"/>
  <c r="AZ22" i="1"/>
  <c r="BA22" i="1"/>
  <c r="F33" i="1"/>
  <c r="BD23" i="1"/>
  <c r="H139" i="1"/>
  <c r="H167" i="1"/>
  <c r="AP167" i="1"/>
  <c r="J167" i="1" s="1"/>
  <c r="AQ167" i="1" s="1"/>
  <c r="I67" i="1"/>
  <c r="AR67" i="1"/>
  <c r="AS67" i="1" s="1"/>
  <c r="AV67" i="1" s="1"/>
  <c r="F67" i="1" s="1"/>
  <c r="AY67" i="1" s="1"/>
  <c r="G67" i="1" s="1"/>
  <c r="AZ100" i="1"/>
  <c r="BA100" i="1"/>
  <c r="F43" i="1"/>
  <c r="I178" i="1"/>
  <c r="AR178" i="1"/>
  <c r="AS178" i="1" s="1"/>
  <c r="AV178" i="1" s="1"/>
  <c r="F178" i="1" s="1"/>
  <c r="AY178" i="1" s="1"/>
  <c r="G178" i="1" s="1"/>
  <c r="I204" i="1"/>
  <c r="AR204" i="1"/>
  <c r="AS204" i="1" s="1"/>
  <c r="AV204" i="1" s="1"/>
  <c r="F204" i="1" s="1"/>
  <c r="AY204" i="1" s="1"/>
  <c r="G204" i="1" s="1"/>
  <c r="BC206" i="1"/>
  <c r="BD206" i="1"/>
  <c r="BA186" i="1"/>
  <c r="AZ186" i="1"/>
  <c r="AZ122" i="1"/>
  <c r="BA122" i="1"/>
  <c r="AZ12" i="1"/>
  <c r="BA12" i="1"/>
  <c r="BA21" i="1"/>
  <c r="AZ21" i="1"/>
  <c r="AR80" i="1"/>
  <c r="AS80" i="1" s="1"/>
  <c r="AV80" i="1" s="1"/>
  <c r="F80" i="1" s="1"/>
  <c r="AY80" i="1" s="1"/>
  <c r="G80" i="1" s="1"/>
  <c r="I80" i="1"/>
  <c r="AY53" i="1"/>
  <c r="G53" i="1" s="1"/>
  <c r="BB53" i="1"/>
  <c r="BD53" i="1" s="1"/>
  <c r="BB67" i="1"/>
  <c r="BD67" i="1" s="1"/>
  <c r="I106" i="1"/>
  <c r="AR106" i="1"/>
  <c r="AS106" i="1" s="1"/>
  <c r="AV106" i="1" s="1"/>
  <c r="F106" i="1" s="1"/>
  <c r="AY106" i="1" s="1"/>
  <c r="G106" i="1" s="1"/>
  <c r="BB178" i="1"/>
  <c r="BD178" i="1" s="1"/>
  <c r="BA24" i="1"/>
  <c r="AZ24" i="1"/>
  <c r="AZ221" i="1"/>
  <c r="BA221" i="1"/>
  <c r="BB31" i="1"/>
  <c r="BD31" i="1" s="1"/>
  <c r="H31" i="1"/>
  <c r="AR18" i="1"/>
  <c r="AS18" i="1" s="1"/>
  <c r="AV18" i="1" s="1"/>
  <c r="F18" i="1" s="1"/>
  <c r="AY18" i="1" s="1"/>
  <c r="G18" i="1" s="1"/>
  <c r="I18" i="1"/>
  <c r="BA32" i="1"/>
  <c r="AZ32" i="1"/>
  <c r="BB182" i="1"/>
  <c r="BD182" i="1" s="1"/>
  <c r="BC133" i="1"/>
  <c r="BB85" i="1"/>
  <c r="BD85" i="1" s="1"/>
  <c r="G120" i="1"/>
  <c r="AR225" i="1"/>
  <c r="AS225" i="1" s="1"/>
  <c r="AV225" i="1" s="1"/>
  <c r="F225" i="1" s="1"/>
  <c r="AY225" i="1" s="1"/>
  <c r="G225" i="1" s="1"/>
  <c r="BB225" i="1"/>
  <c r="BD225" i="1" s="1"/>
  <c r="I225" i="1"/>
  <c r="AZ68" i="1"/>
  <c r="BA68" i="1"/>
  <c r="BB145" i="1"/>
  <c r="BD145" i="1" s="1"/>
  <c r="AZ109" i="1"/>
  <c r="BA109" i="1"/>
  <c r="BA137" i="1"/>
  <c r="AZ137" i="1"/>
  <c r="BB117" i="1"/>
  <c r="BD117" i="1" s="1"/>
  <c r="AZ217" i="1"/>
  <c r="BA217" i="1"/>
  <c r="BA216" i="1"/>
  <c r="AZ216" i="1"/>
  <c r="AZ220" i="1"/>
  <c r="BA220" i="1"/>
  <c r="AZ185" i="1"/>
  <c r="BA185" i="1"/>
  <c r="BB42" i="1"/>
  <c r="H51" i="1"/>
  <c r="H18" i="1"/>
  <c r="BC120" i="1"/>
  <c r="AR74" i="1"/>
  <c r="AS74" i="1" s="1"/>
  <c r="AV74" i="1" s="1"/>
  <c r="F74" i="1" s="1"/>
  <c r="I74" i="1"/>
  <c r="BB104" i="1"/>
  <c r="BD104" i="1" s="1"/>
  <c r="AZ48" i="1"/>
  <c r="BA48" i="1"/>
  <c r="BB25" i="1"/>
  <c r="BD25" i="1" s="1"/>
  <c r="H133" i="1"/>
  <c r="BB98" i="1"/>
  <c r="BD98" i="1" s="1"/>
  <c r="H80" i="1"/>
  <c r="AZ119" i="1"/>
  <c r="BA119" i="1"/>
  <c r="BB100" i="1"/>
  <c r="BD100" i="1" s="1"/>
  <c r="AZ151" i="1"/>
  <c r="BA151" i="1"/>
  <c r="AP203" i="1"/>
  <c r="J203" i="1" s="1"/>
  <c r="AQ203" i="1" s="1"/>
  <c r="I95" i="1"/>
  <c r="AR95" i="1"/>
  <c r="AS95" i="1" s="1"/>
  <c r="AV95" i="1" s="1"/>
  <c r="F95" i="1" s="1"/>
  <c r="AY95" i="1" s="1"/>
  <c r="G95" i="1" s="1"/>
  <c r="AZ210" i="1"/>
  <c r="BA210" i="1"/>
  <c r="AP41" i="1"/>
  <c r="J41" i="1" s="1"/>
  <c r="AQ41" i="1" s="1"/>
  <c r="BC37" i="1"/>
  <c r="BD37" i="1" s="1"/>
  <c r="G47" i="1"/>
  <c r="AR135" i="1"/>
  <c r="AS135" i="1" s="1"/>
  <c r="AV135" i="1" s="1"/>
  <c r="F135" i="1" s="1"/>
  <c r="I135" i="1"/>
  <c r="BA126" i="1"/>
  <c r="AZ126" i="1"/>
  <c r="AZ25" i="1"/>
  <c r="BA25" i="1"/>
  <c r="AZ215" i="1"/>
  <c r="BA215" i="1"/>
  <c r="AP198" i="1"/>
  <c r="J198" i="1" s="1"/>
  <c r="AQ198" i="1" s="1"/>
  <c r="AZ223" i="1"/>
  <c r="BA223" i="1"/>
  <c r="AP139" i="1"/>
  <c r="J139" i="1" s="1"/>
  <c r="AQ139" i="1" s="1"/>
  <c r="AZ195" i="1"/>
  <c r="BA195" i="1"/>
  <c r="BB216" i="1"/>
  <c r="BD216" i="1" s="1"/>
  <c r="BB220" i="1"/>
  <c r="BD220" i="1" s="1"/>
  <c r="BB186" i="1"/>
  <c r="BD186" i="1" s="1"/>
  <c r="AZ121" i="1"/>
  <c r="BA121" i="1"/>
  <c r="AZ205" i="1"/>
  <c r="BA205" i="1"/>
  <c r="BD42" i="1"/>
  <c r="BC42" i="1"/>
  <c r="AP77" i="1"/>
  <c r="J77" i="1" s="1"/>
  <c r="AQ77" i="1" s="1"/>
  <c r="I105" i="1"/>
  <c r="AR105" i="1"/>
  <c r="AS105" i="1" s="1"/>
  <c r="AV105" i="1" s="1"/>
  <c r="F105" i="1" s="1"/>
  <c r="AR86" i="1"/>
  <c r="AS86" i="1" s="1"/>
  <c r="AV86" i="1" s="1"/>
  <c r="F86" i="1" s="1"/>
  <c r="I86" i="1"/>
  <c r="BB58" i="1"/>
  <c r="BD58" i="1" s="1"/>
  <c r="I187" i="1"/>
  <c r="AR187" i="1"/>
  <c r="AS187" i="1" s="1"/>
  <c r="AV187" i="1" s="1"/>
  <c r="F187" i="1" s="1"/>
  <c r="BB122" i="1"/>
  <c r="BD122" i="1" s="1"/>
  <c r="H183" i="1"/>
  <c r="BA79" i="1"/>
  <c r="AZ79" i="1"/>
  <c r="I75" i="1"/>
  <c r="AR75" i="1"/>
  <c r="AS75" i="1" s="1"/>
  <c r="AV75" i="1" s="1"/>
  <c r="F75" i="1" s="1"/>
  <c r="AR143" i="1"/>
  <c r="AS143" i="1" s="1"/>
  <c r="AV143" i="1" s="1"/>
  <c r="F143" i="1" s="1"/>
  <c r="I143" i="1"/>
  <c r="BB164" i="1"/>
  <c r="BD164" i="1" s="1"/>
  <c r="AZ128" i="1"/>
  <c r="BA128" i="1"/>
  <c r="AP132" i="1"/>
  <c r="J132" i="1" s="1"/>
  <c r="AQ132" i="1" s="1"/>
  <c r="AZ202" i="1"/>
  <c r="BA202" i="1"/>
  <c r="AZ69" i="1"/>
  <c r="BA69" i="1"/>
  <c r="AZ127" i="1"/>
  <c r="BA127" i="1"/>
  <c r="AZ85" i="1"/>
  <c r="BA85" i="1"/>
  <c r="AR31" i="1"/>
  <c r="AS31" i="1" s="1"/>
  <c r="AV31" i="1" s="1"/>
  <c r="F31" i="1" s="1"/>
  <c r="AY31" i="1" s="1"/>
  <c r="G31" i="1" s="1"/>
  <c r="I31" i="1"/>
  <c r="BC47" i="1"/>
  <c r="BD47" i="1" s="1"/>
  <c r="BB83" i="1"/>
  <c r="BD83" i="1" s="1"/>
  <c r="H83" i="1"/>
  <c r="BB94" i="1"/>
  <c r="BD94" i="1" s="1"/>
  <c r="AP114" i="1"/>
  <c r="J114" i="1" s="1"/>
  <c r="AQ114" i="1" s="1"/>
  <c r="BD134" i="1"/>
  <c r="H65" i="1"/>
  <c r="AP65" i="1"/>
  <c r="J65" i="1" s="1"/>
  <c r="AQ65" i="1" s="1"/>
  <c r="BC63" i="1"/>
  <c r="I20" i="1"/>
  <c r="AR20" i="1"/>
  <c r="AS20" i="1" s="1"/>
  <c r="AV20" i="1" s="1"/>
  <c r="F20" i="1" s="1"/>
  <c r="AY20" i="1" s="1"/>
  <c r="G20" i="1" s="1"/>
  <c r="AP144" i="1"/>
  <c r="J144" i="1" s="1"/>
  <c r="AQ144" i="1" s="1"/>
  <c r="H156" i="1"/>
  <c r="AP184" i="1"/>
  <c r="J184" i="1" s="1"/>
  <c r="AQ184" i="1" s="1"/>
  <c r="BC103" i="1"/>
  <c r="AZ155" i="1"/>
  <c r="BA155" i="1"/>
  <c r="AZ193" i="1"/>
  <c r="BA193" i="1"/>
  <c r="BC191" i="1"/>
  <c r="AZ222" i="1"/>
  <c r="BA222" i="1"/>
  <c r="BA188" i="1"/>
  <c r="AZ188" i="1"/>
  <c r="BC24" i="1"/>
  <c r="BD24" i="1" s="1"/>
  <c r="AR34" i="1"/>
  <c r="AS34" i="1" s="1"/>
  <c r="AV34" i="1" s="1"/>
  <c r="F34" i="1" s="1"/>
  <c r="AY34" i="1" s="1"/>
  <c r="G34" i="1" s="1"/>
  <c r="BB34" i="1"/>
  <c r="BD34" i="1" s="1"/>
  <c r="I34" i="1"/>
  <c r="I112" i="1"/>
  <c r="AR112" i="1"/>
  <c r="AS112" i="1" s="1"/>
  <c r="AV112" i="1" s="1"/>
  <c r="F112" i="1" s="1"/>
  <c r="AP116" i="1"/>
  <c r="J116" i="1" s="1"/>
  <c r="AQ116" i="1" s="1"/>
  <c r="H63" i="1"/>
  <c r="AP63" i="1"/>
  <c r="J63" i="1" s="1"/>
  <c r="AQ63" i="1" s="1"/>
  <c r="BC156" i="1"/>
  <c r="AP110" i="1"/>
  <c r="J110" i="1" s="1"/>
  <c r="AQ110" i="1" s="1"/>
  <c r="BB204" i="1"/>
  <c r="BD204" i="1" s="1"/>
  <c r="AP149" i="1"/>
  <c r="J149" i="1" s="1"/>
  <c r="AQ149" i="1" s="1"/>
  <c r="BB150" i="1"/>
  <c r="BD150" i="1" s="1"/>
  <c r="H150" i="1"/>
  <c r="H191" i="1"/>
  <c r="AP191" i="1"/>
  <c r="J191" i="1" s="1"/>
  <c r="AQ191" i="1" s="1"/>
  <c r="AP170" i="1"/>
  <c r="J170" i="1" s="1"/>
  <c r="AQ170" i="1" s="1"/>
  <c r="BB210" i="1"/>
  <c r="BD210" i="1" s="1"/>
  <c r="AZ138" i="1"/>
  <c r="BA138" i="1"/>
  <c r="AP133" i="1"/>
  <c r="J133" i="1" s="1"/>
  <c r="AQ133" i="1" s="1"/>
  <c r="AZ214" i="1"/>
  <c r="BA214" i="1"/>
  <c r="AZ71" i="1"/>
  <c r="BA71" i="1"/>
  <c r="BA115" i="1"/>
  <c r="AZ115" i="1"/>
  <c r="AR39" i="1"/>
  <c r="AS39" i="1" s="1"/>
  <c r="AV39" i="1" s="1"/>
  <c r="F39" i="1" s="1"/>
  <c r="AY39" i="1" s="1"/>
  <c r="G39" i="1" s="1"/>
  <c r="I39" i="1"/>
  <c r="H82" i="1"/>
  <c r="AP82" i="1"/>
  <c r="J82" i="1" s="1"/>
  <c r="AQ82" i="1" s="1"/>
  <c r="I14" i="1"/>
  <c r="AR14" i="1"/>
  <c r="AS14" i="1" s="1"/>
  <c r="AV14" i="1" s="1"/>
  <c r="F14" i="1" s="1"/>
  <c r="BB126" i="1"/>
  <c r="BD126" i="1" s="1"/>
  <c r="H129" i="1"/>
  <c r="BB129" i="1"/>
  <c r="BD129" i="1" s="1"/>
  <c r="AR93" i="1"/>
  <c r="AS93" i="1" s="1"/>
  <c r="AV93" i="1" s="1"/>
  <c r="F93" i="1" s="1"/>
  <c r="AY93" i="1" s="1"/>
  <c r="G93" i="1" s="1"/>
  <c r="I93" i="1"/>
  <c r="BB61" i="1"/>
  <c r="BD61" i="1" s="1"/>
  <c r="AR140" i="1"/>
  <c r="AS140" i="1" s="1"/>
  <c r="AV140" i="1" s="1"/>
  <c r="F140" i="1" s="1"/>
  <c r="AY140" i="1" s="1"/>
  <c r="G140" i="1" s="1"/>
  <c r="I140" i="1"/>
  <c r="AP175" i="1"/>
  <c r="J175" i="1" s="1"/>
  <c r="AQ175" i="1" s="1"/>
  <c r="BB120" i="1"/>
  <c r="BD120" i="1" s="1"/>
  <c r="AR168" i="1"/>
  <c r="AS168" i="1" s="1"/>
  <c r="AV168" i="1" s="1"/>
  <c r="F168" i="1" s="1"/>
  <c r="AY168" i="1" s="1"/>
  <c r="G168" i="1" s="1"/>
  <c r="I168" i="1"/>
  <c r="BB168" i="1"/>
  <c r="BD168" i="1" s="1"/>
  <c r="BC189" i="1"/>
  <c r="BB49" i="1"/>
  <c r="BD49" i="1" s="1"/>
  <c r="BB199" i="1"/>
  <c r="BD199" i="1" s="1"/>
  <c r="BC203" i="1"/>
  <c r="BC209" i="1"/>
  <c r="BB223" i="1"/>
  <c r="BD223" i="1" s="1"/>
  <c r="AZ224" i="1"/>
  <c r="BA224" i="1"/>
  <c r="AY143" i="1" l="1"/>
  <c r="G143" i="1" s="1"/>
  <c r="BB143" i="1"/>
  <c r="BD143" i="1" s="1"/>
  <c r="BA47" i="1"/>
  <c r="AZ47" i="1"/>
  <c r="AZ18" i="1"/>
  <c r="BA18" i="1"/>
  <c r="AY33" i="1"/>
  <c r="G33" i="1" s="1"/>
  <c r="BB33" i="1"/>
  <c r="BD33" i="1" s="1"/>
  <c r="AZ16" i="1"/>
  <c r="BA16" i="1"/>
  <c r="BA39" i="1"/>
  <c r="AZ39" i="1"/>
  <c r="I110" i="1"/>
  <c r="AR110" i="1"/>
  <c r="AS110" i="1" s="1"/>
  <c r="AV110" i="1" s="1"/>
  <c r="F110" i="1" s="1"/>
  <c r="AY110" i="1" s="1"/>
  <c r="G110" i="1" s="1"/>
  <c r="AY75" i="1"/>
  <c r="G75" i="1" s="1"/>
  <c r="BB75" i="1"/>
  <c r="BD75" i="1" s="1"/>
  <c r="AZ111" i="1"/>
  <c r="BA111" i="1"/>
  <c r="AR213" i="1"/>
  <c r="AS213" i="1" s="1"/>
  <c r="AV213" i="1" s="1"/>
  <c r="F213" i="1" s="1"/>
  <c r="AY213" i="1" s="1"/>
  <c r="G213" i="1" s="1"/>
  <c r="I213" i="1"/>
  <c r="AZ168" i="1"/>
  <c r="BA168" i="1"/>
  <c r="AZ51" i="1"/>
  <c r="BA51" i="1"/>
  <c r="AR59" i="1"/>
  <c r="AS59" i="1" s="1"/>
  <c r="AV59" i="1" s="1"/>
  <c r="F59" i="1" s="1"/>
  <c r="AY59" i="1" s="1"/>
  <c r="G59" i="1" s="1"/>
  <c r="I59" i="1"/>
  <c r="BB59" i="1"/>
  <c r="BD59" i="1" s="1"/>
  <c r="BB207" i="1"/>
  <c r="BD207" i="1" s="1"/>
  <c r="BB111" i="1"/>
  <c r="BD111" i="1" s="1"/>
  <c r="AR41" i="1"/>
  <c r="AS41" i="1" s="1"/>
  <c r="AV41" i="1" s="1"/>
  <c r="F41" i="1" s="1"/>
  <c r="I41" i="1"/>
  <c r="AZ70" i="1"/>
  <c r="BA70" i="1"/>
  <c r="AZ117" i="1"/>
  <c r="BA117" i="1"/>
  <c r="AY14" i="1"/>
  <c r="G14" i="1" s="1"/>
  <c r="BB14" i="1"/>
  <c r="BD14" i="1" s="1"/>
  <c r="AY105" i="1"/>
  <c r="G105" i="1" s="1"/>
  <c r="BB105" i="1"/>
  <c r="BD105" i="1" s="1"/>
  <c r="AZ80" i="1"/>
  <c r="BA80" i="1"/>
  <c r="I167" i="1"/>
  <c r="AR167" i="1"/>
  <c r="AS167" i="1" s="1"/>
  <c r="AV167" i="1" s="1"/>
  <c r="F167" i="1" s="1"/>
  <c r="AY167" i="1" s="1"/>
  <c r="G167" i="1" s="1"/>
  <c r="AZ99" i="1"/>
  <c r="BA99" i="1"/>
  <c r="AZ136" i="1"/>
  <c r="BA136" i="1"/>
  <c r="I65" i="1"/>
  <c r="AR65" i="1"/>
  <c r="AS65" i="1" s="1"/>
  <c r="AV65" i="1" s="1"/>
  <c r="F65" i="1" s="1"/>
  <c r="AY65" i="1" s="1"/>
  <c r="G65" i="1" s="1"/>
  <c r="I132" i="1"/>
  <c r="AR132" i="1"/>
  <c r="AS132" i="1" s="1"/>
  <c r="AV132" i="1" s="1"/>
  <c r="F132" i="1" s="1"/>
  <c r="AY132" i="1" s="1"/>
  <c r="G132" i="1" s="1"/>
  <c r="BB80" i="1"/>
  <c r="BD80" i="1" s="1"/>
  <c r="BB167" i="1"/>
  <c r="BD167" i="1" s="1"/>
  <c r="I146" i="1"/>
  <c r="AR146" i="1"/>
  <c r="AS146" i="1" s="1"/>
  <c r="AV146" i="1" s="1"/>
  <c r="F146" i="1" s="1"/>
  <c r="AY146" i="1" s="1"/>
  <c r="G146" i="1" s="1"/>
  <c r="AZ130" i="1"/>
  <c r="BA130" i="1"/>
  <c r="AZ169" i="1"/>
  <c r="BA169" i="1"/>
  <c r="I82" i="1"/>
  <c r="AR82" i="1"/>
  <c r="AS82" i="1" s="1"/>
  <c r="AV82" i="1" s="1"/>
  <c r="F82" i="1" s="1"/>
  <c r="AY82" i="1" s="1"/>
  <c r="G82" i="1" s="1"/>
  <c r="BB169" i="1"/>
  <c r="BD169" i="1" s="1"/>
  <c r="I77" i="1"/>
  <c r="AR77" i="1"/>
  <c r="AS77" i="1" s="1"/>
  <c r="AV77" i="1" s="1"/>
  <c r="F77" i="1" s="1"/>
  <c r="AY77" i="1" s="1"/>
  <c r="G77" i="1" s="1"/>
  <c r="BB113" i="1"/>
  <c r="BD113" i="1" s="1"/>
  <c r="BB146" i="1"/>
  <c r="BD146" i="1" s="1"/>
  <c r="AZ156" i="1"/>
  <c r="BA156" i="1"/>
  <c r="BB213" i="1"/>
  <c r="BD213" i="1" s="1"/>
  <c r="AR131" i="1"/>
  <c r="AS131" i="1" s="1"/>
  <c r="AV131" i="1" s="1"/>
  <c r="F131" i="1" s="1"/>
  <c r="I131" i="1"/>
  <c r="BB82" i="1"/>
  <c r="BD82" i="1" s="1"/>
  <c r="AZ60" i="1"/>
  <c r="BA60" i="1"/>
  <c r="AZ172" i="1"/>
  <c r="BA172" i="1"/>
  <c r="AY103" i="1"/>
  <c r="G103" i="1" s="1"/>
  <c r="BB103" i="1"/>
  <c r="BD103" i="1" s="1"/>
  <c r="BA148" i="1"/>
  <c r="AZ148" i="1"/>
  <c r="AZ164" i="1"/>
  <c r="BA164" i="1"/>
  <c r="AZ46" i="1"/>
  <c r="BA46" i="1"/>
  <c r="AZ113" i="1"/>
  <c r="BA113" i="1"/>
  <c r="BB110" i="1"/>
  <c r="BD110" i="1" s="1"/>
  <c r="BB16" i="1"/>
  <c r="BD16" i="1" s="1"/>
  <c r="AY96" i="1"/>
  <c r="G96" i="1" s="1"/>
  <c r="BB96" i="1"/>
  <c r="BD96" i="1" s="1"/>
  <c r="BB39" i="1"/>
  <c r="BD39" i="1" s="1"/>
  <c r="I149" i="1"/>
  <c r="AR149" i="1"/>
  <c r="AS149" i="1" s="1"/>
  <c r="AV149" i="1" s="1"/>
  <c r="F149" i="1" s="1"/>
  <c r="AR114" i="1"/>
  <c r="AS114" i="1" s="1"/>
  <c r="AV114" i="1" s="1"/>
  <c r="F114" i="1" s="1"/>
  <c r="AY114" i="1" s="1"/>
  <c r="G114" i="1" s="1"/>
  <c r="I114" i="1"/>
  <c r="AY135" i="1"/>
  <c r="G135" i="1" s="1"/>
  <c r="BB135" i="1"/>
  <c r="BD135" i="1" s="1"/>
  <c r="BB26" i="1"/>
  <c r="BD26" i="1" s="1"/>
  <c r="AZ129" i="1"/>
  <c r="BA129" i="1"/>
  <c r="BA19" i="1"/>
  <c r="AZ19" i="1"/>
  <c r="AZ207" i="1"/>
  <c r="BA207" i="1"/>
  <c r="AZ140" i="1"/>
  <c r="BA140" i="1"/>
  <c r="BA31" i="1"/>
  <c r="AZ31" i="1"/>
  <c r="AZ95" i="1"/>
  <c r="BA95" i="1"/>
  <c r="I190" i="1"/>
  <c r="AR190" i="1"/>
  <c r="AS190" i="1" s="1"/>
  <c r="AV190" i="1" s="1"/>
  <c r="F190" i="1" s="1"/>
  <c r="AY190" i="1" s="1"/>
  <c r="G190" i="1" s="1"/>
  <c r="AZ183" i="1"/>
  <c r="BA183" i="1"/>
  <c r="AR209" i="1"/>
  <c r="AS209" i="1" s="1"/>
  <c r="AV209" i="1" s="1"/>
  <c r="F209" i="1" s="1"/>
  <c r="AY209" i="1" s="1"/>
  <c r="G209" i="1" s="1"/>
  <c r="I209" i="1"/>
  <c r="AR62" i="1"/>
  <c r="AS62" i="1" s="1"/>
  <c r="AV62" i="1" s="1"/>
  <c r="F62" i="1" s="1"/>
  <c r="AY62" i="1" s="1"/>
  <c r="G62" i="1" s="1"/>
  <c r="I62" i="1"/>
  <c r="AZ83" i="1"/>
  <c r="BA83" i="1"/>
  <c r="AZ44" i="1"/>
  <c r="BA44" i="1"/>
  <c r="I175" i="1"/>
  <c r="AR175" i="1"/>
  <c r="AS175" i="1" s="1"/>
  <c r="AV175" i="1" s="1"/>
  <c r="F175" i="1" s="1"/>
  <c r="AR63" i="1"/>
  <c r="AS63" i="1" s="1"/>
  <c r="AV63" i="1" s="1"/>
  <c r="F63" i="1" s="1"/>
  <c r="AY63" i="1" s="1"/>
  <c r="G63" i="1" s="1"/>
  <c r="I63" i="1"/>
  <c r="AY74" i="1"/>
  <c r="G74" i="1" s="1"/>
  <c r="BB74" i="1"/>
  <c r="BD74" i="1" s="1"/>
  <c r="AZ204" i="1"/>
  <c r="BA204" i="1"/>
  <c r="BB70" i="1"/>
  <c r="BD70" i="1" s="1"/>
  <c r="AY173" i="1"/>
  <c r="G173" i="1" s="1"/>
  <c r="BB173" i="1"/>
  <c r="BD173" i="1" s="1"/>
  <c r="AZ218" i="1"/>
  <c r="BA218" i="1"/>
  <c r="BB136" i="1"/>
  <c r="BD136" i="1" s="1"/>
  <c r="I116" i="1"/>
  <c r="AR116" i="1"/>
  <c r="AS116" i="1" s="1"/>
  <c r="AV116" i="1" s="1"/>
  <c r="F116" i="1" s="1"/>
  <c r="AY116" i="1" s="1"/>
  <c r="G116" i="1" s="1"/>
  <c r="AR184" i="1"/>
  <c r="AS184" i="1" s="1"/>
  <c r="AV184" i="1" s="1"/>
  <c r="F184" i="1" s="1"/>
  <c r="AY184" i="1" s="1"/>
  <c r="G184" i="1" s="1"/>
  <c r="I184" i="1"/>
  <c r="BB183" i="1"/>
  <c r="BD183" i="1" s="1"/>
  <c r="AZ178" i="1"/>
  <c r="BA178" i="1"/>
  <c r="BB54" i="1"/>
  <c r="BD54" i="1" s="1"/>
  <c r="BB190" i="1"/>
  <c r="BD190" i="1" s="1"/>
  <c r="AR165" i="1"/>
  <c r="AS165" i="1" s="1"/>
  <c r="AV165" i="1" s="1"/>
  <c r="F165" i="1" s="1"/>
  <c r="I165" i="1"/>
  <c r="BB62" i="1"/>
  <c r="BD62" i="1" s="1"/>
  <c r="BB20" i="1"/>
  <c r="BD20" i="1" s="1"/>
  <c r="I133" i="1"/>
  <c r="AR133" i="1"/>
  <c r="AS133" i="1" s="1"/>
  <c r="AV133" i="1" s="1"/>
  <c r="F133" i="1" s="1"/>
  <c r="AY133" i="1" s="1"/>
  <c r="G133" i="1" s="1"/>
  <c r="AY112" i="1"/>
  <c r="G112" i="1" s="1"/>
  <c r="BB112" i="1"/>
  <c r="BD112" i="1" s="1"/>
  <c r="AR139" i="1"/>
  <c r="AS139" i="1" s="1"/>
  <c r="AV139" i="1" s="1"/>
  <c r="F139" i="1" s="1"/>
  <c r="AY139" i="1" s="1"/>
  <c r="G139" i="1" s="1"/>
  <c r="I139" i="1"/>
  <c r="AR203" i="1"/>
  <c r="AS203" i="1" s="1"/>
  <c r="AV203" i="1" s="1"/>
  <c r="F203" i="1" s="1"/>
  <c r="I203" i="1"/>
  <c r="BB18" i="1"/>
  <c r="BD18" i="1" s="1"/>
  <c r="AZ106" i="1"/>
  <c r="BA106" i="1"/>
  <c r="BA54" i="1"/>
  <c r="AZ54" i="1"/>
  <c r="BB211" i="1"/>
  <c r="BD211" i="1" s="1"/>
  <c r="BB171" i="1"/>
  <c r="BD171" i="1" s="1"/>
  <c r="BB184" i="1"/>
  <c r="BD184" i="1" s="1"/>
  <c r="BB93" i="1"/>
  <c r="BD93" i="1" s="1"/>
  <c r="BB156" i="1"/>
  <c r="BD156" i="1" s="1"/>
  <c r="AY187" i="1"/>
  <c r="G187" i="1" s="1"/>
  <c r="BB187" i="1"/>
  <c r="BD187" i="1" s="1"/>
  <c r="BB51" i="1"/>
  <c r="BD51" i="1" s="1"/>
  <c r="AY43" i="1"/>
  <c r="G43" i="1" s="1"/>
  <c r="BB43" i="1"/>
  <c r="BD43" i="1" s="1"/>
  <c r="AZ211" i="1"/>
  <c r="BA211" i="1"/>
  <c r="I84" i="1"/>
  <c r="AR84" i="1"/>
  <c r="AS84" i="1" s="1"/>
  <c r="AV84" i="1" s="1"/>
  <c r="F84" i="1" s="1"/>
  <c r="AY84" i="1" s="1"/>
  <c r="G84" i="1" s="1"/>
  <c r="I189" i="1"/>
  <c r="AR189" i="1"/>
  <c r="AS189" i="1" s="1"/>
  <c r="AV189" i="1" s="1"/>
  <c r="F189" i="1" s="1"/>
  <c r="AY189" i="1" s="1"/>
  <c r="G189" i="1" s="1"/>
  <c r="AZ150" i="1"/>
  <c r="BA150" i="1"/>
  <c r="AZ26" i="1"/>
  <c r="BA26" i="1"/>
  <c r="AY181" i="1"/>
  <c r="G181" i="1" s="1"/>
  <c r="BB181" i="1"/>
  <c r="BD181" i="1" s="1"/>
  <c r="AZ93" i="1"/>
  <c r="BA93" i="1"/>
  <c r="AR144" i="1"/>
  <c r="AS144" i="1" s="1"/>
  <c r="AV144" i="1" s="1"/>
  <c r="F144" i="1" s="1"/>
  <c r="I144" i="1"/>
  <c r="AZ225" i="1"/>
  <c r="BA225" i="1"/>
  <c r="I78" i="1"/>
  <c r="AR78" i="1"/>
  <c r="AS78" i="1" s="1"/>
  <c r="AV78" i="1" s="1"/>
  <c r="F78" i="1" s="1"/>
  <c r="AY78" i="1" s="1"/>
  <c r="G78" i="1" s="1"/>
  <c r="AZ171" i="1"/>
  <c r="BA171" i="1"/>
  <c r="BB19" i="1"/>
  <c r="BD19" i="1" s="1"/>
  <c r="BB189" i="1"/>
  <c r="BD189" i="1" s="1"/>
  <c r="BB66" i="1"/>
  <c r="BD66" i="1" s="1"/>
  <c r="AZ20" i="1"/>
  <c r="BA20" i="1"/>
  <c r="AR198" i="1"/>
  <c r="AS198" i="1" s="1"/>
  <c r="AV198" i="1" s="1"/>
  <c r="F198" i="1" s="1"/>
  <c r="AY198" i="1" s="1"/>
  <c r="G198" i="1" s="1"/>
  <c r="I198" i="1"/>
  <c r="AZ120" i="1"/>
  <c r="BA120" i="1"/>
  <c r="AZ157" i="1"/>
  <c r="BA157" i="1"/>
  <c r="BB46" i="1"/>
  <c r="BD46" i="1" s="1"/>
  <c r="BB84" i="1"/>
  <c r="BD84" i="1" s="1"/>
  <c r="BB77" i="1"/>
  <c r="BD77" i="1" s="1"/>
  <c r="I170" i="1"/>
  <c r="AR170" i="1"/>
  <c r="AS170" i="1" s="1"/>
  <c r="AV170" i="1" s="1"/>
  <c r="F170" i="1" s="1"/>
  <c r="AZ34" i="1"/>
  <c r="BA34" i="1"/>
  <c r="BA53" i="1"/>
  <c r="AZ53" i="1"/>
  <c r="AZ67" i="1"/>
  <c r="BA67" i="1"/>
  <c r="BB99" i="1"/>
  <c r="BD99" i="1" s="1"/>
  <c r="AZ66" i="1"/>
  <c r="BA66" i="1"/>
  <c r="AZ199" i="1"/>
  <c r="BA199" i="1"/>
  <c r="BB198" i="1"/>
  <c r="BD198" i="1" s="1"/>
  <c r="AZ153" i="1"/>
  <c r="BA153" i="1"/>
  <c r="AR191" i="1"/>
  <c r="AS191" i="1" s="1"/>
  <c r="AV191" i="1" s="1"/>
  <c r="F191" i="1" s="1"/>
  <c r="I191" i="1"/>
  <c r="AY86" i="1"/>
  <c r="G86" i="1" s="1"/>
  <c r="BB86" i="1"/>
  <c r="BD86" i="1" s="1"/>
  <c r="BB130" i="1"/>
  <c r="BD130" i="1" s="1"/>
  <c r="BB172" i="1"/>
  <c r="BD172" i="1" s="1"/>
  <c r="BB114" i="1"/>
  <c r="BD114" i="1" s="1"/>
  <c r="BB106" i="1"/>
  <c r="BD106" i="1" s="1"/>
  <c r="AZ96" i="1" l="1"/>
  <c r="BA96" i="1"/>
  <c r="AZ132" i="1"/>
  <c r="BA132" i="1"/>
  <c r="AZ86" i="1"/>
  <c r="BA86" i="1"/>
  <c r="AZ187" i="1"/>
  <c r="BA187" i="1"/>
  <c r="AY144" i="1"/>
  <c r="G144" i="1" s="1"/>
  <c r="BB144" i="1"/>
  <c r="BD144" i="1" s="1"/>
  <c r="AZ74" i="1"/>
  <c r="BA74" i="1"/>
  <c r="BB132" i="1"/>
  <c r="BD132" i="1" s="1"/>
  <c r="AZ65" i="1"/>
  <c r="BA65" i="1"/>
  <c r="AY191" i="1"/>
  <c r="G191" i="1" s="1"/>
  <c r="BB191" i="1"/>
  <c r="BD191" i="1" s="1"/>
  <c r="AY165" i="1"/>
  <c r="G165" i="1" s="1"/>
  <c r="BB165" i="1"/>
  <c r="BD165" i="1" s="1"/>
  <c r="AZ63" i="1"/>
  <c r="BA63" i="1"/>
  <c r="AY149" i="1"/>
  <c r="G149" i="1" s="1"/>
  <c r="BB149" i="1"/>
  <c r="BD149" i="1" s="1"/>
  <c r="AZ146" i="1"/>
  <c r="BA146" i="1"/>
  <c r="AZ75" i="1"/>
  <c r="BA75" i="1"/>
  <c r="AZ78" i="1"/>
  <c r="BA78" i="1"/>
  <c r="AZ112" i="1"/>
  <c r="BA112" i="1"/>
  <c r="AZ173" i="1"/>
  <c r="BA173" i="1"/>
  <c r="AZ190" i="1"/>
  <c r="BA190" i="1"/>
  <c r="AZ110" i="1"/>
  <c r="BA110" i="1"/>
  <c r="AZ43" i="1"/>
  <c r="BA43" i="1"/>
  <c r="AZ133" i="1"/>
  <c r="BA133" i="1"/>
  <c r="AY170" i="1"/>
  <c r="G170" i="1" s="1"/>
  <c r="BB170" i="1"/>
  <c r="BD170" i="1" s="1"/>
  <c r="BA181" i="1"/>
  <c r="AZ181" i="1"/>
  <c r="BB65" i="1"/>
  <c r="BD65" i="1" s="1"/>
  <c r="AZ167" i="1"/>
  <c r="BA167" i="1"/>
  <c r="AY131" i="1"/>
  <c r="G131" i="1" s="1"/>
  <c r="BB131" i="1"/>
  <c r="BD131" i="1" s="1"/>
  <c r="AZ33" i="1"/>
  <c r="BA33" i="1"/>
  <c r="AY175" i="1"/>
  <c r="G175" i="1" s="1"/>
  <c r="BB175" i="1"/>
  <c r="BD175" i="1" s="1"/>
  <c r="AZ59" i="1"/>
  <c r="BA59" i="1"/>
  <c r="BA198" i="1"/>
  <c r="AZ198" i="1"/>
  <c r="AZ184" i="1"/>
  <c r="BA184" i="1"/>
  <c r="BA82" i="1"/>
  <c r="AZ82" i="1"/>
  <c r="AZ143" i="1"/>
  <c r="BA143" i="1"/>
  <c r="BB78" i="1"/>
  <c r="BD78" i="1" s="1"/>
  <c r="AZ189" i="1"/>
  <c r="BA189" i="1"/>
  <c r="AZ116" i="1"/>
  <c r="BA116" i="1"/>
  <c r="BB139" i="1"/>
  <c r="BD139" i="1" s="1"/>
  <c r="AY41" i="1"/>
  <c r="G41" i="1" s="1"/>
  <c r="BB41" i="1"/>
  <c r="BD41" i="1" s="1"/>
  <c r="AZ62" i="1"/>
  <c r="BA62" i="1"/>
  <c r="AZ213" i="1"/>
  <c r="BA213" i="1"/>
  <c r="BB209" i="1"/>
  <c r="BD209" i="1" s="1"/>
  <c r="BA84" i="1"/>
  <c r="AZ84" i="1"/>
  <c r="AY203" i="1"/>
  <c r="G203" i="1" s="1"/>
  <c r="BB203" i="1"/>
  <c r="BD203" i="1" s="1"/>
  <c r="AZ135" i="1"/>
  <c r="BA135" i="1"/>
  <c r="AZ103" i="1"/>
  <c r="BA103" i="1"/>
  <c r="AZ105" i="1"/>
  <c r="BA105" i="1"/>
  <c r="BB133" i="1"/>
  <c r="BD133" i="1" s="1"/>
  <c r="AZ209" i="1"/>
  <c r="BA209" i="1"/>
  <c r="BB63" i="1"/>
  <c r="BD63" i="1" s="1"/>
  <c r="AZ77" i="1"/>
  <c r="BA77" i="1"/>
  <c r="AZ139" i="1"/>
  <c r="BA139" i="1"/>
  <c r="AZ114" i="1"/>
  <c r="BA114" i="1"/>
  <c r="BA14" i="1"/>
  <c r="AZ14" i="1"/>
  <c r="BB116" i="1"/>
  <c r="BD116" i="1" s="1"/>
  <c r="AZ175" i="1" l="1"/>
  <c r="BA175" i="1"/>
  <c r="AZ203" i="1"/>
  <c r="BA203" i="1"/>
  <c r="AZ165" i="1"/>
  <c r="BA165" i="1"/>
  <c r="AZ131" i="1"/>
  <c r="BA131" i="1"/>
  <c r="AZ144" i="1"/>
  <c r="BA144" i="1"/>
  <c r="AZ191" i="1"/>
  <c r="BA191" i="1"/>
  <c r="AZ41" i="1"/>
  <c r="BA41" i="1"/>
  <c r="AZ170" i="1"/>
  <c r="BA170" i="1"/>
  <c r="AZ149" i="1"/>
  <c r="BA149" i="1"/>
</calcChain>
</file>

<file path=xl/sharedStrings.xml><?xml version="1.0" encoding="utf-8"?>
<sst xmlns="http://schemas.openxmlformats.org/spreadsheetml/2006/main" count="469" uniqueCount="196">
  <si>
    <t>OPEN 6.2.4</t>
  </si>
  <si>
    <t>Tue Jun 28 2016 19:08:17</t>
  </si>
  <si>
    <t>Unit=</t>
  </si>
  <si>
    <t>PSC-3840</t>
  </si>
  <si>
    <t>LightSource=</t>
  </si>
  <si>
    <t>6400-02 or -02B LED Source</t>
  </si>
  <si>
    <t>A/D AvgTime=</t>
  </si>
  <si>
    <t>Config=</t>
  </si>
  <si>
    <t>/User/Configs/UserPrefs/2x3 LED.xml</t>
  </si>
  <si>
    <t>Remark=</t>
  </si>
  <si>
    <t/>
  </si>
  <si>
    <t>Obs</t>
  </si>
  <si>
    <t>HHMMSS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</si>
  <si>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</si>
  <si>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</si>
  <si>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</si>
  <si>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</si>
  <si>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</si>
  <si>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</si>
  <si>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</si>
  <si>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</si>
  <si>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</si>
  <si>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</si>
  <si>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</si>
  <si>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</si>
  <si>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</si>
  <si>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</si>
  <si>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</si>
  <si>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</si>
  <si>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</si>
  <si>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</si>
  <si>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</si>
  <si>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</si>
  <si>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</si>
  <si>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</si>
  <si>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</si>
  <si>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</si>
  <si>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</si>
  <si>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</si>
  <si>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</si>
  <si>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</si>
  <si>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</si>
  <si>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</si>
  <si>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</si>
  <si>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</si>
  <si>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</si>
  <si>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</si>
  <si>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</si>
  <si>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</si>
  <si>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</si>
  <si>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</si>
  <si>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</si>
  <si>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</si>
  <si>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</si>
  <si>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</si>
  <si>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</si>
  <si>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</si>
  <si>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</si>
  <si>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</si>
  <si>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</si>
  <si>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</si>
  <si>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</si>
  <si>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</si>
  <si>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</si>
  <si>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</si>
  <si>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</si>
  <si>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</si>
  <si>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</si>
  <si>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</si>
  <si>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 xml:space="preserve">"19:09:38 Flow: Fixed -&gt; 500 umol/s"
</t>
  </si>
  <si>
    <t>19:09:57</t>
  </si>
  <si>
    <t>19:09:58</t>
  </si>
  <si>
    <t>19:09:59</t>
  </si>
  <si>
    <t>19:10:00</t>
  </si>
  <si>
    <t>19:10:01</t>
  </si>
  <si>
    <t>19:10:02</t>
  </si>
  <si>
    <t>19:10:03</t>
  </si>
  <si>
    <t>19:10:04</t>
  </si>
  <si>
    <t xml:space="preserve">"19:10:20 Coolers: Tblock -&gt; 5.00 C"
</t>
  </si>
  <si>
    <t xml:space="preserve">"19:13:20 Flow: Fixed -&gt; 500 umol/s"
</t>
  </si>
  <si>
    <t xml:space="preserve">"19:23:05 Flow: Fixed -&gt; 500 umol/s"
</t>
  </si>
  <si>
    <t>19:24:31</t>
  </si>
  <si>
    <t>19:24:32</t>
  </si>
  <si>
    <t>19:24:33</t>
  </si>
  <si>
    <t>19:24:34</t>
  </si>
  <si>
    <t>19:24:35</t>
  </si>
  <si>
    <t>19:24:45</t>
  </si>
  <si>
    <t>19:24:46</t>
  </si>
  <si>
    <t>19:24:47</t>
  </si>
  <si>
    <t>19:24:48</t>
  </si>
  <si>
    <t>19:24:49</t>
  </si>
  <si>
    <t>19:24:50</t>
  </si>
  <si>
    <t>19:24:51</t>
  </si>
  <si>
    <t>19:24:52</t>
  </si>
  <si>
    <t xml:space="preserve">"19:25:01 Coolers: Tblock -&gt; 10.00 C"
</t>
  </si>
  <si>
    <t xml:space="preserve">"19:27:43 Flow: Fixed -&gt; 500 umol/s"
</t>
  </si>
  <si>
    <t>19:30:03</t>
  </si>
  <si>
    <t>19:30:04</t>
  </si>
  <si>
    <t>19:30:05</t>
  </si>
  <si>
    <t>19:30:06</t>
  </si>
  <si>
    <t>19:30:07</t>
  </si>
  <si>
    <t>19:30:08</t>
  </si>
  <si>
    <t>19:30:09</t>
  </si>
  <si>
    <t>19:30:10</t>
  </si>
  <si>
    <t xml:space="preserve">"19:30:19 Coolers: Tblock -&gt; 15.00 C"
</t>
  </si>
  <si>
    <t xml:space="preserve">"19:33:35 Flow: Fixed -&gt; 500 umol/s"
</t>
  </si>
  <si>
    <t>19:34:18</t>
  </si>
  <si>
    <t>19:34:19</t>
  </si>
  <si>
    <t>19:34:20</t>
  </si>
  <si>
    <t>19:34:21</t>
  </si>
  <si>
    <t>19:34:22</t>
  </si>
  <si>
    <t>19:34:23</t>
  </si>
  <si>
    <t>19:34:24</t>
  </si>
  <si>
    <t>19:34:25</t>
  </si>
  <si>
    <t xml:space="preserve">"19:34:33 Coolers: Tblock -&gt; 20.00 C"
</t>
  </si>
  <si>
    <t xml:space="preserve">"19:39:22 Flow: Fixed -&gt; 500 umol/s"
</t>
  </si>
  <si>
    <t xml:space="preserve">"19:41:22 Flow: Fixed -&gt; 500 umol/s"
</t>
  </si>
  <si>
    <t>19:41:49</t>
  </si>
  <si>
    <t>19:41:50</t>
  </si>
  <si>
    <t>19:41:51</t>
  </si>
  <si>
    <t>19:41:52</t>
  </si>
  <si>
    <t>19:41:53</t>
  </si>
  <si>
    <t>19:41:54</t>
  </si>
  <si>
    <t>19:41:55</t>
  </si>
  <si>
    <t>19:41:56</t>
  </si>
  <si>
    <t xml:space="preserve">"19:42:11 Coolers: Tblock -&gt; 25.00 C"
</t>
  </si>
  <si>
    <t xml:space="preserve">"19:46:17 Flow: Fixed -&gt; 500 umol/s"
</t>
  </si>
  <si>
    <t>19:46:53</t>
  </si>
  <si>
    <t>19:46:54</t>
  </si>
  <si>
    <t>19:46:55</t>
  </si>
  <si>
    <t>19:46:56</t>
  </si>
  <si>
    <t>19:46:57</t>
  </si>
  <si>
    <t>19:46:58</t>
  </si>
  <si>
    <t>19:46:59</t>
  </si>
  <si>
    <t>19:47:00</t>
  </si>
  <si>
    <t xml:space="preserve">"19:47:13 Coolers: Tblock -&gt; 30.00 C"
</t>
  </si>
  <si>
    <t xml:space="preserve">"19:51:57 Flow: Fixed -&gt; 500 umol/s"
</t>
  </si>
  <si>
    <t>19:52:27</t>
  </si>
  <si>
    <t>19:52:28</t>
  </si>
  <si>
    <t>19:52:29</t>
  </si>
  <si>
    <t>19:52:30</t>
  </si>
  <si>
    <t>19:52:31</t>
  </si>
  <si>
    <t>19:52:32</t>
  </si>
  <si>
    <t>19:52:33</t>
  </si>
  <si>
    <t xml:space="preserve">"19:52:46 Coolers: Tblock -&gt; 35.00 C"
</t>
  </si>
  <si>
    <t xml:space="preserve">"20:01:33 Flow: Fixed -&gt; 500 umol/s"
</t>
  </si>
  <si>
    <t>20:02:54</t>
  </si>
  <si>
    <t>20:02:55</t>
  </si>
  <si>
    <t>20:02:56</t>
  </si>
  <si>
    <t>20:02:57</t>
  </si>
  <si>
    <t>20:02:58</t>
  </si>
  <si>
    <t>20:02:59</t>
  </si>
  <si>
    <t>20:03:00</t>
  </si>
  <si>
    <t>20:03:01</t>
  </si>
  <si>
    <t xml:space="preserve">"20:03:09 Lamp: ParIn -&gt;  1700 uml"
</t>
  </si>
  <si>
    <t xml:space="preserve">"20:03:09 CO2 Mixer: CO2R -&gt; 400 uml"
</t>
  </si>
  <si>
    <t xml:space="preserve">"20:03:09 Coolers: Tblock -&gt; 35.00 C"
</t>
  </si>
  <si>
    <t xml:space="preserve">"20:03:09 Flow: Fixed -&gt; 500 umol/s"
</t>
  </si>
  <si>
    <t xml:space="preserve">"20:03:14 Coolers: Tblock -&gt; 40.00 C"
</t>
  </si>
  <si>
    <t xml:space="preserve">"20:08:15 Flow: Fixed -&gt; 500 umol/s"
</t>
  </si>
  <si>
    <t>20:09:09</t>
  </si>
  <si>
    <t>20:09:10</t>
  </si>
  <si>
    <t>20:09:11</t>
  </si>
  <si>
    <t>20:09:12</t>
  </si>
  <si>
    <t>20:09:13</t>
  </si>
  <si>
    <t>20:09:14</t>
  </si>
  <si>
    <t>20:09:15</t>
  </si>
  <si>
    <t>20:09:16</t>
  </si>
  <si>
    <t xml:space="preserve">"20:09:33 Coolers: Tblock -&gt; 45.00 C"
</t>
  </si>
  <si>
    <t xml:space="preserve">"20:12:11 Flow: Fixed -&gt; 500 umol/s"
</t>
  </si>
  <si>
    <t>20:13:05</t>
  </si>
  <si>
    <t>20:13:06</t>
  </si>
  <si>
    <t>20:13:07</t>
  </si>
  <si>
    <t>20:13:08</t>
  </si>
  <si>
    <t>20:13:09</t>
  </si>
  <si>
    <t>20:13:10</t>
  </si>
  <si>
    <t>20:13:11</t>
  </si>
  <si>
    <t>20:13:12</t>
  </si>
  <si>
    <t xml:space="preserve">"20:13:23 Coolers: Tblock -&gt; 50.00 C"
</t>
  </si>
  <si>
    <t xml:space="preserve">"20:17:48 Flow: Fixed -&gt; 500 umol/s"
</t>
  </si>
  <si>
    <t>20:18:18</t>
  </si>
  <si>
    <t>20:18:19</t>
  </si>
  <si>
    <t>20:18:20</t>
  </si>
  <si>
    <t>20:18:21</t>
  </si>
  <si>
    <t>20:18:22</t>
  </si>
  <si>
    <t>20:18:23</t>
  </si>
  <si>
    <t>20:18:24</t>
  </si>
  <si>
    <t>20:18:32</t>
  </si>
  <si>
    <t>20:18:33</t>
  </si>
  <si>
    <t>20:18:34</t>
  </si>
  <si>
    <t>20:18:35</t>
  </si>
  <si>
    <t>20:18:36</t>
  </si>
  <si>
    <t>20:18:37</t>
  </si>
  <si>
    <t>20:18:38</t>
  </si>
  <si>
    <t>20:18:39</t>
  </si>
  <si>
    <t>20:18:40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</si>
</sst>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225"/>
  <sheetViews>
    <sheetView tabSelected="1" topLeftCell="AI175" workbookViewId="0">
      <selection activeCell="BE225" sqref="BE225:DD225"/>
    </sheetView>
  </sheetViews>
  <sheetFormatPr defaultRowHeight="15" x14ac:dyDescent="0.25"/>
  <sheetData>
    <row r="1" spans="1:108" x14ac:dyDescent="0.25">
      <c r="A1" s="1" t="s">
        <v>0</v>
      </c>
    </row>
    <row r="2" spans="1:108" x14ac:dyDescent="0.25">
      <c r="A2" s="1" t="s">
        <v>1</v>
      </c>
    </row>
    <row r="3" spans="1:108" x14ac:dyDescent="0.25">
      <c r="A3" s="1" t="s">
        <v>2</v>
      </c>
      <c r="B3" s="1" t="s">
        <v>3</v>
      </c>
    </row>
    <row r="4" spans="1:108" x14ac:dyDescent="0.25">
      <c r="A4" s="1" t="s">
        <v>4</v>
      </c>
      <c r="B4" s="1" t="s">
        <v>5</v>
      </c>
      <c r="C4" s="1">
        <v>1</v>
      </c>
      <c r="D4" s="1">
        <v>0.15999999642372131</v>
      </c>
    </row>
    <row r="5" spans="1:108" x14ac:dyDescent="0.25">
      <c r="A5" s="1" t="s">
        <v>6</v>
      </c>
      <c r="B5" s="1">
        <v>4</v>
      </c>
    </row>
    <row r="6" spans="1:108" x14ac:dyDescent="0.25">
      <c r="A6" s="1" t="s">
        <v>7</v>
      </c>
      <c r="B6" s="1" t="s">
        <v>8</v>
      </c>
    </row>
    <row r="7" spans="1:108" x14ac:dyDescent="0.25">
      <c r="A7" s="1" t="s">
        <v>9</v>
      </c>
      <c r="B7" s="1" t="s">
        <v>10</v>
      </c>
    </row>
    <row r="9" spans="1:108" x14ac:dyDescent="0.25">
      <c r="A9" s="1" t="s">
        <v>11</v>
      </c>
      <c r="B9" s="1" t="s">
        <v>12</v>
      </c>
      <c r="C9" s="1" t="s">
        <v>13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J9" s="1" t="s">
        <v>20</v>
      </c>
      <c r="K9" s="1" t="s">
        <v>21</v>
      </c>
      <c r="L9" s="1" t="s">
        <v>22</v>
      </c>
      <c r="M9" s="1" t="s">
        <v>23</v>
      </c>
      <c r="N9" s="1" t="s">
        <v>24</v>
      </c>
      <c r="O9" s="1" t="s">
        <v>25</v>
      </c>
      <c r="P9" s="1" t="s">
        <v>26</v>
      </c>
      <c r="Q9" s="1" t="s">
        <v>27</v>
      </c>
      <c r="R9" s="1" t="s">
        <v>28</v>
      </c>
      <c r="S9" s="1" t="s">
        <v>29</v>
      </c>
      <c r="T9" s="1" t="s">
        <v>30</v>
      </c>
      <c r="U9" s="1" t="s">
        <v>31</v>
      </c>
      <c r="V9" s="1" t="s">
        <v>32</v>
      </c>
      <c r="W9" s="1" t="s">
        <v>33</v>
      </c>
      <c r="X9" s="1" t="s">
        <v>34</v>
      </c>
      <c r="Y9" s="1" t="s">
        <v>35</v>
      </c>
      <c r="Z9" s="1" t="s">
        <v>36</v>
      </c>
      <c r="AA9" s="1" t="s">
        <v>37</v>
      </c>
      <c r="AB9" s="1" t="s">
        <v>38</v>
      </c>
      <c r="AC9" s="1" t="s">
        <v>39</v>
      </c>
      <c r="AD9" s="1" t="s">
        <v>40</v>
      </c>
      <c r="AE9" s="1" t="s">
        <v>41</v>
      </c>
      <c r="AF9" s="1" t="s">
        <v>42</v>
      </c>
      <c r="AG9" s="1" t="s">
        <v>43</v>
      </c>
      <c r="AH9" s="1" t="s">
        <v>44</v>
      </c>
      <c r="AI9" s="1" t="s">
        <v>45</v>
      </c>
      <c r="AJ9" s="1" t="s">
        <v>46</v>
      </c>
      <c r="AK9" s="1" t="s">
        <v>47</v>
      </c>
      <c r="AL9" s="1" t="s">
        <v>48</v>
      </c>
      <c r="AM9" s="1" t="s">
        <v>49</v>
      </c>
      <c r="AN9" s="1" t="s">
        <v>50</v>
      </c>
      <c r="AO9" s="1" t="s">
        <v>51</v>
      </c>
      <c r="AP9" s="1" t="s">
        <v>52</v>
      </c>
      <c r="AQ9" s="1" t="s">
        <v>53</v>
      </c>
      <c r="AR9" s="1" t="s">
        <v>54</v>
      </c>
      <c r="AS9" s="1" t="s">
        <v>55</v>
      </c>
      <c r="AT9" s="1" t="s">
        <v>56</v>
      </c>
      <c r="AU9" s="1" t="s">
        <v>57</v>
      </c>
      <c r="AV9" s="1" t="s">
        <v>58</v>
      </c>
      <c r="AW9" s="1" t="s">
        <v>59</v>
      </c>
      <c r="AX9" s="1" t="s">
        <v>60</v>
      </c>
      <c r="AY9" s="1" t="s">
        <v>61</v>
      </c>
      <c r="AZ9" s="1" t="s">
        <v>62</v>
      </c>
      <c r="BA9" s="1" t="s">
        <v>63</v>
      </c>
      <c r="BB9" s="1" t="s">
        <v>64</v>
      </c>
      <c r="BC9" s="1" t="s">
        <v>65</v>
      </c>
      <c r="BD9" s="1" t="s">
        <v>66</v>
      </c>
      <c r="BE9" s="2" t="s">
        <v>15</v>
      </c>
      <c r="BF9" s="2" t="s">
        <v>16</v>
      </c>
      <c r="BG9" s="2" t="s">
        <v>17</v>
      </c>
      <c r="BH9" s="2" t="s">
        <v>18</v>
      </c>
      <c r="BI9" s="2" t="s">
        <v>19</v>
      </c>
      <c r="BJ9" s="2" t="s">
        <v>20</v>
      </c>
      <c r="BK9" s="2" t="s">
        <v>21</v>
      </c>
      <c r="BL9" s="2" t="s">
        <v>22</v>
      </c>
      <c r="BM9" s="2" t="s">
        <v>23</v>
      </c>
      <c r="BN9" s="2" t="s">
        <v>24</v>
      </c>
      <c r="BO9" s="2" t="s">
        <v>25</v>
      </c>
      <c r="BP9" s="2" t="s">
        <v>26</v>
      </c>
      <c r="BQ9" s="2" t="s">
        <v>27</v>
      </c>
      <c r="BR9" s="2" t="s">
        <v>28</v>
      </c>
      <c r="BS9" s="2" t="s">
        <v>29</v>
      </c>
      <c r="BT9" s="2" t="s">
        <v>30</v>
      </c>
      <c r="BU9" s="2" t="s">
        <v>31</v>
      </c>
      <c r="BV9" s="2" t="s">
        <v>32</v>
      </c>
      <c r="BW9" s="2" t="s">
        <v>33</v>
      </c>
      <c r="BX9" s="2" t="s">
        <v>34</v>
      </c>
      <c r="BY9" s="2" t="s">
        <v>35</v>
      </c>
      <c r="BZ9" s="2" t="s">
        <v>36</v>
      </c>
      <c r="CA9" s="2" t="s">
        <v>37</v>
      </c>
      <c r="CB9" s="2" t="s">
        <v>38</v>
      </c>
      <c r="CC9" s="2" t="s">
        <v>39</v>
      </c>
      <c r="CD9" s="2" t="s">
        <v>40</v>
      </c>
      <c r="CE9" s="2" t="s">
        <v>41</v>
      </c>
      <c r="CF9" s="2" t="s">
        <v>42</v>
      </c>
      <c r="CG9" s="2" t="s">
        <v>43</v>
      </c>
      <c r="CH9" s="2" t="s">
        <v>44</v>
      </c>
      <c r="CI9" s="2" t="s">
        <v>45</v>
      </c>
      <c r="CJ9" s="2" t="s">
        <v>46</v>
      </c>
      <c r="CK9" s="2" t="s">
        <v>47</v>
      </c>
      <c r="CL9" s="2" t="s">
        <v>48</v>
      </c>
      <c r="CM9" s="2" t="s">
        <v>49</v>
      </c>
      <c r="CN9" s="2" t="s">
        <v>50</v>
      </c>
      <c r="CO9" s="2" t="s">
        <v>51</v>
      </c>
      <c r="CP9" s="2" t="s">
        <v>52</v>
      </c>
      <c r="CQ9" s="2" t="s">
        <v>53</v>
      </c>
      <c r="CR9" s="2" t="s">
        <v>54</v>
      </c>
      <c r="CS9" s="2" t="s">
        <v>55</v>
      </c>
      <c r="CT9" s="2" t="s">
        <v>56</v>
      </c>
      <c r="CU9" s="2" t="s">
        <v>57</v>
      </c>
      <c r="CV9" s="2" t="s">
        <v>58</v>
      </c>
      <c r="CW9" s="2" t="s">
        <v>59</v>
      </c>
      <c r="CX9" s="2" t="s">
        <v>60</v>
      </c>
      <c r="CY9" s="2" t="s">
        <v>61</v>
      </c>
      <c r="CZ9" s="2" t="s">
        <v>62</v>
      </c>
      <c r="DA9" s="2" t="s">
        <v>63</v>
      </c>
      <c r="DB9" s="2" t="s">
        <v>64</v>
      </c>
      <c r="DC9" s="2" t="s">
        <v>65</v>
      </c>
      <c r="DD9" s="2" t="s">
        <v>66</v>
      </c>
    </row>
    <row r="10" spans="1:108" x14ac:dyDescent="0.25">
      <c r="A10" s="1" t="s">
        <v>67</v>
      </c>
      <c r="B10" s="1" t="s">
        <v>67</v>
      </c>
      <c r="C10" s="1" t="s">
        <v>67</v>
      </c>
      <c r="D10" s="1" t="s">
        <v>67</v>
      </c>
      <c r="E10" s="1" t="s">
        <v>68</v>
      </c>
      <c r="F10" s="1" t="s">
        <v>68</v>
      </c>
      <c r="G10" s="1" t="s">
        <v>68</v>
      </c>
      <c r="H10" s="1" t="s">
        <v>68</v>
      </c>
      <c r="I10" s="1" t="s">
        <v>68</v>
      </c>
      <c r="J10" s="1" t="s">
        <v>68</v>
      </c>
      <c r="K10" s="1" t="s">
        <v>67</v>
      </c>
      <c r="L10" s="1" t="s">
        <v>68</v>
      </c>
      <c r="M10" s="1" t="s">
        <v>67</v>
      </c>
      <c r="N10" s="1" t="s">
        <v>68</v>
      </c>
      <c r="O10" s="1" t="s">
        <v>67</v>
      </c>
      <c r="P10" s="1" t="s">
        <v>67</v>
      </c>
      <c r="Q10" s="1" t="s">
        <v>67</v>
      </c>
      <c r="R10" s="1" t="s">
        <v>67</v>
      </c>
      <c r="S10" s="1" t="s">
        <v>67</v>
      </c>
      <c r="T10" s="1" t="s">
        <v>67</v>
      </c>
      <c r="U10" s="1" t="s">
        <v>67</v>
      </c>
      <c r="V10" s="1" t="s">
        <v>67</v>
      </c>
      <c r="W10" s="1" t="s">
        <v>67</v>
      </c>
      <c r="X10" s="1" t="s">
        <v>67</v>
      </c>
      <c r="Y10" s="1" t="s">
        <v>67</v>
      </c>
      <c r="Z10" s="1" t="s">
        <v>67</v>
      </c>
      <c r="AA10" s="1" t="s">
        <v>67</v>
      </c>
      <c r="AB10" s="1" t="s">
        <v>67</v>
      </c>
      <c r="AC10" s="1" t="s">
        <v>67</v>
      </c>
      <c r="AD10" s="1" t="s">
        <v>67</v>
      </c>
      <c r="AE10" s="1" t="s">
        <v>67</v>
      </c>
      <c r="AF10" s="1" t="s">
        <v>67</v>
      </c>
      <c r="AG10" s="1" t="s">
        <v>67</v>
      </c>
      <c r="AH10" s="1" t="s">
        <v>67</v>
      </c>
      <c r="AI10" s="1" t="s">
        <v>67</v>
      </c>
      <c r="AJ10" s="1" t="s">
        <v>67</v>
      </c>
      <c r="AK10" s="1" t="s">
        <v>68</v>
      </c>
      <c r="AL10" s="1" t="s">
        <v>68</v>
      </c>
      <c r="AM10" s="1" t="s">
        <v>68</v>
      </c>
      <c r="AN10" s="1" t="s">
        <v>68</v>
      </c>
      <c r="AO10" s="1" t="s">
        <v>68</v>
      </c>
      <c r="AP10" s="1" t="s">
        <v>68</v>
      </c>
      <c r="AQ10" s="1" t="s">
        <v>68</v>
      </c>
      <c r="AR10" s="1" t="s">
        <v>68</v>
      </c>
      <c r="AS10" s="1" t="s">
        <v>68</v>
      </c>
      <c r="AT10" s="1" t="s">
        <v>68</v>
      </c>
      <c r="AU10" s="1" t="s">
        <v>68</v>
      </c>
      <c r="AV10" s="1" t="s">
        <v>68</v>
      </c>
      <c r="AW10" s="1" t="s">
        <v>68</v>
      </c>
      <c r="AX10" s="1" t="s">
        <v>68</v>
      </c>
      <c r="AY10" s="1" t="s">
        <v>68</v>
      </c>
      <c r="AZ10" s="1" t="s">
        <v>68</v>
      </c>
      <c r="BA10" s="1" t="s">
        <v>68</v>
      </c>
      <c r="BB10" s="1" t="s">
        <v>68</v>
      </c>
      <c r="BC10" s="1" t="s">
        <v>68</v>
      </c>
      <c r="BD10" s="1" t="s">
        <v>68</v>
      </c>
      <c r="BE10" s="2" t="s">
        <v>68</v>
      </c>
      <c r="BF10" s="2" t="s">
        <v>68</v>
      </c>
      <c r="BG10" s="2" t="s">
        <v>68</v>
      </c>
      <c r="BH10" s="2" t="s">
        <v>68</v>
      </c>
      <c r="BI10" s="2" t="s">
        <v>68</v>
      </c>
      <c r="BJ10" s="2" t="s">
        <v>68</v>
      </c>
      <c r="BK10" s="2" t="s">
        <v>67</v>
      </c>
      <c r="BL10" s="2" t="s">
        <v>68</v>
      </c>
      <c r="BM10" s="2" t="s">
        <v>67</v>
      </c>
      <c r="BN10" s="2" t="s">
        <v>68</v>
      </c>
      <c r="BO10" s="2" t="s">
        <v>67</v>
      </c>
      <c r="BP10" s="2" t="s">
        <v>67</v>
      </c>
      <c r="BQ10" s="2" t="s">
        <v>67</v>
      </c>
      <c r="BR10" s="2" t="s">
        <v>67</v>
      </c>
      <c r="BS10" s="2" t="s">
        <v>67</v>
      </c>
      <c r="BT10" s="2" t="s">
        <v>67</v>
      </c>
      <c r="BU10" s="2" t="s">
        <v>67</v>
      </c>
      <c r="BV10" s="2" t="s">
        <v>67</v>
      </c>
      <c r="BW10" s="2" t="s">
        <v>67</v>
      </c>
      <c r="BX10" s="2" t="s">
        <v>67</v>
      </c>
      <c r="BY10" s="2" t="s">
        <v>67</v>
      </c>
      <c r="BZ10" s="2" t="s">
        <v>67</v>
      </c>
      <c r="CA10" s="2" t="s">
        <v>67</v>
      </c>
      <c r="CB10" s="2" t="s">
        <v>67</v>
      </c>
      <c r="CC10" s="2" t="s">
        <v>67</v>
      </c>
      <c r="CD10" s="2" t="s">
        <v>67</v>
      </c>
      <c r="CE10" s="2" t="s">
        <v>67</v>
      </c>
      <c r="CF10" s="2" t="s">
        <v>67</v>
      </c>
      <c r="CG10" s="2" t="s">
        <v>67</v>
      </c>
      <c r="CH10" s="2" t="s">
        <v>67</v>
      </c>
      <c r="CI10" s="2" t="s">
        <v>67</v>
      </c>
      <c r="CJ10" s="2" t="s">
        <v>67</v>
      </c>
      <c r="CK10" s="2" t="s">
        <v>68</v>
      </c>
      <c r="CL10" s="2" t="s">
        <v>68</v>
      </c>
      <c r="CM10" s="2" t="s">
        <v>68</v>
      </c>
      <c r="CN10" s="2" t="s">
        <v>68</v>
      </c>
      <c r="CO10" s="2" t="s">
        <v>68</v>
      </c>
      <c r="CP10" s="2" t="s">
        <v>68</v>
      </c>
      <c r="CQ10" s="2" t="s">
        <v>68</v>
      </c>
      <c r="CR10" s="2" t="s">
        <v>68</v>
      </c>
      <c r="CS10" s="2" t="s">
        <v>68</v>
      </c>
      <c r="CT10" s="2" t="s">
        <v>68</v>
      </c>
      <c r="CU10" s="2" t="s">
        <v>68</v>
      </c>
      <c r="CV10" s="2" t="s">
        <v>68</v>
      </c>
      <c r="CW10" s="2" t="s">
        <v>68</v>
      </c>
      <c r="CX10" s="2" t="s">
        <v>68</v>
      </c>
      <c r="CY10" s="2" t="s">
        <v>68</v>
      </c>
      <c r="CZ10" s="2" t="s">
        <v>68</v>
      </c>
      <c r="DA10" s="2" t="s">
        <v>68</v>
      </c>
      <c r="DB10" s="2" t="s">
        <v>68</v>
      </c>
      <c r="DC10" s="2" t="s">
        <v>68</v>
      </c>
      <c r="DD10" s="2" t="s">
        <v>68</v>
      </c>
    </row>
    <row r="11" spans="1:108" x14ac:dyDescent="0.25">
      <c r="A11" s="1" t="s">
        <v>9</v>
      </c>
      <c r="B11" s="1" t="s">
        <v>69</v>
      </c>
    </row>
    <row r="12" spans="1:108" x14ac:dyDescent="0.25">
      <c r="A12" s="1">
        <v>1</v>
      </c>
      <c r="B12" s="1" t="s">
        <v>70</v>
      </c>
      <c r="C12" s="1">
        <v>134.00000064820051</v>
      </c>
      <c r="D12" s="1">
        <v>0</v>
      </c>
      <c r="E12">
        <f t="shared" ref="E12:E26" si="0">(R12-S12*(1000-T12)/(1000-U12))*AK12</f>
        <v>7.8461348440684695</v>
      </c>
      <c r="F12">
        <f t="shared" ref="F12:F26" si="1">IF(AV12&lt;&gt;0,1/(1/AV12-1/N12),0)</f>
        <v>6.5193137730031922E-2</v>
      </c>
      <c r="G12">
        <f t="shared" ref="G12:G26" si="2">((AY12-AL12/2)*S12-E12)/(AY12+AL12/2)</f>
        <v>184.91521288965819</v>
      </c>
      <c r="H12">
        <f t="shared" ref="H12:H26" si="3">AL12*1000</f>
        <v>1.080338312591264</v>
      </c>
      <c r="I12">
        <f t="shared" ref="I12:I26" si="4">(AQ12-AW12)</f>
        <v>1.2254157667237977</v>
      </c>
      <c r="J12">
        <f t="shared" ref="J12:J26" si="5">(P12+AP12*D12)</f>
        <v>13.017819404602051</v>
      </c>
      <c r="K12" s="1">
        <v>6</v>
      </c>
      <c r="L12">
        <f t="shared" ref="L12:L26" si="6">(K12*AE12+AF12)</f>
        <v>1.4200000166893005</v>
      </c>
      <c r="M12" s="1">
        <v>1</v>
      </c>
      <c r="N12">
        <f t="shared" ref="N12:N26" si="7">L12*(M12+1)*(M12+1)/(M12*M12+1)</f>
        <v>2.8400000333786011</v>
      </c>
      <c r="O12" s="1">
        <v>3.1799182891845703</v>
      </c>
      <c r="P12" s="1">
        <v>13.017819404602051</v>
      </c>
      <c r="Q12" s="1">
        <v>3.9846133440732956E-2</v>
      </c>
      <c r="R12" s="1">
        <v>398.94284057617187</v>
      </c>
      <c r="S12" s="1">
        <v>389.02188110351562</v>
      </c>
      <c r="T12" s="1">
        <v>2.527184009552002</v>
      </c>
      <c r="U12" s="1">
        <v>3.8188042640686035</v>
      </c>
      <c r="V12" s="1">
        <v>23.994575500488281</v>
      </c>
      <c r="W12" s="1">
        <v>36.257980346679688</v>
      </c>
      <c r="X12" s="1">
        <v>499.93612670898437</v>
      </c>
      <c r="Y12" s="1">
        <v>1700.9691162109375</v>
      </c>
      <c r="Z12" s="1">
        <v>23.52464485168457</v>
      </c>
      <c r="AA12" s="1">
        <v>73.180618286132813</v>
      </c>
      <c r="AB12" s="1">
        <v>2.6986727714538574</v>
      </c>
      <c r="AC12" s="1">
        <v>8.3161234855651855E-2</v>
      </c>
      <c r="AD12" s="1">
        <v>1</v>
      </c>
      <c r="AE12" s="1">
        <v>-0.21956524252891541</v>
      </c>
      <c r="AF12" s="1">
        <v>2.737391471862793</v>
      </c>
      <c r="AG12" s="1">
        <v>1</v>
      </c>
      <c r="AH12" s="1">
        <v>0</v>
      </c>
      <c r="AI12" s="1">
        <v>0.15999999642372131</v>
      </c>
      <c r="AJ12" s="1">
        <v>111115</v>
      </c>
      <c r="AK12">
        <f t="shared" ref="AK12:AK26" si="8">X12*0.000001/(K12*0.0001)</f>
        <v>0.83322687784830707</v>
      </c>
      <c r="AL12">
        <f t="shared" ref="AL12:AL26" si="9">(U12-T12)/(1000-U12)*AK12</f>
        <v>1.080338312591264E-3</v>
      </c>
      <c r="AM12">
        <f t="shared" ref="AM12:AM26" si="10">(P12+273.15)</f>
        <v>286.16781940460203</v>
      </c>
      <c r="AN12">
        <f t="shared" ref="AN12:AN26" si="11">(O12+273.15)</f>
        <v>276.32991828918455</v>
      </c>
      <c r="AO12">
        <f t="shared" ref="AO12:AO26" si="12">(Y12*AG12+Z12*AH12)*AI12</f>
        <v>272.1550525106104</v>
      </c>
      <c r="AP12">
        <f t="shared" ref="AP12:AP26" si="13">((AO12+0.00000010773*(AN12^4-AM12^4))-AL12*44100)/(L12*51.4+0.00000043092*AM12^3)</f>
        <v>1.5666832234681933</v>
      </c>
      <c r="AQ12">
        <f t="shared" ref="AQ12:AQ26" si="14">0.61365*EXP(17.502*J12/(240.97+J12))</f>
        <v>1.5048782238820586</v>
      </c>
      <c r="AR12">
        <f t="shared" ref="AR12:AR26" si="15">AQ12*1000/AA12</f>
        <v>20.563890537219223</v>
      </c>
      <c r="AS12">
        <f t="shared" ref="AS12:AS26" si="16">(AR12-U12)</f>
        <v>16.745086273150619</v>
      </c>
      <c r="AT12">
        <f t="shared" ref="AT12:AT26" si="17">IF(D12,P12,(O12+P12)/2)</f>
        <v>8.0988688468933105</v>
      </c>
      <c r="AU12">
        <f t="shared" ref="AU12:AU26" si="18">0.61365*EXP(17.502*AT12/(240.97+AT12))</f>
        <v>1.0841266270648053</v>
      </c>
      <c r="AV12">
        <f t="shared" ref="AV12:AV26" si="19">IF(AS12&lt;&gt;0,(1000-(AR12+U12)/2)/AS12*AL12,0)</f>
        <v>6.3730190188590108E-2</v>
      </c>
      <c r="AW12">
        <f t="shared" ref="AW12:AW26" si="20">U12*AA12/1000</f>
        <v>0.27946245715826079</v>
      </c>
      <c r="AX12">
        <f t="shared" ref="AX12:AX26" si="21">(AU12-AW12)</f>
        <v>0.80466416990654455</v>
      </c>
      <c r="AY12">
        <f t="shared" ref="AY12:AY26" si="22">1/(1.6/F12+1.37/N12)</f>
        <v>3.9960271907195734E-2</v>
      </c>
      <c r="AZ12">
        <f t="shared" ref="AZ12:AZ26" si="23">G12*AA12*0.001</f>
        <v>13.532209609777063</v>
      </c>
      <c r="BA12">
        <f t="shared" ref="BA12:BA26" si="24">G12/S12</f>
        <v>0.47533370710439221</v>
      </c>
      <c r="BB12">
        <f t="shared" ref="BB12:BB26" si="25">(1-AL12*AA12/AQ12/F12)*100</f>
        <v>19.415296836386364</v>
      </c>
      <c r="BC12">
        <f t="shared" ref="BC12:BC26" si="26">(S12-E12/(N12/1.35))</f>
        <v>385.29220437288143</v>
      </c>
      <c r="BD12">
        <f t="shared" ref="BD12:BD26" si="27">E12*BB12/100/BC12</f>
        <v>3.953753418495725E-3</v>
      </c>
    </row>
    <row r="13" spans="1:108" x14ac:dyDescent="0.25">
      <c r="A13" s="1">
        <v>2</v>
      </c>
      <c r="B13" s="1" t="s">
        <v>71</v>
      </c>
      <c r="C13" s="1">
        <v>134.00000064820051</v>
      </c>
      <c r="D13" s="1">
        <v>0</v>
      </c>
      <c r="E13">
        <f t="shared" si="0"/>
        <v>7.8461348440684695</v>
      </c>
      <c r="F13">
        <f t="shared" si="1"/>
        <v>6.5193137730031922E-2</v>
      </c>
      <c r="G13">
        <f t="shared" si="2"/>
        <v>184.91521288965819</v>
      </c>
      <c r="H13">
        <f t="shared" si="3"/>
        <v>1.080338312591264</v>
      </c>
      <c r="I13">
        <f t="shared" si="4"/>
        <v>1.2254157667237977</v>
      </c>
      <c r="J13">
        <f t="shared" si="5"/>
        <v>13.017819404602051</v>
      </c>
      <c r="K13" s="1">
        <v>6</v>
      </c>
      <c r="L13">
        <f t="shared" si="6"/>
        <v>1.4200000166893005</v>
      </c>
      <c r="M13" s="1">
        <v>1</v>
      </c>
      <c r="N13">
        <f t="shared" si="7"/>
        <v>2.8400000333786011</v>
      </c>
      <c r="O13" s="1">
        <v>3.1799182891845703</v>
      </c>
      <c r="P13" s="1">
        <v>13.017819404602051</v>
      </c>
      <c r="Q13" s="1">
        <v>3.9846133440732956E-2</v>
      </c>
      <c r="R13" s="1">
        <v>398.94284057617187</v>
      </c>
      <c r="S13" s="1">
        <v>389.02188110351562</v>
      </c>
      <c r="T13" s="1">
        <v>2.527184009552002</v>
      </c>
      <c r="U13" s="1">
        <v>3.8188042640686035</v>
      </c>
      <c r="V13" s="1">
        <v>23.994575500488281</v>
      </c>
      <c r="W13" s="1">
        <v>36.257980346679688</v>
      </c>
      <c r="X13" s="1">
        <v>499.93612670898437</v>
      </c>
      <c r="Y13" s="1">
        <v>1700.9691162109375</v>
      </c>
      <c r="Z13" s="1">
        <v>23.52464485168457</v>
      </c>
      <c r="AA13" s="1">
        <v>73.180618286132813</v>
      </c>
      <c r="AB13" s="1">
        <v>2.6986727714538574</v>
      </c>
      <c r="AC13" s="1">
        <v>8.3161234855651855E-2</v>
      </c>
      <c r="AD13" s="1">
        <v>1</v>
      </c>
      <c r="AE13" s="1">
        <v>-0.21956524252891541</v>
      </c>
      <c r="AF13" s="1">
        <v>2.737391471862793</v>
      </c>
      <c r="AG13" s="1">
        <v>1</v>
      </c>
      <c r="AH13" s="1">
        <v>0</v>
      </c>
      <c r="AI13" s="1">
        <v>0.15999999642372131</v>
      </c>
      <c r="AJ13" s="1">
        <v>111115</v>
      </c>
      <c r="AK13">
        <f t="shared" si="8"/>
        <v>0.83322687784830707</v>
      </c>
      <c r="AL13">
        <f t="shared" si="9"/>
        <v>1.080338312591264E-3</v>
      </c>
      <c r="AM13">
        <f t="shared" si="10"/>
        <v>286.16781940460203</v>
      </c>
      <c r="AN13">
        <f t="shared" si="11"/>
        <v>276.32991828918455</v>
      </c>
      <c r="AO13">
        <f t="shared" si="12"/>
        <v>272.1550525106104</v>
      </c>
      <c r="AP13">
        <f t="shared" si="13"/>
        <v>1.5666832234681933</v>
      </c>
      <c r="AQ13">
        <f t="shared" si="14"/>
        <v>1.5048782238820586</v>
      </c>
      <c r="AR13">
        <f t="shared" si="15"/>
        <v>20.563890537219223</v>
      </c>
      <c r="AS13">
        <f t="shared" si="16"/>
        <v>16.745086273150619</v>
      </c>
      <c r="AT13">
        <f t="shared" si="17"/>
        <v>8.0988688468933105</v>
      </c>
      <c r="AU13">
        <f t="shared" si="18"/>
        <v>1.0841266270648053</v>
      </c>
      <c r="AV13">
        <f t="shared" si="19"/>
        <v>6.3730190188590108E-2</v>
      </c>
      <c r="AW13">
        <f t="shared" si="20"/>
        <v>0.27946245715826079</v>
      </c>
      <c r="AX13">
        <f t="shared" si="21"/>
        <v>0.80466416990654455</v>
      </c>
      <c r="AY13">
        <f t="shared" si="22"/>
        <v>3.9960271907195734E-2</v>
      </c>
      <c r="AZ13">
        <f t="shared" si="23"/>
        <v>13.532209609777063</v>
      </c>
      <c r="BA13">
        <f t="shared" si="24"/>
        <v>0.47533370710439221</v>
      </c>
      <c r="BB13">
        <f t="shared" si="25"/>
        <v>19.415296836386364</v>
      </c>
      <c r="BC13">
        <f t="shared" si="26"/>
        <v>385.29220437288143</v>
      </c>
      <c r="BD13">
        <f t="shared" si="27"/>
        <v>3.953753418495725E-3</v>
      </c>
    </row>
    <row r="14" spans="1:108" x14ac:dyDescent="0.25">
      <c r="A14" s="1">
        <v>3</v>
      </c>
      <c r="B14" s="1" t="s">
        <v>71</v>
      </c>
      <c r="C14" s="1">
        <v>134.50000063702464</v>
      </c>
      <c r="D14" s="1">
        <v>0</v>
      </c>
      <c r="E14">
        <f t="shared" si="0"/>
        <v>7.854490225832377</v>
      </c>
      <c r="F14">
        <f t="shared" si="1"/>
        <v>6.5271463766212012E-2</v>
      </c>
      <c r="G14">
        <f t="shared" si="2"/>
        <v>184.92509451733159</v>
      </c>
      <c r="H14">
        <f t="shared" si="3"/>
        <v>1.0807960101855987</v>
      </c>
      <c r="I14">
        <f t="shared" si="4"/>
        <v>1.2244994834774967</v>
      </c>
      <c r="J14">
        <f t="shared" si="5"/>
        <v>13.01024055480957</v>
      </c>
      <c r="K14" s="1">
        <v>6</v>
      </c>
      <c r="L14">
        <f t="shared" si="6"/>
        <v>1.4200000166893005</v>
      </c>
      <c r="M14" s="1">
        <v>1</v>
      </c>
      <c r="N14">
        <f t="shared" si="7"/>
        <v>2.8400000333786011</v>
      </c>
      <c r="O14" s="1">
        <v>3.179354190826416</v>
      </c>
      <c r="P14" s="1">
        <v>13.01024055480957</v>
      </c>
      <c r="Q14" s="1">
        <v>3.9615724235773087E-2</v>
      </c>
      <c r="R14" s="1">
        <v>398.9344482421875</v>
      </c>
      <c r="S14" s="1">
        <v>389.00357055664062</v>
      </c>
      <c r="T14" s="1">
        <v>2.5290195941925049</v>
      </c>
      <c r="U14" s="1">
        <v>3.8211450576782227</v>
      </c>
      <c r="V14" s="1">
        <v>24.012920379638672</v>
      </c>
      <c r="W14" s="1">
        <v>36.281585693359375</v>
      </c>
      <c r="X14" s="1">
        <v>499.95120239257812</v>
      </c>
      <c r="Y14" s="1">
        <v>1701.0069580078125</v>
      </c>
      <c r="Z14" s="1">
        <v>23.649990081787109</v>
      </c>
      <c r="AA14" s="1">
        <v>73.180488586425781</v>
      </c>
      <c r="AB14" s="1">
        <v>2.6986727714538574</v>
      </c>
      <c r="AC14" s="1">
        <v>8.3161234855651855E-2</v>
      </c>
      <c r="AD14" s="1">
        <v>1</v>
      </c>
      <c r="AE14" s="1">
        <v>-0.21956524252891541</v>
      </c>
      <c r="AF14" s="1">
        <v>2.737391471862793</v>
      </c>
      <c r="AG14" s="1">
        <v>1</v>
      </c>
      <c r="AH14" s="1">
        <v>0</v>
      </c>
      <c r="AI14" s="1">
        <v>0.15999999642372131</v>
      </c>
      <c r="AJ14" s="1">
        <v>111115</v>
      </c>
      <c r="AK14">
        <f t="shared" si="8"/>
        <v>0.83325200398763</v>
      </c>
      <c r="AL14">
        <f t="shared" si="9"/>
        <v>1.0807960101855986E-3</v>
      </c>
      <c r="AM14">
        <f t="shared" si="10"/>
        <v>286.16024055480955</v>
      </c>
      <c r="AN14">
        <f t="shared" si="11"/>
        <v>276.32935419082639</v>
      </c>
      <c r="AO14">
        <f t="shared" si="12"/>
        <v>272.16110719797507</v>
      </c>
      <c r="AP14">
        <f t="shared" si="13"/>
        <v>1.5673876831114018</v>
      </c>
      <c r="AQ14">
        <f t="shared" si="14"/>
        <v>1.5041327457579952</v>
      </c>
      <c r="AR14">
        <f t="shared" si="15"/>
        <v>20.553740140469575</v>
      </c>
      <c r="AS14">
        <f t="shared" si="16"/>
        <v>16.732595082791352</v>
      </c>
      <c r="AT14">
        <f t="shared" si="17"/>
        <v>8.0947973728179932</v>
      </c>
      <c r="AU14">
        <f t="shared" si="18"/>
        <v>1.0838265792700836</v>
      </c>
      <c r="AV14">
        <f t="shared" si="19"/>
        <v>6.3805038343882001E-2</v>
      </c>
      <c r="AW14">
        <f t="shared" si="20"/>
        <v>0.27963326228049845</v>
      </c>
      <c r="AX14">
        <f t="shared" si="21"/>
        <v>0.80419331698958518</v>
      </c>
      <c r="AY14">
        <f t="shared" si="22"/>
        <v>4.0007355454434464E-2</v>
      </c>
      <c r="AZ14">
        <f t="shared" si="23"/>
        <v>13.532908768669293</v>
      </c>
      <c r="BA14">
        <f t="shared" si="24"/>
        <v>0.47538148365248922</v>
      </c>
      <c r="BB14">
        <f t="shared" si="25"/>
        <v>19.438133595937568</v>
      </c>
      <c r="BC14">
        <f t="shared" si="26"/>
        <v>385.26992207767944</v>
      </c>
      <c r="BD14">
        <f t="shared" si="27"/>
        <v>3.962848423628886E-3</v>
      </c>
    </row>
    <row r="15" spans="1:108" x14ac:dyDescent="0.25">
      <c r="A15" s="1">
        <v>4</v>
      </c>
      <c r="B15" s="1" t="s">
        <v>72</v>
      </c>
      <c r="C15" s="1">
        <v>135.00000062584877</v>
      </c>
      <c r="D15" s="1">
        <v>0</v>
      </c>
      <c r="E15">
        <f t="shared" si="0"/>
        <v>7.8389678130588321</v>
      </c>
      <c r="F15">
        <f t="shared" si="1"/>
        <v>6.5321582373530529E-2</v>
      </c>
      <c r="G15">
        <f t="shared" si="2"/>
        <v>185.47262801902625</v>
      </c>
      <c r="H15">
        <f t="shared" si="3"/>
        <v>1.0802505657774419</v>
      </c>
      <c r="I15">
        <f t="shared" si="4"/>
        <v>1.2229686770017767</v>
      </c>
      <c r="J15">
        <f t="shared" si="5"/>
        <v>12.995429992675781</v>
      </c>
      <c r="K15" s="1">
        <v>6</v>
      </c>
      <c r="L15">
        <f t="shared" si="6"/>
        <v>1.4200000166893005</v>
      </c>
      <c r="M15" s="1">
        <v>1</v>
      </c>
      <c r="N15">
        <f t="shared" si="7"/>
        <v>2.8400000333786011</v>
      </c>
      <c r="O15" s="1">
        <v>3.1785674095153809</v>
      </c>
      <c r="P15" s="1">
        <v>12.995429992675781</v>
      </c>
      <c r="Q15" s="1">
        <v>3.9585109800100327E-2</v>
      </c>
      <c r="R15" s="1">
        <v>398.92529296875</v>
      </c>
      <c r="S15" s="1">
        <v>389.01345825195312</v>
      </c>
      <c r="T15" s="1">
        <v>2.5307397842407227</v>
      </c>
      <c r="U15" s="1">
        <v>3.8221893310546875</v>
      </c>
      <c r="V15" s="1">
        <v>24.030464172363281</v>
      </c>
      <c r="W15" s="1">
        <v>36.293331146240234</v>
      </c>
      <c r="X15" s="1">
        <v>499.95989990234375</v>
      </c>
      <c r="Y15" s="1">
        <v>1701.0001220703125</v>
      </c>
      <c r="Z15" s="1">
        <v>23.717929840087891</v>
      </c>
      <c r="AA15" s="1">
        <v>73.180099487304688</v>
      </c>
      <c r="AB15" s="1">
        <v>2.6986727714538574</v>
      </c>
      <c r="AC15" s="1">
        <v>8.3161234855651855E-2</v>
      </c>
      <c r="AD15" s="1">
        <v>1</v>
      </c>
      <c r="AE15" s="1">
        <v>-0.21956524252891541</v>
      </c>
      <c r="AF15" s="1">
        <v>2.737391471862793</v>
      </c>
      <c r="AG15" s="1">
        <v>1</v>
      </c>
      <c r="AH15" s="1">
        <v>0</v>
      </c>
      <c r="AI15" s="1">
        <v>0.15999999642372131</v>
      </c>
      <c r="AJ15" s="1">
        <v>111115</v>
      </c>
      <c r="AK15">
        <f t="shared" si="8"/>
        <v>0.83326649983723944</v>
      </c>
      <c r="AL15">
        <f t="shared" si="9"/>
        <v>1.0802505657774419E-3</v>
      </c>
      <c r="AM15">
        <f t="shared" si="10"/>
        <v>286.14542999267576</v>
      </c>
      <c r="AN15">
        <f t="shared" si="11"/>
        <v>276.32856740951536</v>
      </c>
      <c r="AO15">
        <f t="shared" si="12"/>
        <v>272.16001344799952</v>
      </c>
      <c r="AP15">
        <f t="shared" si="13"/>
        <v>1.5694073900564136</v>
      </c>
      <c r="AQ15">
        <f t="shared" si="14"/>
        <v>1.5026768725076733</v>
      </c>
      <c r="AR15">
        <f t="shared" si="15"/>
        <v>20.533955037439629</v>
      </c>
      <c r="AS15">
        <f t="shared" si="16"/>
        <v>16.711765706384941</v>
      </c>
      <c r="AT15">
        <f t="shared" si="17"/>
        <v>8.0869987010955811</v>
      </c>
      <c r="AU15">
        <f t="shared" si="18"/>
        <v>1.08325205965236</v>
      </c>
      <c r="AV15">
        <f t="shared" si="19"/>
        <v>6.3852929436572531E-2</v>
      </c>
      <c r="AW15">
        <f t="shared" si="20"/>
        <v>0.2797081955058966</v>
      </c>
      <c r="AX15">
        <f t="shared" si="21"/>
        <v>0.80354386414646339</v>
      </c>
      <c r="AY15">
        <f t="shared" si="22"/>
        <v>4.003748173570764E-2</v>
      </c>
      <c r="AZ15">
        <f t="shared" si="23"/>
        <v>13.572905370604197</v>
      </c>
      <c r="BA15">
        <f t="shared" si="24"/>
        <v>0.47677689315031568</v>
      </c>
      <c r="BB15">
        <f t="shared" si="25"/>
        <v>19.463046194139856</v>
      </c>
      <c r="BC15">
        <f t="shared" si="26"/>
        <v>385.28718838461094</v>
      </c>
      <c r="BD15">
        <f t="shared" si="27"/>
        <v>3.9599082777607725E-3</v>
      </c>
    </row>
    <row r="16" spans="1:108" x14ac:dyDescent="0.25">
      <c r="A16" s="1">
        <v>5</v>
      </c>
      <c r="B16" s="1" t="s">
        <v>72</v>
      </c>
      <c r="C16" s="1">
        <v>135.00000062584877</v>
      </c>
      <c r="D16" s="1">
        <v>0</v>
      </c>
      <c r="E16">
        <f t="shared" si="0"/>
        <v>7.8389678130588321</v>
      </c>
      <c r="F16">
        <f t="shared" si="1"/>
        <v>6.5321582373530529E-2</v>
      </c>
      <c r="G16">
        <f t="shared" si="2"/>
        <v>185.47262801902625</v>
      </c>
      <c r="H16">
        <f t="shared" si="3"/>
        <v>1.0802505657774419</v>
      </c>
      <c r="I16">
        <f t="shared" si="4"/>
        <v>1.2229686770017767</v>
      </c>
      <c r="J16">
        <f t="shared" si="5"/>
        <v>12.995429992675781</v>
      </c>
      <c r="K16" s="1">
        <v>6</v>
      </c>
      <c r="L16">
        <f t="shared" si="6"/>
        <v>1.4200000166893005</v>
      </c>
      <c r="M16" s="1">
        <v>1</v>
      </c>
      <c r="N16">
        <f t="shared" si="7"/>
        <v>2.8400000333786011</v>
      </c>
      <c r="O16" s="1">
        <v>3.1785674095153809</v>
      </c>
      <c r="P16" s="1">
        <v>12.995429992675781</v>
      </c>
      <c r="Q16" s="1">
        <v>3.9585109800100327E-2</v>
      </c>
      <c r="R16" s="1">
        <v>398.92529296875</v>
      </c>
      <c r="S16" s="1">
        <v>389.01345825195312</v>
      </c>
      <c r="T16" s="1">
        <v>2.5307397842407227</v>
      </c>
      <c r="U16" s="1">
        <v>3.8221893310546875</v>
      </c>
      <c r="V16" s="1">
        <v>24.030464172363281</v>
      </c>
      <c r="W16" s="1">
        <v>36.293331146240234</v>
      </c>
      <c r="X16" s="1">
        <v>499.95989990234375</v>
      </c>
      <c r="Y16" s="1">
        <v>1701.0001220703125</v>
      </c>
      <c r="Z16" s="1">
        <v>23.717929840087891</v>
      </c>
      <c r="AA16" s="1">
        <v>73.180099487304688</v>
      </c>
      <c r="AB16" s="1">
        <v>2.6986727714538574</v>
      </c>
      <c r="AC16" s="1">
        <v>8.3161234855651855E-2</v>
      </c>
      <c r="AD16" s="1">
        <v>1</v>
      </c>
      <c r="AE16" s="1">
        <v>-0.21956524252891541</v>
      </c>
      <c r="AF16" s="1">
        <v>2.737391471862793</v>
      </c>
      <c r="AG16" s="1">
        <v>1</v>
      </c>
      <c r="AH16" s="1">
        <v>0</v>
      </c>
      <c r="AI16" s="1">
        <v>0.15999999642372131</v>
      </c>
      <c r="AJ16" s="1">
        <v>111115</v>
      </c>
      <c r="AK16">
        <f t="shared" si="8"/>
        <v>0.83326649983723944</v>
      </c>
      <c r="AL16">
        <f t="shared" si="9"/>
        <v>1.0802505657774419E-3</v>
      </c>
      <c r="AM16">
        <f t="shared" si="10"/>
        <v>286.14542999267576</v>
      </c>
      <c r="AN16">
        <f t="shared" si="11"/>
        <v>276.32856740951536</v>
      </c>
      <c r="AO16">
        <f t="shared" si="12"/>
        <v>272.16001344799952</v>
      </c>
      <c r="AP16">
        <f t="shared" si="13"/>
        <v>1.5694073900564136</v>
      </c>
      <c r="AQ16">
        <f t="shared" si="14"/>
        <v>1.5026768725076733</v>
      </c>
      <c r="AR16">
        <f t="shared" si="15"/>
        <v>20.533955037439629</v>
      </c>
      <c r="AS16">
        <f t="shared" si="16"/>
        <v>16.711765706384941</v>
      </c>
      <c r="AT16">
        <f t="shared" si="17"/>
        <v>8.0869987010955811</v>
      </c>
      <c r="AU16">
        <f t="shared" si="18"/>
        <v>1.08325205965236</v>
      </c>
      <c r="AV16">
        <f t="shared" si="19"/>
        <v>6.3852929436572531E-2</v>
      </c>
      <c r="AW16">
        <f t="shared" si="20"/>
        <v>0.2797081955058966</v>
      </c>
      <c r="AX16">
        <f t="shared" si="21"/>
        <v>0.80354386414646339</v>
      </c>
      <c r="AY16">
        <f t="shared" si="22"/>
        <v>4.003748173570764E-2</v>
      </c>
      <c r="AZ16">
        <f t="shared" si="23"/>
        <v>13.572905370604197</v>
      </c>
      <c r="BA16">
        <f t="shared" si="24"/>
        <v>0.47677689315031568</v>
      </c>
      <c r="BB16">
        <f t="shared" si="25"/>
        <v>19.463046194139856</v>
      </c>
      <c r="BC16">
        <f t="shared" si="26"/>
        <v>385.28718838461094</v>
      </c>
      <c r="BD16">
        <f t="shared" si="27"/>
        <v>3.9599082777607725E-3</v>
      </c>
    </row>
    <row r="17" spans="1:108" x14ac:dyDescent="0.25">
      <c r="A17" s="1">
        <v>6</v>
      </c>
      <c r="B17" s="1" t="s">
        <v>73</v>
      </c>
      <c r="C17" s="1">
        <v>136.50000059232116</v>
      </c>
      <c r="D17" s="1">
        <v>0</v>
      </c>
      <c r="E17">
        <f t="shared" si="0"/>
        <v>7.8241407541378649</v>
      </c>
      <c r="F17">
        <f t="shared" si="1"/>
        <v>6.534756399558285E-2</v>
      </c>
      <c r="G17">
        <f t="shared" si="2"/>
        <v>185.90967298789249</v>
      </c>
      <c r="H17">
        <f t="shared" si="3"/>
        <v>1.0784322338211023</v>
      </c>
      <c r="I17">
        <f t="shared" si="4"/>
        <v>1.2204416630179953</v>
      </c>
      <c r="J17">
        <f t="shared" si="5"/>
        <v>12.972070693969727</v>
      </c>
      <c r="K17" s="1">
        <v>6</v>
      </c>
      <c r="L17">
        <f t="shared" si="6"/>
        <v>1.4200000166893005</v>
      </c>
      <c r="M17" s="1">
        <v>1</v>
      </c>
      <c r="N17">
        <f t="shared" si="7"/>
        <v>2.8400000333786011</v>
      </c>
      <c r="O17" s="1">
        <v>3.1768589019775391</v>
      </c>
      <c r="P17" s="1">
        <v>12.972070693969727</v>
      </c>
      <c r="Q17" s="1">
        <v>3.9893887937068939E-2</v>
      </c>
      <c r="R17" s="1">
        <v>398.88671875</v>
      </c>
      <c r="S17" s="1">
        <v>388.9935302734375</v>
      </c>
      <c r="T17" s="1">
        <v>2.5361382961273193</v>
      </c>
      <c r="U17" s="1">
        <v>3.8254127502441406</v>
      </c>
      <c r="V17" s="1">
        <v>24.084415435791016</v>
      </c>
      <c r="W17" s="1">
        <v>36.327999114990234</v>
      </c>
      <c r="X17" s="1">
        <v>499.95877075195312</v>
      </c>
      <c r="Y17" s="1">
        <v>1701.106689453125</v>
      </c>
      <c r="Z17" s="1">
        <v>23.803298950195313</v>
      </c>
      <c r="AA17" s="1">
        <v>73.179428100585938</v>
      </c>
      <c r="AB17" s="1">
        <v>2.6986727714538574</v>
      </c>
      <c r="AC17" s="1">
        <v>8.3161234855651855E-2</v>
      </c>
      <c r="AD17" s="1">
        <v>1</v>
      </c>
      <c r="AE17" s="1">
        <v>-0.21956524252891541</v>
      </c>
      <c r="AF17" s="1">
        <v>2.737391471862793</v>
      </c>
      <c r="AG17" s="1">
        <v>1</v>
      </c>
      <c r="AH17" s="1">
        <v>0</v>
      </c>
      <c r="AI17" s="1">
        <v>0.15999999642372131</v>
      </c>
      <c r="AJ17" s="1">
        <v>111115</v>
      </c>
      <c r="AK17">
        <f t="shared" si="8"/>
        <v>0.83326461791992179</v>
      </c>
      <c r="AL17">
        <f t="shared" si="9"/>
        <v>1.0784322338211023E-3</v>
      </c>
      <c r="AM17">
        <f t="shared" si="10"/>
        <v>286.1220706939697</v>
      </c>
      <c r="AN17">
        <f t="shared" si="11"/>
        <v>276.32685890197752</v>
      </c>
      <c r="AO17">
        <f t="shared" si="12"/>
        <v>272.1770642288684</v>
      </c>
      <c r="AP17">
        <f t="shared" si="13"/>
        <v>1.5732758237528848</v>
      </c>
      <c r="AQ17">
        <f t="shared" si="14"/>
        <v>1.5003831803295511</v>
      </c>
      <c r="AR17">
        <f t="shared" si="15"/>
        <v>20.502800025538022</v>
      </c>
      <c r="AS17">
        <f t="shared" si="16"/>
        <v>16.677387275293881</v>
      </c>
      <c r="AT17">
        <f t="shared" si="17"/>
        <v>8.0744647979736328</v>
      </c>
      <c r="AU17">
        <f t="shared" si="18"/>
        <v>1.0823292633999737</v>
      </c>
      <c r="AV17">
        <f t="shared" si="19"/>
        <v>6.3877755658702184E-2</v>
      </c>
      <c r="AW17">
        <f t="shared" si="20"/>
        <v>0.27994151731155581</v>
      </c>
      <c r="AX17">
        <f t="shared" si="21"/>
        <v>0.8023877460884179</v>
      </c>
      <c r="AY17">
        <f t="shared" si="22"/>
        <v>4.0053098930275463E-2</v>
      </c>
      <c r="AZ17">
        <f t="shared" si="23"/>
        <v>13.604763547620921</v>
      </c>
      <c r="BA17">
        <f t="shared" si="24"/>
        <v>0.47792484583794986</v>
      </c>
      <c r="BB17">
        <f t="shared" si="25"/>
        <v>19.508451641247504</v>
      </c>
      <c r="BC17">
        <f t="shared" si="26"/>
        <v>385.27430847979537</v>
      </c>
      <c r="BD17">
        <f t="shared" si="27"/>
        <v>3.9617713451665813E-3</v>
      </c>
    </row>
    <row r="18" spans="1:108" x14ac:dyDescent="0.25">
      <c r="A18" s="1">
        <v>7</v>
      </c>
      <c r="B18" s="1" t="s">
        <v>73</v>
      </c>
      <c r="C18" s="1">
        <v>136.50000059232116</v>
      </c>
      <c r="D18" s="1">
        <v>0</v>
      </c>
      <c r="E18">
        <f t="shared" si="0"/>
        <v>7.8241407541378649</v>
      </c>
      <c r="F18">
        <f t="shared" si="1"/>
        <v>6.534756399558285E-2</v>
      </c>
      <c r="G18">
        <f t="shared" si="2"/>
        <v>185.90967298789249</v>
      </c>
      <c r="H18">
        <f t="shared" si="3"/>
        <v>1.0784322338211023</v>
      </c>
      <c r="I18">
        <f t="shared" si="4"/>
        <v>1.2204416630179953</v>
      </c>
      <c r="J18">
        <f t="shared" si="5"/>
        <v>12.972070693969727</v>
      </c>
      <c r="K18" s="1">
        <v>6</v>
      </c>
      <c r="L18">
        <f t="shared" si="6"/>
        <v>1.4200000166893005</v>
      </c>
      <c r="M18" s="1">
        <v>1</v>
      </c>
      <c r="N18">
        <f t="shared" si="7"/>
        <v>2.8400000333786011</v>
      </c>
      <c r="O18" s="1">
        <v>3.1768589019775391</v>
      </c>
      <c r="P18" s="1">
        <v>12.972070693969727</v>
      </c>
      <c r="Q18" s="1">
        <v>3.9893887937068939E-2</v>
      </c>
      <c r="R18" s="1">
        <v>398.88671875</v>
      </c>
      <c r="S18" s="1">
        <v>388.9935302734375</v>
      </c>
      <c r="T18" s="1">
        <v>2.5361382961273193</v>
      </c>
      <c r="U18" s="1">
        <v>3.8254127502441406</v>
      </c>
      <c r="V18" s="1">
        <v>24.084415435791016</v>
      </c>
      <c r="W18" s="1">
        <v>36.327999114990234</v>
      </c>
      <c r="X18" s="1">
        <v>499.95877075195312</v>
      </c>
      <c r="Y18" s="1">
        <v>1701.106689453125</v>
      </c>
      <c r="Z18" s="1">
        <v>23.803298950195313</v>
      </c>
      <c r="AA18" s="1">
        <v>73.179428100585938</v>
      </c>
      <c r="AB18" s="1">
        <v>2.6986727714538574</v>
      </c>
      <c r="AC18" s="1">
        <v>8.3161234855651855E-2</v>
      </c>
      <c r="AD18" s="1">
        <v>1</v>
      </c>
      <c r="AE18" s="1">
        <v>-0.21956524252891541</v>
      </c>
      <c r="AF18" s="1">
        <v>2.737391471862793</v>
      </c>
      <c r="AG18" s="1">
        <v>1</v>
      </c>
      <c r="AH18" s="1">
        <v>0</v>
      </c>
      <c r="AI18" s="1">
        <v>0.15999999642372131</v>
      </c>
      <c r="AJ18" s="1">
        <v>111115</v>
      </c>
      <c r="AK18">
        <f t="shared" si="8"/>
        <v>0.83326461791992179</v>
      </c>
      <c r="AL18">
        <f t="shared" si="9"/>
        <v>1.0784322338211023E-3</v>
      </c>
      <c r="AM18">
        <f t="shared" si="10"/>
        <v>286.1220706939697</v>
      </c>
      <c r="AN18">
        <f t="shared" si="11"/>
        <v>276.32685890197752</v>
      </c>
      <c r="AO18">
        <f t="shared" si="12"/>
        <v>272.1770642288684</v>
      </c>
      <c r="AP18">
        <f t="shared" si="13"/>
        <v>1.5732758237528848</v>
      </c>
      <c r="AQ18">
        <f t="shared" si="14"/>
        <v>1.5003831803295511</v>
      </c>
      <c r="AR18">
        <f t="shared" si="15"/>
        <v>20.502800025538022</v>
      </c>
      <c r="AS18">
        <f t="shared" si="16"/>
        <v>16.677387275293881</v>
      </c>
      <c r="AT18">
        <f t="shared" si="17"/>
        <v>8.0744647979736328</v>
      </c>
      <c r="AU18">
        <f t="shared" si="18"/>
        <v>1.0823292633999737</v>
      </c>
      <c r="AV18">
        <f t="shared" si="19"/>
        <v>6.3877755658702184E-2</v>
      </c>
      <c r="AW18">
        <f t="shared" si="20"/>
        <v>0.27994151731155581</v>
      </c>
      <c r="AX18">
        <f t="shared" si="21"/>
        <v>0.8023877460884179</v>
      </c>
      <c r="AY18">
        <f t="shared" si="22"/>
        <v>4.0053098930275463E-2</v>
      </c>
      <c r="AZ18">
        <f t="shared" si="23"/>
        <v>13.604763547620921</v>
      </c>
      <c r="BA18">
        <f t="shared" si="24"/>
        <v>0.47792484583794986</v>
      </c>
      <c r="BB18">
        <f t="shared" si="25"/>
        <v>19.508451641247504</v>
      </c>
      <c r="BC18">
        <f t="shared" si="26"/>
        <v>385.27430847979537</v>
      </c>
      <c r="BD18">
        <f t="shared" si="27"/>
        <v>3.9617713451665813E-3</v>
      </c>
    </row>
    <row r="19" spans="1:108" x14ac:dyDescent="0.25">
      <c r="A19" s="1">
        <v>8</v>
      </c>
      <c r="B19" s="1" t="s">
        <v>74</v>
      </c>
      <c r="C19" s="1">
        <v>137.00000058114529</v>
      </c>
      <c r="D19" s="1">
        <v>0</v>
      </c>
      <c r="E19">
        <f t="shared" si="0"/>
        <v>7.8054562968912817</v>
      </c>
      <c r="F19">
        <f t="shared" si="1"/>
        <v>6.5359053279174753E-2</v>
      </c>
      <c r="G19">
        <f t="shared" si="2"/>
        <v>186.43878603713281</v>
      </c>
      <c r="H19">
        <f t="shared" si="3"/>
        <v>1.0781751466197012</v>
      </c>
      <c r="I19">
        <f t="shared" si="4"/>
        <v>1.219945044572774</v>
      </c>
      <c r="J19">
        <f t="shared" si="5"/>
        <v>12.967910766601563</v>
      </c>
      <c r="K19" s="1">
        <v>6</v>
      </c>
      <c r="L19">
        <f t="shared" si="6"/>
        <v>1.4200000166893005</v>
      </c>
      <c r="M19" s="1">
        <v>1</v>
      </c>
      <c r="N19">
        <f t="shared" si="7"/>
        <v>2.8400000333786011</v>
      </c>
      <c r="O19" s="1">
        <v>3.1765613555908203</v>
      </c>
      <c r="P19" s="1">
        <v>12.967910766601563</v>
      </c>
      <c r="Q19" s="1">
        <v>3.970172256231308E-2</v>
      </c>
      <c r="R19" s="1">
        <v>398.897216796875</v>
      </c>
      <c r="S19" s="1">
        <v>389.02694702148437</v>
      </c>
      <c r="T19" s="1">
        <v>2.5377068519592285</v>
      </c>
      <c r="U19" s="1">
        <v>3.8266177177429199</v>
      </c>
      <c r="V19" s="1">
        <v>24.099842071533203</v>
      </c>
      <c r="W19" s="1">
        <v>36.340240478515625</v>
      </c>
      <c r="X19" s="1">
        <v>499.97998046875</v>
      </c>
      <c r="Y19" s="1">
        <v>1701.05126953125</v>
      </c>
      <c r="Z19" s="1">
        <v>23.768453598022461</v>
      </c>
      <c r="AA19" s="1">
        <v>73.17950439453125</v>
      </c>
      <c r="AB19" s="1">
        <v>2.6986727714538574</v>
      </c>
      <c r="AC19" s="1">
        <v>8.3161234855651855E-2</v>
      </c>
      <c r="AD19" s="1">
        <v>1</v>
      </c>
      <c r="AE19" s="1">
        <v>-0.21956524252891541</v>
      </c>
      <c r="AF19" s="1">
        <v>2.737391471862793</v>
      </c>
      <c r="AG19" s="1">
        <v>1</v>
      </c>
      <c r="AH19" s="1">
        <v>0</v>
      </c>
      <c r="AI19" s="1">
        <v>0.15999999642372131</v>
      </c>
      <c r="AJ19" s="1">
        <v>111115</v>
      </c>
      <c r="AK19">
        <f t="shared" si="8"/>
        <v>0.83329996744791668</v>
      </c>
      <c r="AL19">
        <f t="shared" si="9"/>
        <v>1.0781751466197012E-3</v>
      </c>
      <c r="AM19">
        <f t="shared" si="10"/>
        <v>286.11791076660154</v>
      </c>
      <c r="AN19">
        <f t="shared" si="11"/>
        <v>276.3265613555908</v>
      </c>
      <c r="AO19">
        <f t="shared" si="12"/>
        <v>272.1681970415666</v>
      </c>
      <c r="AP19">
        <f t="shared" si="13"/>
        <v>1.5737867191997883</v>
      </c>
      <c r="AQ19">
        <f t="shared" si="14"/>
        <v>1.4999750326645331</v>
      </c>
      <c r="AR19">
        <f t="shared" si="15"/>
        <v>20.497201300759659</v>
      </c>
      <c r="AS19">
        <f t="shared" si="16"/>
        <v>16.670583583016739</v>
      </c>
      <c r="AT19">
        <f t="shared" si="17"/>
        <v>8.0722360610961914</v>
      </c>
      <c r="AU19">
        <f t="shared" si="18"/>
        <v>1.0821652474635453</v>
      </c>
      <c r="AV19">
        <f t="shared" si="19"/>
        <v>6.3888733873505646E-2</v>
      </c>
      <c r="AW19">
        <f t="shared" si="20"/>
        <v>0.28002998809175916</v>
      </c>
      <c r="AX19">
        <f t="shared" si="21"/>
        <v>0.80213525937178609</v>
      </c>
      <c r="AY19">
        <f t="shared" si="22"/>
        <v>4.0060004903621702E-2</v>
      </c>
      <c r="AZ19">
        <f t="shared" si="23"/>
        <v>13.643497962115433</v>
      </c>
      <c r="BA19">
        <f t="shared" si="24"/>
        <v>0.47924388648284705</v>
      </c>
      <c r="BB19">
        <f t="shared" si="25"/>
        <v>19.519809186760007</v>
      </c>
      <c r="BC19">
        <f t="shared" si="26"/>
        <v>385.31660692396423</v>
      </c>
      <c r="BD19">
        <f t="shared" si="27"/>
        <v>3.9541772867572791E-3</v>
      </c>
    </row>
    <row r="20" spans="1:108" x14ac:dyDescent="0.25">
      <c r="A20" s="1">
        <v>9</v>
      </c>
      <c r="B20" s="1" t="s">
        <v>74</v>
      </c>
      <c r="C20" s="1">
        <v>137.00000058114529</v>
      </c>
      <c r="D20" s="1">
        <v>0</v>
      </c>
      <c r="E20">
        <f t="shared" si="0"/>
        <v>7.8054562968912817</v>
      </c>
      <c r="F20">
        <f t="shared" si="1"/>
        <v>6.5359053279174753E-2</v>
      </c>
      <c r="G20">
        <f t="shared" si="2"/>
        <v>186.43878603713281</v>
      </c>
      <c r="H20">
        <f t="shared" si="3"/>
        <v>1.0781751466197012</v>
      </c>
      <c r="I20">
        <f t="shared" si="4"/>
        <v>1.219945044572774</v>
      </c>
      <c r="J20">
        <f t="shared" si="5"/>
        <v>12.967910766601563</v>
      </c>
      <c r="K20" s="1">
        <v>6</v>
      </c>
      <c r="L20">
        <f t="shared" si="6"/>
        <v>1.4200000166893005</v>
      </c>
      <c r="M20" s="1">
        <v>1</v>
      </c>
      <c r="N20">
        <f t="shared" si="7"/>
        <v>2.8400000333786011</v>
      </c>
      <c r="O20" s="1">
        <v>3.1765613555908203</v>
      </c>
      <c r="P20" s="1">
        <v>12.967910766601563</v>
      </c>
      <c r="Q20" s="1">
        <v>3.970172256231308E-2</v>
      </c>
      <c r="R20" s="1">
        <v>398.897216796875</v>
      </c>
      <c r="S20" s="1">
        <v>389.02694702148437</v>
      </c>
      <c r="T20" s="1">
        <v>2.5377068519592285</v>
      </c>
      <c r="U20" s="1">
        <v>3.8266177177429199</v>
      </c>
      <c r="V20" s="1">
        <v>24.099842071533203</v>
      </c>
      <c r="W20" s="1">
        <v>36.340240478515625</v>
      </c>
      <c r="X20" s="1">
        <v>499.97998046875</v>
      </c>
      <c r="Y20" s="1">
        <v>1701.05126953125</v>
      </c>
      <c r="Z20" s="1">
        <v>23.768453598022461</v>
      </c>
      <c r="AA20" s="1">
        <v>73.17950439453125</v>
      </c>
      <c r="AB20" s="1">
        <v>2.6986727714538574</v>
      </c>
      <c r="AC20" s="1">
        <v>8.3161234855651855E-2</v>
      </c>
      <c r="AD20" s="1">
        <v>1</v>
      </c>
      <c r="AE20" s="1">
        <v>-0.21956524252891541</v>
      </c>
      <c r="AF20" s="1">
        <v>2.737391471862793</v>
      </c>
      <c r="AG20" s="1">
        <v>1</v>
      </c>
      <c r="AH20" s="1">
        <v>0</v>
      </c>
      <c r="AI20" s="1">
        <v>0.15999999642372131</v>
      </c>
      <c r="AJ20" s="1">
        <v>111115</v>
      </c>
      <c r="AK20">
        <f t="shared" si="8"/>
        <v>0.83329996744791668</v>
      </c>
      <c r="AL20">
        <f t="shared" si="9"/>
        <v>1.0781751466197012E-3</v>
      </c>
      <c r="AM20">
        <f t="shared" si="10"/>
        <v>286.11791076660154</v>
      </c>
      <c r="AN20">
        <f t="shared" si="11"/>
        <v>276.3265613555908</v>
      </c>
      <c r="AO20">
        <f t="shared" si="12"/>
        <v>272.1681970415666</v>
      </c>
      <c r="AP20">
        <f t="shared" si="13"/>
        <v>1.5737867191997883</v>
      </c>
      <c r="AQ20">
        <f t="shared" si="14"/>
        <v>1.4999750326645331</v>
      </c>
      <c r="AR20">
        <f t="shared" si="15"/>
        <v>20.497201300759659</v>
      </c>
      <c r="AS20">
        <f t="shared" si="16"/>
        <v>16.670583583016739</v>
      </c>
      <c r="AT20">
        <f t="shared" si="17"/>
        <v>8.0722360610961914</v>
      </c>
      <c r="AU20">
        <f t="shared" si="18"/>
        <v>1.0821652474635453</v>
      </c>
      <c r="AV20">
        <f t="shared" si="19"/>
        <v>6.3888733873505646E-2</v>
      </c>
      <c r="AW20">
        <f t="shared" si="20"/>
        <v>0.28002998809175916</v>
      </c>
      <c r="AX20">
        <f t="shared" si="21"/>
        <v>0.80213525937178609</v>
      </c>
      <c r="AY20">
        <f t="shared" si="22"/>
        <v>4.0060004903621702E-2</v>
      </c>
      <c r="AZ20">
        <f t="shared" si="23"/>
        <v>13.643497962115433</v>
      </c>
      <c r="BA20">
        <f t="shared" si="24"/>
        <v>0.47924388648284705</v>
      </c>
      <c r="BB20">
        <f t="shared" si="25"/>
        <v>19.519809186760007</v>
      </c>
      <c r="BC20">
        <f t="shared" si="26"/>
        <v>385.31660692396423</v>
      </c>
      <c r="BD20">
        <f t="shared" si="27"/>
        <v>3.9541772867572791E-3</v>
      </c>
    </row>
    <row r="21" spans="1:108" x14ac:dyDescent="0.25">
      <c r="A21" s="1">
        <v>10</v>
      </c>
      <c r="B21" s="1" t="s">
        <v>75</v>
      </c>
      <c r="C21" s="1">
        <v>137.50000056996942</v>
      </c>
      <c r="D21" s="1">
        <v>0</v>
      </c>
      <c r="E21">
        <f t="shared" si="0"/>
        <v>7.8078255348472529</v>
      </c>
      <c r="F21">
        <f t="shared" si="1"/>
        <v>6.5432967677066758E-2</v>
      </c>
      <c r="G21">
        <f t="shared" si="2"/>
        <v>186.59191049751527</v>
      </c>
      <c r="H21">
        <f t="shared" si="3"/>
        <v>1.0784379861948261</v>
      </c>
      <c r="I21">
        <f t="shared" si="4"/>
        <v>1.2189010993074685</v>
      </c>
      <c r="J21">
        <f t="shared" si="5"/>
        <v>12.958070755004883</v>
      </c>
      <c r="K21" s="1">
        <v>6</v>
      </c>
      <c r="L21">
        <f t="shared" si="6"/>
        <v>1.4200000166893005</v>
      </c>
      <c r="M21" s="1">
        <v>1</v>
      </c>
      <c r="N21">
        <f t="shared" si="7"/>
        <v>2.8400000333786011</v>
      </c>
      <c r="O21" s="1">
        <v>3.1755819320678711</v>
      </c>
      <c r="P21" s="1">
        <v>12.958070755004883</v>
      </c>
      <c r="Q21" s="1">
        <v>3.9371170103549957E-2</v>
      </c>
      <c r="R21" s="1">
        <v>398.89166259765625</v>
      </c>
      <c r="S21" s="1">
        <v>389.0185546875</v>
      </c>
      <c r="T21" s="1">
        <v>2.5384917259216309</v>
      </c>
      <c r="U21" s="1">
        <v>3.827700138092041</v>
      </c>
      <c r="V21" s="1">
        <v>24.108940124511719</v>
      </c>
      <c r="W21" s="1">
        <v>36.353000640869141</v>
      </c>
      <c r="X21" s="1">
        <v>499.98590087890625</v>
      </c>
      <c r="Y21" s="1">
        <v>1701.1060791015625</v>
      </c>
      <c r="Z21" s="1">
        <v>23.748531341552734</v>
      </c>
      <c r="AA21" s="1">
        <v>73.179420471191406</v>
      </c>
      <c r="AB21" s="1">
        <v>2.6986727714538574</v>
      </c>
      <c r="AC21" s="1">
        <v>8.3161234855651855E-2</v>
      </c>
      <c r="AD21" s="1">
        <v>1</v>
      </c>
      <c r="AE21" s="1">
        <v>-0.21956524252891541</v>
      </c>
      <c r="AF21" s="1">
        <v>2.737391471862793</v>
      </c>
      <c r="AG21" s="1">
        <v>1</v>
      </c>
      <c r="AH21" s="1">
        <v>0</v>
      </c>
      <c r="AI21" s="1">
        <v>0.15999999642372131</v>
      </c>
      <c r="AJ21" s="1">
        <v>111115</v>
      </c>
      <c r="AK21">
        <f t="shared" si="8"/>
        <v>0.83330983479817688</v>
      </c>
      <c r="AL21">
        <f t="shared" si="9"/>
        <v>1.0784379861948261E-3</v>
      </c>
      <c r="AM21">
        <f t="shared" si="10"/>
        <v>286.10807075500486</v>
      </c>
      <c r="AN21">
        <f t="shared" si="11"/>
        <v>276.32558193206785</v>
      </c>
      <c r="AO21">
        <f t="shared" si="12"/>
        <v>272.17696657262059</v>
      </c>
      <c r="AP21">
        <f t="shared" si="13"/>
        <v>1.5748606800151146</v>
      </c>
      <c r="AQ21">
        <f t="shared" si="14"/>
        <v>1.4990099771505434</v>
      </c>
      <c r="AR21">
        <f t="shared" si="15"/>
        <v>20.484037281227987</v>
      </c>
      <c r="AS21">
        <f t="shared" si="16"/>
        <v>16.656337143135946</v>
      </c>
      <c r="AT21">
        <f t="shared" si="17"/>
        <v>8.066826343536377</v>
      </c>
      <c r="AU21">
        <f t="shared" si="18"/>
        <v>1.0817672297755296</v>
      </c>
      <c r="AV21">
        <f t="shared" si="19"/>
        <v>6.3959358319193971E-2</v>
      </c>
      <c r="AW21">
        <f t="shared" si="20"/>
        <v>0.28010887784307487</v>
      </c>
      <c r="AX21">
        <f t="shared" si="21"/>
        <v>0.80165835193245472</v>
      </c>
      <c r="AY21">
        <f t="shared" si="22"/>
        <v>4.0104432214374999E-2</v>
      </c>
      <c r="AZ21">
        <f t="shared" si="23"/>
        <v>13.654687874820583</v>
      </c>
      <c r="BA21">
        <f t="shared" si="24"/>
        <v>0.47964784262644033</v>
      </c>
      <c r="BB21">
        <f t="shared" si="25"/>
        <v>19.539449200883951</v>
      </c>
      <c r="BC21">
        <f t="shared" si="26"/>
        <v>385.30708836772527</v>
      </c>
      <c r="BD21">
        <f t="shared" si="27"/>
        <v>3.9594550687817422E-3</v>
      </c>
    </row>
    <row r="22" spans="1:108" x14ac:dyDescent="0.25">
      <c r="A22" s="1">
        <v>11</v>
      </c>
      <c r="B22" s="1" t="s">
        <v>75</v>
      </c>
      <c r="C22" s="1">
        <v>138.00000055879354</v>
      </c>
      <c r="D22" s="1">
        <v>0</v>
      </c>
      <c r="E22">
        <f t="shared" si="0"/>
        <v>7.8242462122781857</v>
      </c>
      <c r="F22">
        <f t="shared" si="1"/>
        <v>6.5422549135612906E-2</v>
      </c>
      <c r="G22">
        <f t="shared" si="2"/>
        <v>186.14430416239063</v>
      </c>
      <c r="H22">
        <f t="shared" si="3"/>
        <v>1.0779938785004888</v>
      </c>
      <c r="I22">
        <f t="shared" si="4"/>
        <v>1.218590355186181</v>
      </c>
      <c r="J22">
        <f t="shared" si="5"/>
        <v>12.955705642700195</v>
      </c>
      <c r="K22" s="1">
        <v>6</v>
      </c>
      <c r="L22">
        <f t="shared" si="6"/>
        <v>1.4200000166893005</v>
      </c>
      <c r="M22" s="1">
        <v>1</v>
      </c>
      <c r="N22">
        <f t="shared" si="7"/>
        <v>2.8400000333786011</v>
      </c>
      <c r="O22" s="1">
        <v>3.1746518611907959</v>
      </c>
      <c r="P22" s="1">
        <v>12.955705642700195</v>
      </c>
      <c r="Q22" s="1">
        <v>3.8463186472654343E-2</v>
      </c>
      <c r="R22" s="1">
        <v>398.8948974609375</v>
      </c>
      <c r="S22" s="1">
        <v>389.00265502929687</v>
      </c>
      <c r="T22" s="1">
        <v>2.5401456356048584</v>
      </c>
      <c r="U22" s="1">
        <v>3.8287770748138428</v>
      </c>
      <c r="V22" s="1">
        <v>24.126239776611328</v>
      </c>
      <c r="W22" s="1">
        <v>36.365631103515625</v>
      </c>
      <c r="X22" s="1">
        <v>500.00323486328125</v>
      </c>
      <c r="Y22" s="1">
        <v>1701.140869140625</v>
      </c>
      <c r="Z22" s="1">
        <v>23.805835723876953</v>
      </c>
      <c r="AA22" s="1">
        <v>73.179435729980469</v>
      </c>
      <c r="AB22" s="1">
        <v>2.6986727714538574</v>
      </c>
      <c r="AC22" s="1">
        <v>8.3161234855651855E-2</v>
      </c>
      <c r="AD22" s="1">
        <v>1</v>
      </c>
      <c r="AE22" s="1">
        <v>-0.21956524252891541</v>
      </c>
      <c r="AF22" s="1">
        <v>2.737391471862793</v>
      </c>
      <c r="AG22" s="1">
        <v>1</v>
      </c>
      <c r="AH22" s="1">
        <v>0</v>
      </c>
      <c r="AI22" s="1">
        <v>0.15999999642372131</v>
      </c>
      <c r="AJ22" s="1">
        <v>111115</v>
      </c>
      <c r="AK22">
        <f t="shared" si="8"/>
        <v>0.83333872477213533</v>
      </c>
      <c r="AL22">
        <f t="shared" si="9"/>
        <v>1.0779938785004887E-3</v>
      </c>
      <c r="AM22">
        <f t="shared" si="10"/>
        <v>286.10570564270017</v>
      </c>
      <c r="AN22">
        <f t="shared" si="11"/>
        <v>276.32465186119077</v>
      </c>
      <c r="AO22">
        <f t="shared" si="12"/>
        <v>272.18253297874617</v>
      </c>
      <c r="AP22">
        <f t="shared" si="13"/>
        <v>1.5753536807867874</v>
      </c>
      <c r="AQ22">
        <f t="shared" si="14"/>
        <v>1.4987781010569432</v>
      </c>
      <c r="AR22">
        <f t="shared" si="15"/>
        <v>20.480864413701912</v>
      </c>
      <c r="AS22">
        <f t="shared" si="16"/>
        <v>16.652087338888069</v>
      </c>
      <c r="AT22">
        <f t="shared" si="17"/>
        <v>8.0651787519454956</v>
      </c>
      <c r="AU22">
        <f t="shared" si="18"/>
        <v>1.081646034569099</v>
      </c>
      <c r="AV22">
        <f t="shared" si="19"/>
        <v>6.394940372772602E-2</v>
      </c>
      <c r="AW22">
        <f t="shared" si="20"/>
        <v>0.28018774587076223</v>
      </c>
      <c r="AX22">
        <f t="shared" si="21"/>
        <v>0.8014582886983368</v>
      </c>
      <c r="AY22">
        <f t="shared" si="22"/>
        <v>4.0098170117918434E-2</v>
      </c>
      <c r="AZ22">
        <f t="shared" si="23"/>
        <v>13.6219351429536</v>
      </c>
      <c r="BA22">
        <f t="shared" si="24"/>
        <v>0.47851679610868358</v>
      </c>
      <c r="BB22">
        <f t="shared" si="25"/>
        <v>19.54731361646197</v>
      </c>
      <c r="BC22">
        <f t="shared" si="26"/>
        <v>385.2833831059055</v>
      </c>
      <c r="BD22">
        <f t="shared" si="27"/>
        <v>3.9696234312232423E-3</v>
      </c>
    </row>
    <row r="23" spans="1:108" x14ac:dyDescent="0.25">
      <c r="A23" s="1">
        <v>12</v>
      </c>
      <c r="B23" s="1" t="s">
        <v>76</v>
      </c>
      <c r="C23" s="1">
        <v>138.50000054761767</v>
      </c>
      <c r="D23" s="1">
        <v>0</v>
      </c>
      <c r="E23">
        <f t="shared" si="0"/>
        <v>7.8554707807678898</v>
      </c>
      <c r="F23">
        <f t="shared" si="1"/>
        <v>6.5422939620123632E-2</v>
      </c>
      <c r="G23">
        <f t="shared" si="2"/>
        <v>185.35319350842505</v>
      </c>
      <c r="H23">
        <f t="shared" si="3"/>
        <v>1.0782793424423718</v>
      </c>
      <c r="I23">
        <f t="shared" si="4"/>
        <v>1.2189062102947037</v>
      </c>
      <c r="J23">
        <f t="shared" si="5"/>
        <v>12.960031509399414</v>
      </c>
      <c r="K23" s="1">
        <v>6</v>
      </c>
      <c r="L23">
        <f t="shared" si="6"/>
        <v>1.4200000166893005</v>
      </c>
      <c r="M23" s="1">
        <v>1</v>
      </c>
      <c r="N23">
        <f t="shared" si="7"/>
        <v>2.8400000333786011</v>
      </c>
      <c r="O23" s="1">
        <v>3.1743030548095703</v>
      </c>
      <c r="P23" s="1">
        <v>12.960031509399414</v>
      </c>
      <c r="Q23" s="1">
        <v>3.8647383451461792E-2</v>
      </c>
      <c r="R23" s="1">
        <v>398.9105224609375</v>
      </c>
      <c r="S23" s="1">
        <v>388.98016357421875</v>
      </c>
      <c r="T23" s="1">
        <v>2.5412006378173828</v>
      </c>
      <c r="U23" s="1">
        <v>3.8302419185638428</v>
      </c>
      <c r="V23" s="1">
        <v>24.136947631835938</v>
      </c>
      <c r="W23" s="1">
        <v>36.380577087402344</v>
      </c>
      <c r="X23" s="1">
        <v>499.97589111328125</v>
      </c>
      <c r="Y23" s="1">
        <v>1701.1361083984375</v>
      </c>
      <c r="Z23" s="1">
        <v>23.780086517333984</v>
      </c>
      <c r="AA23" s="1">
        <v>73.179718017578125</v>
      </c>
      <c r="AB23" s="1">
        <v>2.6986727714538574</v>
      </c>
      <c r="AC23" s="1">
        <v>8.3161234855651855E-2</v>
      </c>
      <c r="AD23" s="1">
        <v>1</v>
      </c>
      <c r="AE23" s="1">
        <v>-0.21956524252891541</v>
      </c>
      <c r="AF23" s="1">
        <v>2.737391471862793</v>
      </c>
      <c r="AG23" s="1">
        <v>1</v>
      </c>
      <c r="AH23" s="1">
        <v>0</v>
      </c>
      <c r="AI23" s="1">
        <v>0.15999999642372131</v>
      </c>
      <c r="AJ23" s="1">
        <v>111115</v>
      </c>
      <c r="AK23">
        <f t="shared" si="8"/>
        <v>0.83329315185546859</v>
      </c>
      <c r="AL23">
        <f t="shared" si="9"/>
        <v>1.0782793424423717E-3</v>
      </c>
      <c r="AM23">
        <f t="shared" si="10"/>
        <v>286.11003150939939</v>
      </c>
      <c r="AN23">
        <f t="shared" si="11"/>
        <v>276.32430305480955</v>
      </c>
      <c r="AO23">
        <f t="shared" si="12"/>
        <v>272.18177126001319</v>
      </c>
      <c r="AP23">
        <f t="shared" si="13"/>
        <v>1.5746206480314984</v>
      </c>
      <c r="AQ23">
        <f t="shared" si="14"/>
        <v>1.4992022338343132</v>
      </c>
      <c r="AR23">
        <f t="shared" si="15"/>
        <v>20.486581179148537</v>
      </c>
      <c r="AS23">
        <f t="shared" si="16"/>
        <v>16.656339260584694</v>
      </c>
      <c r="AT23">
        <f t="shared" si="17"/>
        <v>8.0671672821044922</v>
      </c>
      <c r="AU23">
        <f t="shared" si="18"/>
        <v>1.0817923103745386</v>
      </c>
      <c r="AV23">
        <f t="shared" si="19"/>
        <v>6.3949776824786905E-2</v>
      </c>
      <c r="AW23">
        <f t="shared" si="20"/>
        <v>0.28029602353960947</v>
      </c>
      <c r="AX23">
        <f t="shared" si="21"/>
        <v>0.80149628683492913</v>
      </c>
      <c r="AY23">
        <f t="shared" si="22"/>
        <v>4.0098404820533173E-2</v>
      </c>
      <c r="AZ23">
        <f t="shared" si="23"/>
        <v>13.564094434604138</v>
      </c>
      <c r="BA23">
        <f t="shared" si="24"/>
        <v>0.47651065752369409</v>
      </c>
      <c r="BB23">
        <f t="shared" si="25"/>
        <v>19.548945304619959</v>
      </c>
      <c r="BC23">
        <f t="shared" si="26"/>
        <v>385.24604898640285</v>
      </c>
      <c r="BD23">
        <f t="shared" si="27"/>
        <v>3.9861841293196958E-3</v>
      </c>
    </row>
    <row r="24" spans="1:108" x14ac:dyDescent="0.25">
      <c r="A24" s="1">
        <v>13</v>
      </c>
      <c r="B24" s="1" t="s">
        <v>76</v>
      </c>
      <c r="C24" s="1">
        <v>139.0000005364418</v>
      </c>
      <c r="D24" s="1">
        <v>0</v>
      </c>
      <c r="E24">
        <f t="shared" si="0"/>
        <v>7.8563691184975539</v>
      </c>
      <c r="F24">
        <f t="shared" si="1"/>
        <v>6.5304968502083616E-2</v>
      </c>
      <c r="G24">
        <f t="shared" si="2"/>
        <v>184.96282189569453</v>
      </c>
      <c r="H24">
        <f t="shared" si="3"/>
        <v>1.0782741509181759</v>
      </c>
      <c r="I24">
        <f t="shared" si="4"/>
        <v>1.2210366400691206</v>
      </c>
      <c r="J24">
        <f t="shared" si="5"/>
        <v>12.98288631439209</v>
      </c>
      <c r="K24" s="1">
        <v>6</v>
      </c>
      <c r="L24">
        <f t="shared" si="6"/>
        <v>1.4200000166893005</v>
      </c>
      <c r="M24" s="1">
        <v>1</v>
      </c>
      <c r="N24">
        <f t="shared" si="7"/>
        <v>2.8400000333786011</v>
      </c>
      <c r="O24" s="1">
        <v>3.1742019653320312</v>
      </c>
      <c r="P24" s="1">
        <v>12.98288631439209</v>
      </c>
      <c r="Q24" s="1">
        <v>3.860926628112793E-2</v>
      </c>
      <c r="R24" s="1">
        <v>398.8990478515625</v>
      </c>
      <c r="S24" s="1">
        <v>388.96749877929687</v>
      </c>
      <c r="T24" s="1">
        <v>2.5427122116088867</v>
      </c>
      <c r="U24" s="1">
        <v>3.8317623138427734</v>
      </c>
      <c r="V24" s="1">
        <v>24.151552200317383</v>
      </c>
      <c r="W24" s="1">
        <v>36.395393371582031</v>
      </c>
      <c r="X24" s="1">
        <v>499.96929931640625</v>
      </c>
      <c r="Y24" s="1">
        <v>1701.1956787109375</v>
      </c>
      <c r="Z24" s="1">
        <v>23.859811782836914</v>
      </c>
      <c r="AA24" s="1">
        <v>73.179946899414063</v>
      </c>
      <c r="AB24" s="1">
        <v>2.6986727714538574</v>
      </c>
      <c r="AC24" s="1">
        <v>8.3161234855651855E-2</v>
      </c>
      <c r="AD24" s="1">
        <v>1</v>
      </c>
      <c r="AE24" s="1">
        <v>-0.21956524252891541</v>
      </c>
      <c r="AF24" s="1">
        <v>2.737391471862793</v>
      </c>
      <c r="AG24" s="1">
        <v>1</v>
      </c>
      <c r="AH24" s="1">
        <v>0</v>
      </c>
      <c r="AI24" s="1">
        <v>0.15999999642372131</v>
      </c>
      <c r="AJ24" s="1">
        <v>111115</v>
      </c>
      <c r="AK24">
        <f t="shared" si="8"/>
        <v>0.83328216552734369</v>
      </c>
      <c r="AL24">
        <f t="shared" si="9"/>
        <v>1.0782741509181759E-3</v>
      </c>
      <c r="AM24">
        <f t="shared" si="10"/>
        <v>286.13288631439207</v>
      </c>
      <c r="AN24">
        <f t="shared" si="11"/>
        <v>276.32420196533201</v>
      </c>
      <c r="AO24">
        <f t="shared" si="12"/>
        <v>272.19130250980015</v>
      </c>
      <c r="AP24">
        <f t="shared" si="13"/>
        <v>1.5719046146624891</v>
      </c>
      <c r="AQ24">
        <f t="shared" si="14"/>
        <v>1.5014448027273106</v>
      </c>
      <c r="AR24">
        <f t="shared" si="15"/>
        <v>20.51716168626152</v>
      </c>
      <c r="AS24">
        <f t="shared" si="16"/>
        <v>16.685399372418747</v>
      </c>
      <c r="AT24">
        <f t="shared" si="17"/>
        <v>8.0785441398620605</v>
      </c>
      <c r="AU24">
        <f t="shared" si="18"/>
        <v>1.0826295247937971</v>
      </c>
      <c r="AV24">
        <f t="shared" si="19"/>
        <v>6.3837054149443379E-2</v>
      </c>
      <c r="AW24">
        <f t="shared" si="20"/>
        <v>0.28040816265819013</v>
      </c>
      <c r="AX24">
        <f t="shared" si="21"/>
        <v>0.80222136213560702</v>
      </c>
      <c r="AY24">
        <f t="shared" si="22"/>
        <v>4.0027495241016807E-2</v>
      </c>
      <c r="AZ24">
        <f t="shared" si="23"/>
        <v>13.535569484692708</v>
      </c>
      <c r="BA24">
        <f t="shared" si="24"/>
        <v>0.47552256287778905</v>
      </c>
      <c r="BB24">
        <f t="shared" si="25"/>
        <v>19.524128429040566</v>
      </c>
      <c r="BC24">
        <f t="shared" si="26"/>
        <v>385.23295716474831</v>
      </c>
      <c r="BD24">
        <f t="shared" si="27"/>
        <v>3.9817143575775734E-3</v>
      </c>
    </row>
    <row r="25" spans="1:108" x14ac:dyDescent="0.25">
      <c r="A25" s="1">
        <v>14</v>
      </c>
      <c r="B25" s="1" t="s">
        <v>77</v>
      </c>
      <c r="C25" s="1">
        <v>139.50000052526593</v>
      </c>
      <c r="D25" s="1">
        <v>0</v>
      </c>
      <c r="E25">
        <f t="shared" si="0"/>
        <v>7.844566615736035</v>
      </c>
      <c r="F25">
        <f t="shared" si="1"/>
        <v>6.5205902833540899E-2</v>
      </c>
      <c r="G25">
        <f t="shared" si="2"/>
        <v>184.96708929609977</v>
      </c>
      <c r="H25">
        <f t="shared" si="3"/>
        <v>1.0778458268947808</v>
      </c>
      <c r="I25">
        <f t="shared" si="4"/>
        <v>1.2223471851599761</v>
      </c>
      <c r="J25">
        <f t="shared" si="5"/>
        <v>12.997129440307617</v>
      </c>
      <c r="K25" s="1">
        <v>6</v>
      </c>
      <c r="L25">
        <f t="shared" si="6"/>
        <v>1.4200000166893005</v>
      </c>
      <c r="M25" s="1">
        <v>1</v>
      </c>
      <c r="N25">
        <f t="shared" si="7"/>
        <v>2.8400000333786011</v>
      </c>
      <c r="O25" s="1">
        <v>3.173994779586792</v>
      </c>
      <c r="P25" s="1">
        <v>12.997129440307617</v>
      </c>
      <c r="Q25" s="1">
        <v>3.7278100848197937E-2</v>
      </c>
      <c r="R25" s="1">
        <v>398.89456176757812</v>
      </c>
      <c r="S25" s="1">
        <v>388.9775390625</v>
      </c>
      <c r="T25" s="1">
        <v>2.5444722175598145</v>
      </c>
      <c r="U25" s="1">
        <v>3.8329858779907227</v>
      </c>
      <c r="V25" s="1">
        <v>24.168537139892578</v>
      </c>
      <c r="W25" s="1">
        <v>36.407417297363281</v>
      </c>
      <c r="X25" s="1">
        <v>499.9781494140625</v>
      </c>
      <c r="Y25" s="1">
        <v>1701.2421875</v>
      </c>
      <c r="Z25" s="1">
        <v>23.973358154296875</v>
      </c>
      <c r="AA25" s="1">
        <v>73.179679870605469</v>
      </c>
      <c r="AB25" s="1">
        <v>2.6986727714538574</v>
      </c>
      <c r="AC25" s="1">
        <v>8.3161234855651855E-2</v>
      </c>
      <c r="AD25" s="1">
        <v>1</v>
      </c>
      <c r="AE25" s="1">
        <v>-0.21956524252891541</v>
      </c>
      <c r="AF25" s="1">
        <v>2.737391471862793</v>
      </c>
      <c r="AG25" s="1">
        <v>1</v>
      </c>
      <c r="AH25" s="1">
        <v>0</v>
      </c>
      <c r="AI25" s="1">
        <v>0.15999999642372131</v>
      </c>
      <c r="AJ25" s="1">
        <v>111115</v>
      </c>
      <c r="AK25">
        <f t="shared" si="8"/>
        <v>0.83329691569010411</v>
      </c>
      <c r="AL25">
        <f t="shared" si="9"/>
        <v>1.0778458268947807E-3</v>
      </c>
      <c r="AM25">
        <f t="shared" si="10"/>
        <v>286.14712944030759</v>
      </c>
      <c r="AN25">
        <f t="shared" si="11"/>
        <v>276.32399477958677</v>
      </c>
      <c r="AO25">
        <f t="shared" si="12"/>
        <v>272.19874391588382</v>
      </c>
      <c r="AP25">
        <f t="shared" si="13"/>
        <v>1.5704396461478571</v>
      </c>
      <c r="AQ25">
        <f t="shared" si="14"/>
        <v>1.5028438646598887</v>
      </c>
      <c r="AR25">
        <f t="shared" si="15"/>
        <v>20.536354727394009</v>
      </c>
      <c r="AS25">
        <f t="shared" si="16"/>
        <v>16.703368849403287</v>
      </c>
      <c r="AT25">
        <f t="shared" si="17"/>
        <v>8.0855621099472046</v>
      </c>
      <c r="AU25">
        <f t="shared" si="18"/>
        <v>1.0831462568523034</v>
      </c>
      <c r="AV25">
        <f t="shared" si="19"/>
        <v>6.374238876338835E-2</v>
      </c>
      <c r="AW25">
        <f t="shared" si="20"/>
        <v>0.28049667949991269</v>
      </c>
      <c r="AX25">
        <f t="shared" si="21"/>
        <v>0.80264957735239073</v>
      </c>
      <c r="AY25">
        <f t="shared" si="22"/>
        <v>3.9967945447623075E-2</v>
      </c>
      <c r="AZ25">
        <f t="shared" si="23"/>
        <v>13.535832381286276</v>
      </c>
      <c r="BA25">
        <f t="shared" si="24"/>
        <v>0.47552125950999885</v>
      </c>
      <c r="BB25">
        <f t="shared" si="25"/>
        <v>19.509175742117801</v>
      </c>
      <c r="BC25">
        <f t="shared" si="26"/>
        <v>385.24860779250804</v>
      </c>
      <c r="BD25">
        <f t="shared" si="27"/>
        <v>3.9725264577613042E-3</v>
      </c>
    </row>
    <row r="26" spans="1:108" x14ac:dyDescent="0.25">
      <c r="A26" s="1">
        <v>15</v>
      </c>
      <c r="B26" s="1" t="s">
        <v>77</v>
      </c>
      <c r="C26" s="1">
        <v>140.00000051409006</v>
      </c>
      <c r="D26" s="1">
        <v>0</v>
      </c>
      <c r="E26">
        <f t="shared" si="0"/>
        <v>7.8465820355193543</v>
      </c>
      <c r="F26">
        <f t="shared" si="1"/>
        <v>6.5211984191449482E-2</v>
      </c>
      <c r="G26">
        <f t="shared" si="2"/>
        <v>184.9620175792318</v>
      </c>
      <c r="H26">
        <f t="shared" si="3"/>
        <v>1.0782806464878121</v>
      </c>
      <c r="I26">
        <f t="shared" si="4"/>
        <v>1.2227308980123133</v>
      </c>
      <c r="J26">
        <f t="shared" si="5"/>
        <v>13.002412796020508</v>
      </c>
      <c r="K26" s="1">
        <v>6</v>
      </c>
      <c r="L26">
        <f t="shared" si="6"/>
        <v>1.4200000166893005</v>
      </c>
      <c r="M26" s="1">
        <v>1</v>
      </c>
      <c r="N26">
        <f t="shared" si="7"/>
        <v>2.8400000333786011</v>
      </c>
      <c r="O26" s="1">
        <v>3.1732549667358398</v>
      </c>
      <c r="P26" s="1">
        <v>13.002412796020508</v>
      </c>
      <c r="Q26" s="1">
        <v>3.817005455493927E-2</v>
      </c>
      <c r="R26" s="1">
        <v>398.92730712890625</v>
      </c>
      <c r="S26" s="1">
        <v>389.0076904296875</v>
      </c>
      <c r="T26" s="1">
        <v>2.5457921028137207</v>
      </c>
      <c r="U26" s="1">
        <v>3.8348145484924316</v>
      </c>
      <c r="V26" s="1">
        <v>24.182487487792969</v>
      </c>
      <c r="W26" s="1">
        <v>36.426918029785156</v>
      </c>
      <c r="X26" s="1">
        <v>499.98150634765625</v>
      </c>
      <c r="Y26" s="1">
        <v>1701.197265625</v>
      </c>
      <c r="Z26" s="1">
        <v>24.083122253417969</v>
      </c>
      <c r="AA26" s="1">
        <v>73.180130004882813</v>
      </c>
      <c r="AB26" s="1">
        <v>2.6986727714538574</v>
      </c>
      <c r="AC26" s="1">
        <v>8.3161234855651855E-2</v>
      </c>
      <c r="AD26" s="1">
        <v>1</v>
      </c>
      <c r="AE26" s="1">
        <v>-0.21956524252891541</v>
      </c>
      <c r="AF26" s="1">
        <v>2.737391471862793</v>
      </c>
      <c r="AG26" s="1">
        <v>1</v>
      </c>
      <c r="AH26" s="1">
        <v>0</v>
      </c>
      <c r="AI26" s="1">
        <v>0.15999999642372131</v>
      </c>
      <c r="AJ26" s="1">
        <v>111115</v>
      </c>
      <c r="AK26">
        <f t="shared" si="8"/>
        <v>0.83330251057942695</v>
      </c>
      <c r="AL26">
        <f t="shared" si="9"/>
        <v>1.0782806464878121E-3</v>
      </c>
      <c r="AM26">
        <f t="shared" si="10"/>
        <v>286.15241279602049</v>
      </c>
      <c r="AN26">
        <f t="shared" si="11"/>
        <v>276.32325496673582</v>
      </c>
      <c r="AO26">
        <f t="shared" si="12"/>
        <v>272.19155641604448</v>
      </c>
      <c r="AP26">
        <f t="shared" si="13"/>
        <v>1.5693887729944802</v>
      </c>
      <c r="AQ26">
        <f t="shared" si="14"/>
        <v>1.5033631252156054</v>
      </c>
      <c r="AR26">
        <f t="shared" si="15"/>
        <v>20.543324056889432</v>
      </c>
      <c r="AS26">
        <f t="shared" si="16"/>
        <v>16.708509508397</v>
      </c>
      <c r="AT26">
        <f t="shared" si="17"/>
        <v>8.0878338813781738</v>
      </c>
      <c r="AU26">
        <f t="shared" si="18"/>
        <v>1.0833135736267037</v>
      </c>
      <c r="AV26">
        <f t="shared" si="19"/>
        <v>6.3748200186541371E-2</v>
      </c>
      <c r="AW26">
        <f t="shared" si="20"/>
        <v>0.28063222720329212</v>
      </c>
      <c r="AX26">
        <f t="shared" si="21"/>
        <v>0.80268134642341149</v>
      </c>
      <c r="AY26">
        <f t="shared" si="22"/>
        <v>3.9971601139540056E-2</v>
      </c>
      <c r="AZ26">
        <f t="shared" si="23"/>
        <v>13.535544492413603</v>
      </c>
      <c r="BA26">
        <f t="shared" si="24"/>
        <v>0.47547136503889603</v>
      </c>
      <c r="BB26">
        <f t="shared" si="25"/>
        <v>19.511528729765594</v>
      </c>
      <c r="BC26">
        <f t="shared" si="26"/>
        <v>385.27780112565489</v>
      </c>
      <c r="BD26">
        <f t="shared" si="27"/>
        <v>3.9737252021578755E-3</v>
      </c>
      <c r="BE26">
        <f>AVERAGE(E12:E26)</f>
        <v>7.8345966626527703</v>
      </c>
      <c r="BF26">
        <f t="shared" ref="BF26:DD26" si="28">AVERAGE(F12:F26)</f>
        <v>6.5314363365515299E-2</v>
      </c>
      <c r="BG26">
        <f t="shared" si="28"/>
        <v>185.55860208827389</v>
      </c>
      <c r="BH26">
        <f t="shared" si="28"/>
        <v>1.0789533572828716</v>
      </c>
      <c r="BI26">
        <f t="shared" si="28"/>
        <v>1.2216369449426632</v>
      </c>
      <c r="BJ26">
        <f t="shared" si="28"/>
        <v>12.984862581888835</v>
      </c>
      <c r="BK26">
        <f t="shared" si="28"/>
        <v>6</v>
      </c>
      <c r="BL26">
        <f t="shared" si="28"/>
        <v>1.4200000166893005</v>
      </c>
      <c r="BM26">
        <f t="shared" si="28"/>
        <v>1</v>
      </c>
      <c r="BN26">
        <f t="shared" si="28"/>
        <v>2.8400000333786011</v>
      </c>
      <c r="BO26">
        <f t="shared" si="28"/>
        <v>3.176610310872396</v>
      </c>
      <c r="BP26">
        <f t="shared" si="28"/>
        <v>12.984862581888835</v>
      </c>
      <c r="BQ26">
        <f t="shared" si="28"/>
        <v>3.9213906228542331E-2</v>
      </c>
      <c r="BR26">
        <f t="shared" si="28"/>
        <v>398.91043904622398</v>
      </c>
      <c r="BS26">
        <f t="shared" si="28"/>
        <v>389.00462036132814</v>
      </c>
      <c r="BT26">
        <f t="shared" si="28"/>
        <v>2.5363581339518229</v>
      </c>
      <c r="BU26">
        <f t="shared" si="28"/>
        <v>3.8262316703796388</v>
      </c>
      <c r="BV26">
        <f t="shared" si="28"/>
        <v>24.087081273396809</v>
      </c>
      <c r="BW26">
        <f t="shared" si="28"/>
        <v>36.336641693115233</v>
      </c>
      <c r="BX26">
        <f t="shared" si="28"/>
        <v>499.9676493326823</v>
      </c>
      <c r="BY26">
        <f t="shared" si="28"/>
        <v>1701.0853027343751</v>
      </c>
      <c r="BZ26">
        <f t="shared" si="28"/>
        <v>23.768626022338868</v>
      </c>
      <c r="CA26">
        <f t="shared" si="28"/>
        <v>73.179874674479166</v>
      </c>
      <c r="CB26">
        <f t="shared" si="28"/>
        <v>2.6986727714538574</v>
      </c>
      <c r="CC26">
        <f t="shared" si="28"/>
        <v>8.3161234855651855E-2</v>
      </c>
      <c r="CD26">
        <f t="shared" si="28"/>
        <v>1</v>
      </c>
      <c r="CE26">
        <f t="shared" si="28"/>
        <v>-0.21956524252891541</v>
      </c>
      <c r="CF26">
        <f t="shared" si="28"/>
        <v>2.737391471862793</v>
      </c>
      <c r="CG26">
        <f t="shared" si="28"/>
        <v>1</v>
      </c>
      <c r="CH26">
        <f t="shared" si="28"/>
        <v>0</v>
      </c>
      <c r="CI26">
        <f t="shared" si="28"/>
        <v>0.15999999642372131</v>
      </c>
      <c r="CJ26">
        <f t="shared" si="28"/>
        <v>111115</v>
      </c>
      <c r="CK26">
        <f t="shared" si="28"/>
        <v>0.83327941555447027</v>
      </c>
      <c r="CL26">
        <f t="shared" si="28"/>
        <v>1.0789533572828714E-3</v>
      </c>
      <c r="CM26">
        <f t="shared" si="28"/>
        <v>286.13486258188891</v>
      </c>
      <c r="CN26">
        <f t="shared" si="28"/>
        <v>276.32661031087247</v>
      </c>
      <c r="CO26">
        <f t="shared" si="28"/>
        <v>272.1736423539449</v>
      </c>
      <c r="CP26">
        <f t="shared" si="28"/>
        <v>1.5713508025802791</v>
      </c>
      <c r="CQ26">
        <f t="shared" si="28"/>
        <v>1.5016400979446822</v>
      </c>
      <c r="CR26">
        <f t="shared" si="28"/>
        <v>20.519850485800401</v>
      </c>
      <c r="CS26">
        <f t="shared" si="28"/>
        <v>16.693618815420766</v>
      </c>
      <c r="CT26">
        <f t="shared" si="28"/>
        <v>8.0807364463806159</v>
      </c>
      <c r="CU26">
        <f t="shared" si="28"/>
        <v>1.0827911936282282</v>
      </c>
      <c r="CV26">
        <f t="shared" si="28"/>
        <v>6.3846029241980198E-2</v>
      </c>
      <c r="CW26">
        <f t="shared" si="28"/>
        <v>0.28000315300201895</v>
      </c>
      <c r="CX26">
        <f t="shared" si="28"/>
        <v>0.80278804062620923</v>
      </c>
      <c r="CY26">
        <f t="shared" si="28"/>
        <v>4.0033141292602804E-2</v>
      </c>
      <c r="CZ26">
        <f t="shared" si="28"/>
        <v>13.579155037311693</v>
      </c>
      <c r="DA26">
        <f t="shared" si="28"/>
        <v>0.47700870883260005</v>
      </c>
      <c r="DB26">
        <f t="shared" si="28"/>
        <v>19.49545882239299</v>
      </c>
      <c r="DC26">
        <f t="shared" si="28"/>
        <v>385.28042832954179</v>
      </c>
      <c r="DD26">
        <f t="shared" si="28"/>
        <v>3.9643531817874032E-3</v>
      </c>
    </row>
    <row r="27" spans="1:108" x14ac:dyDescent="0.25">
      <c r="A27" s="1" t="s">
        <v>9</v>
      </c>
      <c r="B27" s="1" t="s">
        <v>78</v>
      </c>
    </row>
    <row r="28" spans="1:108" x14ac:dyDescent="0.25">
      <c r="A28" s="1" t="s">
        <v>9</v>
      </c>
      <c r="B28" s="1" t="s">
        <v>79</v>
      </c>
    </row>
    <row r="29" spans="1:108" x14ac:dyDescent="0.25">
      <c r="A29" s="1" t="s">
        <v>9</v>
      </c>
      <c r="B29" s="1" t="s">
        <v>80</v>
      </c>
    </row>
    <row r="30" spans="1:108" x14ac:dyDescent="0.25">
      <c r="A30" s="1">
        <v>16</v>
      </c>
      <c r="B30" s="1" t="s">
        <v>81</v>
      </c>
      <c r="C30" s="1">
        <v>1006.9999991729856</v>
      </c>
      <c r="D30" s="1">
        <v>0</v>
      </c>
      <c r="E30">
        <f t="shared" ref="E30:E54" si="29">(R30-S30*(1000-T30)/(1000-U30))*AK30</f>
        <v>8.707269055225165</v>
      </c>
      <c r="F30">
        <f t="shared" ref="F30:F54" si="30">IF(AV30&lt;&gt;0,1/(1/AV30-1/N30),0)</f>
        <v>7.5872013611339453E-2</v>
      </c>
      <c r="G30">
        <f t="shared" ref="G30:G54" si="31">((AY30-AL30/2)*S30-E30)/(AY30+AL30/2)</f>
        <v>190.94461948325548</v>
      </c>
      <c r="H30">
        <f t="shared" ref="H30:H54" si="32">AL30*1000</f>
        <v>1.4574722316148985</v>
      </c>
      <c r="I30">
        <f t="shared" ref="I30:I54" si="33">(AQ30-AW30)</f>
        <v>1.4226745373112837</v>
      </c>
      <c r="J30">
        <f t="shared" ref="J30:J54" si="34">(P30+AP30*D30)</f>
        <v>15.539406776428223</v>
      </c>
      <c r="K30" s="1">
        <v>6</v>
      </c>
      <c r="L30">
        <f t="shared" ref="L30:L54" si="35">(K30*AE30+AF30)</f>
        <v>1.4200000166893005</v>
      </c>
      <c r="M30" s="1">
        <v>1</v>
      </c>
      <c r="N30">
        <f t="shared" ref="N30:N54" si="36">L30*(M30+1)*(M30+1)/(M30*M30+1)</f>
        <v>2.8400000333786011</v>
      </c>
      <c r="O30" s="1">
        <v>7.4740266799926758</v>
      </c>
      <c r="P30" s="1">
        <v>15.539406776428223</v>
      </c>
      <c r="Q30" s="1">
        <v>5.1142082214355469</v>
      </c>
      <c r="R30" s="1">
        <v>398.994140625</v>
      </c>
      <c r="S30" s="1">
        <v>387.863525390625</v>
      </c>
      <c r="T30" s="1">
        <v>3.0274667739868164</v>
      </c>
      <c r="U30" s="1">
        <v>4.7686457633972168</v>
      </c>
      <c r="V30" s="1">
        <v>21.328927993774414</v>
      </c>
      <c r="W30" s="1">
        <v>33.595779418945313</v>
      </c>
      <c r="X30" s="1">
        <v>499.84133911132812</v>
      </c>
      <c r="Y30" s="1">
        <v>1700.61328125</v>
      </c>
      <c r="Z30" s="1">
        <v>7.1835513114929199</v>
      </c>
      <c r="AA30" s="1">
        <v>73.193832397460938</v>
      </c>
      <c r="AB30" s="1">
        <v>2.5531344413757324</v>
      </c>
      <c r="AC30" s="1">
        <v>7.5896143913269043E-2</v>
      </c>
      <c r="AD30" s="1">
        <v>1</v>
      </c>
      <c r="AE30" s="1">
        <v>-0.21956524252891541</v>
      </c>
      <c r="AF30" s="1">
        <v>2.737391471862793</v>
      </c>
      <c r="AG30" s="1">
        <v>1</v>
      </c>
      <c r="AH30" s="1">
        <v>0</v>
      </c>
      <c r="AI30" s="1">
        <v>0.15999999642372131</v>
      </c>
      <c r="AJ30" s="1">
        <v>111115</v>
      </c>
      <c r="AK30">
        <f t="shared" ref="AK30:AK54" si="37">X30*0.000001/(K30*0.0001)</f>
        <v>0.83306889851888011</v>
      </c>
      <c r="AL30">
        <f t="shared" ref="AL30:AL54" si="38">(U30-T30)/(1000-U30)*AK30</f>
        <v>1.4574722316148985E-3</v>
      </c>
      <c r="AM30">
        <f t="shared" ref="AM30:AM54" si="39">(P30+273.15)</f>
        <v>288.6894067764282</v>
      </c>
      <c r="AN30">
        <f t="shared" ref="AN30:AN54" si="40">(O30+273.15)</f>
        <v>280.62402667999265</v>
      </c>
      <c r="AO30">
        <f t="shared" ref="AO30:AO54" si="41">(Y30*AG30+Z30*AH30)*AI30</f>
        <v>272.09811891813297</v>
      </c>
      <c r="AP30">
        <f t="shared" ref="AP30:AP54" si="42">((AO30+0.00000010773*(AN30^4-AM30^4))-AL30*44100)/(L30*51.4+0.00000043092*AM30^3)</f>
        <v>1.531293848977423</v>
      </c>
      <c r="AQ30">
        <f t="shared" ref="AQ30:AQ54" si="43">0.61365*EXP(17.502*J30/(240.97+J30))</f>
        <v>1.7717099960802416</v>
      </c>
      <c r="AR30">
        <f t="shared" ref="AR30:AR54" si="44">AQ30*1000/AA30</f>
        <v>24.205727969802297</v>
      </c>
      <c r="AS30">
        <f t="shared" ref="AS30:AS54" si="45">(AR30-U30)</f>
        <v>19.43708220640508</v>
      </c>
      <c r="AT30">
        <f t="shared" ref="AT30:AT54" si="46">IF(D30,P30,(O30+P30)/2)</f>
        <v>11.506716728210449</v>
      </c>
      <c r="AU30">
        <f t="shared" ref="AU30:AU54" si="47">0.61365*EXP(17.502*AT30/(240.97+AT30))</f>
        <v>1.3625110643678728</v>
      </c>
      <c r="AV30">
        <f t="shared" ref="AV30:AV54" si="48">IF(AS30&lt;&gt;0,(1000-(AR30+U30)/2)/AS30*AL30,0)</f>
        <v>7.3897797199689363E-2</v>
      </c>
      <c r="AW30">
        <f t="shared" ref="AW30:AW54" si="49">U30*AA30/1000</f>
        <v>0.34903545876895803</v>
      </c>
      <c r="AX30">
        <f t="shared" ref="AX30:AX54" si="50">(AU30-AW30)</f>
        <v>1.0134756055989147</v>
      </c>
      <c r="AY30">
        <f t="shared" ref="AY30:AY54" si="51">1/(1.6/F30+1.37/N30)</f>
        <v>4.6359527605808339E-2</v>
      </c>
      <c r="AZ30">
        <f t="shared" ref="AZ30:AZ54" si="52">G30*AA30*0.001</f>
        <v>13.975968475654357</v>
      </c>
      <c r="BA30">
        <f t="shared" ref="BA30:BA54" si="53">G30/S30</f>
        <v>0.49229846836190999</v>
      </c>
      <c r="BB30">
        <f t="shared" ref="BB30:BB54" si="54">(1-AL30*AA30/AQ30/F30)*100</f>
        <v>20.640206209917423</v>
      </c>
      <c r="BC30">
        <f t="shared" ref="BC30:BC54" si="55">(S30-E30/(N30/1.35))</f>
        <v>383.72450669823087</v>
      </c>
      <c r="BD30">
        <f t="shared" ref="BD30:BD54" si="56">E30*BB30/100/BC30</f>
        <v>4.6835640071958128E-3</v>
      </c>
    </row>
    <row r="31" spans="1:108" x14ac:dyDescent="0.25">
      <c r="A31" s="1">
        <v>17</v>
      </c>
      <c r="B31" s="1" t="s">
        <v>81</v>
      </c>
      <c r="C31" s="1">
        <v>1007.4999991618097</v>
      </c>
      <c r="D31" s="1">
        <v>0</v>
      </c>
      <c r="E31">
        <f t="shared" si="29"/>
        <v>8.7229362064416183</v>
      </c>
      <c r="F31">
        <f t="shared" si="30"/>
        <v>7.5947492290525956E-2</v>
      </c>
      <c r="G31">
        <f t="shared" si="31"/>
        <v>190.77764480032337</v>
      </c>
      <c r="H31">
        <f t="shared" si="32"/>
        <v>1.4575000627572372</v>
      </c>
      <c r="I31">
        <f t="shared" si="33"/>
        <v>1.4213433504104587</v>
      </c>
      <c r="J31">
        <f t="shared" si="34"/>
        <v>15.527435302734375</v>
      </c>
      <c r="K31" s="1">
        <v>6</v>
      </c>
      <c r="L31">
        <f t="shared" si="35"/>
        <v>1.4200000166893005</v>
      </c>
      <c r="M31" s="1">
        <v>1</v>
      </c>
      <c r="N31">
        <f t="shared" si="36"/>
        <v>2.8400000333786011</v>
      </c>
      <c r="O31" s="1">
        <v>7.4736876487731934</v>
      </c>
      <c r="P31" s="1">
        <v>15.527435302734375</v>
      </c>
      <c r="Q31" s="1">
        <v>5.1144423484802246</v>
      </c>
      <c r="R31" s="1">
        <v>398.98870849609375</v>
      </c>
      <c r="S31" s="1">
        <v>387.84002685546875</v>
      </c>
      <c r="T31" s="1">
        <v>3.0271463394165039</v>
      </c>
      <c r="U31" s="1">
        <v>4.7682480812072754</v>
      </c>
      <c r="V31" s="1">
        <v>21.327239990234375</v>
      </c>
      <c r="W31" s="1">
        <v>33.593875885009766</v>
      </c>
      <c r="X31" s="1">
        <v>499.87326049804687</v>
      </c>
      <c r="Y31" s="1">
        <v>1700.69140625</v>
      </c>
      <c r="Z31" s="1">
        <v>7.1782879829406738</v>
      </c>
      <c r="AA31" s="1">
        <v>73.194091796875</v>
      </c>
      <c r="AB31" s="1">
        <v>2.5531344413757324</v>
      </c>
      <c r="AC31" s="1">
        <v>7.5896143913269043E-2</v>
      </c>
      <c r="AD31" s="1">
        <v>1</v>
      </c>
      <c r="AE31" s="1">
        <v>-0.21956524252891541</v>
      </c>
      <c r="AF31" s="1">
        <v>2.737391471862793</v>
      </c>
      <c r="AG31" s="1">
        <v>1</v>
      </c>
      <c r="AH31" s="1">
        <v>0</v>
      </c>
      <c r="AI31" s="1">
        <v>0.15999999642372131</v>
      </c>
      <c r="AJ31" s="1">
        <v>111115</v>
      </c>
      <c r="AK31">
        <f t="shared" si="37"/>
        <v>0.83312210083007798</v>
      </c>
      <c r="AL31">
        <f t="shared" si="38"/>
        <v>1.4575000627572372E-3</v>
      </c>
      <c r="AM31">
        <f t="shared" si="39"/>
        <v>288.67743530273435</v>
      </c>
      <c r="AN31">
        <f t="shared" si="40"/>
        <v>280.62368764877317</v>
      </c>
      <c r="AO31">
        <f t="shared" si="41"/>
        <v>272.11061891785357</v>
      </c>
      <c r="AP31">
        <f t="shared" si="42"/>
        <v>1.532902998167782</v>
      </c>
      <c r="AQ31">
        <f t="shared" si="43"/>
        <v>1.7703509381766169</v>
      </c>
      <c r="AR31">
        <f t="shared" si="44"/>
        <v>24.187074321375778</v>
      </c>
      <c r="AS31">
        <f t="shared" si="45"/>
        <v>19.418826240168503</v>
      </c>
      <c r="AT31">
        <f t="shared" si="46"/>
        <v>11.500561475753784</v>
      </c>
      <c r="AU31">
        <f t="shared" si="47"/>
        <v>1.3619562904252795</v>
      </c>
      <c r="AV31">
        <f t="shared" si="48"/>
        <v>7.396939716554736E-2</v>
      </c>
      <c r="AW31">
        <f t="shared" si="49"/>
        <v>0.34900758776615837</v>
      </c>
      <c r="AX31">
        <f t="shared" si="50"/>
        <v>1.0129487026591213</v>
      </c>
      <c r="AY31">
        <f t="shared" si="51"/>
        <v>4.6404614404072307E-2</v>
      </c>
      <c r="AZ31">
        <f t="shared" si="52"/>
        <v>13.963796446306482</v>
      </c>
      <c r="BA31">
        <f t="shared" si="53"/>
        <v>0.49189777122055012</v>
      </c>
      <c r="BB31">
        <f t="shared" si="54"/>
        <v>20.656417712678234</v>
      </c>
      <c r="BC31">
        <f t="shared" si="55"/>
        <v>383.69356074973177</v>
      </c>
      <c r="BD31">
        <f t="shared" si="56"/>
        <v>4.6960551959544161E-3</v>
      </c>
    </row>
    <row r="32" spans="1:108" x14ac:dyDescent="0.25">
      <c r="A32" s="1">
        <v>18</v>
      </c>
      <c r="B32" s="1" t="s">
        <v>82</v>
      </c>
      <c r="C32" s="1">
        <v>1007.4999991618097</v>
      </c>
      <c r="D32" s="1">
        <v>0</v>
      </c>
      <c r="E32">
        <f t="shared" si="29"/>
        <v>8.7229362064416183</v>
      </c>
      <c r="F32">
        <f t="shared" si="30"/>
        <v>7.5947492290525956E-2</v>
      </c>
      <c r="G32">
        <f t="shared" si="31"/>
        <v>190.77764480032337</v>
      </c>
      <c r="H32">
        <f t="shared" si="32"/>
        <v>1.4575000627572372</v>
      </c>
      <c r="I32">
        <f t="shared" si="33"/>
        <v>1.4213433504104587</v>
      </c>
      <c r="J32">
        <f t="shared" si="34"/>
        <v>15.527435302734375</v>
      </c>
      <c r="K32" s="1">
        <v>6</v>
      </c>
      <c r="L32">
        <f t="shared" si="35"/>
        <v>1.4200000166893005</v>
      </c>
      <c r="M32" s="1">
        <v>1</v>
      </c>
      <c r="N32">
        <f t="shared" si="36"/>
        <v>2.8400000333786011</v>
      </c>
      <c r="O32" s="1">
        <v>7.4736876487731934</v>
      </c>
      <c r="P32" s="1">
        <v>15.527435302734375</v>
      </c>
      <c r="Q32" s="1">
        <v>5.1144423484802246</v>
      </c>
      <c r="R32" s="1">
        <v>398.98870849609375</v>
      </c>
      <c r="S32" s="1">
        <v>387.84002685546875</v>
      </c>
      <c r="T32" s="1">
        <v>3.0271463394165039</v>
      </c>
      <c r="U32" s="1">
        <v>4.7682480812072754</v>
      </c>
      <c r="V32" s="1">
        <v>21.327239990234375</v>
      </c>
      <c r="W32" s="1">
        <v>33.593875885009766</v>
      </c>
      <c r="X32" s="1">
        <v>499.87326049804687</v>
      </c>
      <c r="Y32" s="1">
        <v>1700.69140625</v>
      </c>
      <c r="Z32" s="1">
        <v>7.1782879829406738</v>
      </c>
      <c r="AA32" s="1">
        <v>73.194091796875</v>
      </c>
      <c r="AB32" s="1">
        <v>2.5531344413757324</v>
      </c>
      <c r="AC32" s="1">
        <v>7.5896143913269043E-2</v>
      </c>
      <c r="AD32" s="1">
        <v>1</v>
      </c>
      <c r="AE32" s="1">
        <v>-0.21956524252891541</v>
      </c>
      <c r="AF32" s="1">
        <v>2.737391471862793</v>
      </c>
      <c r="AG32" s="1">
        <v>1</v>
      </c>
      <c r="AH32" s="1">
        <v>0</v>
      </c>
      <c r="AI32" s="1">
        <v>0.15999999642372131</v>
      </c>
      <c r="AJ32" s="1">
        <v>111115</v>
      </c>
      <c r="AK32">
        <f t="shared" si="37"/>
        <v>0.83312210083007798</v>
      </c>
      <c r="AL32">
        <f t="shared" si="38"/>
        <v>1.4575000627572372E-3</v>
      </c>
      <c r="AM32">
        <f t="shared" si="39"/>
        <v>288.67743530273435</v>
      </c>
      <c r="AN32">
        <f t="shared" si="40"/>
        <v>280.62368764877317</v>
      </c>
      <c r="AO32">
        <f t="shared" si="41"/>
        <v>272.11061891785357</v>
      </c>
      <c r="AP32">
        <f t="shared" si="42"/>
        <v>1.532902998167782</v>
      </c>
      <c r="AQ32">
        <f t="shared" si="43"/>
        <v>1.7703509381766169</v>
      </c>
      <c r="AR32">
        <f t="shared" si="44"/>
        <v>24.187074321375778</v>
      </c>
      <c r="AS32">
        <f t="shared" si="45"/>
        <v>19.418826240168503</v>
      </c>
      <c r="AT32">
        <f t="shared" si="46"/>
        <v>11.500561475753784</v>
      </c>
      <c r="AU32">
        <f t="shared" si="47"/>
        <v>1.3619562904252795</v>
      </c>
      <c r="AV32">
        <f t="shared" si="48"/>
        <v>7.396939716554736E-2</v>
      </c>
      <c r="AW32">
        <f t="shared" si="49"/>
        <v>0.34900758776615837</v>
      </c>
      <c r="AX32">
        <f t="shared" si="50"/>
        <v>1.0129487026591213</v>
      </c>
      <c r="AY32">
        <f t="shared" si="51"/>
        <v>4.6404614404072307E-2</v>
      </c>
      <c r="AZ32">
        <f t="shared" si="52"/>
        <v>13.963796446306482</v>
      </c>
      <c r="BA32">
        <f t="shared" si="53"/>
        <v>0.49189777122055012</v>
      </c>
      <c r="BB32">
        <f t="shared" si="54"/>
        <v>20.656417712678234</v>
      </c>
      <c r="BC32">
        <f t="shared" si="55"/>
        <v>383.69356074973177</v>
      </c>
      <c r="BD32">
        <f t="shared" si="56"/>
        <v>4.6960551959544161E-3</v>
      </c>
    </row>
    <row r="33" spans="1:56" x14ac:dyDescent="0.25">
      <c r="A33" s="1">
        <v>19</v>
      </c>
      <c r="B33" s="1" t="s">
        <v>82</v>
      </c>
      <c r="C33" s="1">
        <v>1007.9999991506338</v>
      </c>
      <c r="D33" s="1">
        <v>0</v>
      </c>
      <c r="E33">
        <f t="shared" si="29"/>
        <v>8.7079087647113358</v>
      </c>
      <c r="F33">
        <f t="shared" si="30"/>
        <v>7.5926875214573655E-2</v>
      </c>
      <c r="G33">
        <f t="shared" si="31"/>
        <v>191.05100620602661</v>
      </c>
      <c r="H33">
        <f t="shared" si="32"/>
        <v>1.456453874027325</v>
      </c>
      <c r="I33">
        <f t="shared" si="33"/>
        <v>1.4207049002782144</v>
      </c>
      <c r="J33">
        <f t="shared" si="34"/>
        <v>15.521261215209961</v>
      </c>
      <c r="K33" s="1">
        <v>6</v>
      </c>
      <c r="L33">
        <f t="shared" si="35"/>
        <v>1.4200000166893005</v>
      </c>
      <c r="M33" s="1">
        <v>1</v>
      </c>
      <c r="N33">
        <f t="shared" si="36"/>
        <v>2.8400000333786011</v>
      </c>
      <c r="O33" s="1">
        <v>7.4735064506530762</v>
      </c>
      <c r="P33" s="1">
        <v>15.521261215209961</v>
      </c>
      <c r="Q33" s="1">
        <v>5.1145744323730469</v>
      </c>
      <c r="R33" s="1">
        <v>398.96926879882812</v>
      </c>
      <c r="S33" s="1">
        <v>387.83953857421875</v>
      </c>
      <c r="T33" s="1">
        <v>3.0276172161102295</v>
      </c>
      <c r="U33" s="1">
        <v>4.7674040794372559</v>
      </c>
      <c r="V33" s="1">
        <v>21.33079719543457</v>
      </c>
      <c r="W33" s="1">
        <v>33.588306427001953</v>
      </c>
      <c r="X33" s="1">
        <v>499.89239501953125</v>
      </c>
      <c r="Y33" s="1">
        <v>1700.7139892578125</v>
      </c>
      <c r="Z33" s="1">
        <v>7.1380853652954102</v>
      </c>
      <c r="AA33" s="1">
        <v>73.194023132324219</v>
      </c>
      <c r="AB33" s="1">
        <v>2.5531344413757324</v>
      </c>
      <c r="AC33" s="1">
        <v>7.5896143913269043E-2</v>
      </c>
      <c r="AD33" s="1">
        <v>1</v>
      </c>
      <c r="AE33" s="1">
        <v>-0.21956524252891541</v>
      </c>
      <c r="AF33" s="1">
        <v>2.737391471862793</v>
      </c>
      <c r="AG33" s="1">
        <v>1</v>
      </c>
      <c r="AH33" s="1">
        <v>0</v>
      </c>
      <c r="AI33" s="1">
        <v>0.15999999642372131</v>
      </c>
      <c r="AJ33" s="1">
        <v>111115</v>
      </c>
      <c r="AK33">
        <f t="shared" si="37"/>
        <v>0.83315399169921867</v>
      </c>
      <c r="AL33">
        <f t="shared" si="38"/>
        <v>1.456453874027325E-3</v>
      </c>
      <c r="AM33">
        <f t="shared" si="39"/>
        <v>288.67126121520994</v>
      </c>
      <c r="AN33">
        <f t="shared" si="40"/>
        <v>280.62350645065305</v>
      </c>
      <c r="AO33">
        <f t="shared" si="41"/>
        <v>272.11423219902281</v>
      </c>
      <c r="AP33">
        <f t="shared" si="42"/>
        <v>1.5342592192018187</v>
      </c>
      <c r="AQ33">
        <f t="shared" si="43"/>
        <v>1.7696503847496818</v>
      </c>
      <c r="AR33">
        <f t="shared" si="44"/>
        <v>24.177525828173284</v>
      </c>
      <c r="AS33">
        <f t="shared" si="45"/>
        <v>19.410121748736028</v>
      </c>
      <c r="AT33">
        <f t="shared" si="46"/>
        <v>11.497383832931519</v>
      </c>
      <c r="AU33">
        <f t="shared" si="47"/>
        <v>1.3616699667724019</v>
      </c>
      <c r="AV33">
        <f t="shared" si="48"/>
        <v>7.3949839931946912E-2</v>
      </c>
      <c r="AW33">
        <f t="shared" si="49"/>
        <v>0.34894548447146734</v>
      </c>
      <c r="AX33">
        <f t="shared" si="50"/>
        <v>1.0127244823009347</v>
      </c>
      <c r="AY33">
        <f t="shared" si="51"/>
        <v>4.6392299099632196E-2</v>
      </c>
      <c r="AZ33">
        <f t="shared" si="52"/>
        <v>13.983791767697731</v>
      </c>
      <c r="BA33">
        <f t="shared" si="53"/>
        <v>0.49260322170444781</v>
      </c>
      <c r="BB33">
        <f t="shared" si="54"/>
        <v>20.660519517300624</v>
      </c>
      <c r="BC33">
        <f t="shared" si="55"/>
        <v>383.70021579457244</v>
      </c>
      <c r="BD33">
        <f t="shared" si="56"/>
        <v>4.6888146418065319E-3</v>
      </c>
    </row>
    <row r="34" spans="1:56" x14ac:dyDescent="0.25">
      <c r="A34" s="1">
        <v>20</v>
      </c>
      <c r="B34" s="1" t="s">
        <v>83</v>
      </c>
      <c r="C34" s="1">
        <v>1008.4999991394579</v>
      </c>
      <c r="D34" s="1">
        <v>0</v>
      </c>
      <c r="E34">
        <f t="shared" si="29"/>
        <v>8.7739731217907995</v>
      </c>
      <c r="F34">
        <f t="shared" si="30"/>
        <v>7.6031373131493551E-2</v>
      </c>
      <c r="G34">
        <f t="shared" si="31"/>
        <v>189.83978563498428</v>
      </c>
      <c r="H34">
        <f t="shared" si="32"/>
        <v>1.4584709365627382</v>
      </c>
      <c r="I34">
        <f t="shared" si="33"/>
        <v>1.4207680424700564</v>
      </c>
      <c r="J34">
        <f t="shared" si="34"/>
        <v>15.522412300109863</v>
      </c>
      <c r="K34" s="1">
        <v>6</v>
      </c>
      <c r="L34">
        <f t="shared" si="35"/>
        <v>1.4200000166893005</v>
      </c>
      <c r="M34" s="1">
        <v>1</v>
      </c>
      <c r="N34">
        <f t="shared" si="36"/>
        <v>2.8400000333786011</v>
      </c>
      <c r="O34" s="1">
        <v>7.4732775688171387</v>
      </c>
      <c r="P34" s="1">
        <v>15.522412300109863</v>
      </c>
      <c r="Q34" s="1">
        <v>5.1148080825805664</v>
      </c>
      <c r="R34" s="1">
        <v>398.98776245117187</v>
      </c>
      <c r="S34" s="1">
        <v>387.77862548828125</v>
      </c>
      <c r="T34" s="1">
        <v>3.0262362957000732</v>
      </c>
      <c r="U34" s="1">
        <v>4.7683191299438477</v>
      </c>
      <c r="V34" s="1">
        <v>21.321434020996094</v>
      </c>
      <c r="W34" s="1">
        <v>33.595329284667969</v>
      </c>
      <c r="X34" s="1">
        <v>499.92449951171875</v>
      </c>
      <c r="Y34" s="1">
        <v>1700.78271484375</v>
      </c>
      <c r="Z34" s="1">
        <v>7.15301513671875</v>
      </c>
      <c r="AA34" s="1">
        <v>73.194122314453125</v>
      </c>
      <c r="AB34" s="1">
        <v>2.5531344413757324</v>
      </c>
      <c r="AC34" s="1">
        <v>7.5896143913269043E-2</v>
      </c>
      <c r="AD34" s="1">
        <v>1</v>
      </c>
      <c r="AE34" s="1">
        <v>-0.21956524252891541</v>
      </c>
      <c r="AF34" s="1">
        <v>2.737391471862793</v>
      </c>
      <c r="AG34" s="1">
        <v>1</v>
      </c>
      <c r="AH34" s="1">
        <v>0</v>
      </c>
      <c r="AI34" s="1">
        <v>0.15999999642372131</v>
      </c>
      <c r="AJ34" s="1">
        <v>111115</v>
      </c>
      <c r="AK34">
        <f t="shared" si="37"/>
        <v>0.83320749918619785</v>
      </c>
      <c r="AL34">
        <f t="shared" si="38"/>
        <v>1.4584709365627381E-3</v>
      </c>
      <c r="AM34">
        <f t="shared" si="39"/>
        <v>288.67241230010984</v>
      </c>
      <c r="AN34">
        <f t="shared" si="40"/>
        <v>280.62327756881712</v>
      </c>
      <c r="AO34">
        <f t="shared" si="41"/>
        <v>272.12522829252703</v>
      </c>
      <c r="AP34">
        <f t="shared" si="42"/>
        <v>1.5331523940104033</v>
      </c>
      <c r="AQ34">
        <f t="shared" si="43"/>
        <v>1.7697809761015131</v>
      </c>
      <c r="AR34">
        <f t="shared" si="44"/>
        <v>24.179277244397628</v>
      </c>
      <c r="AS34">
        <f t="shared" si="45"/>
        <v>19.410958114453781</v>
      </c>
      <c r="AT34">
        <f t="shared" si="46"/>
        <v>11.497844934463501</v>
      </c>
      <c r="AU34">
        <f t="shared" si="47"/>
        <v>1.3617115113505505</v>
      </c>
      <c r="AV34">
        <f t="shared" si="48"/>
        <v>7.4048963172754861E-2</v>
      </c>
      <c r="AW34">
        <f t="shared" si="49"/>
        <v>0.34901293363145669</v>
      </c>
      <c r="AX34">
        <f t="shared" si="50"/>
        <v>1.0126985777190938</v>
      </c>
      <c r="AY34">
        <f t="shared" si="51"/>
        <v>4.6454717836728061E-2</v>
      </c>
      <c r="AZ34">
        <f t="shared" si="52"/>
        <v>13.895156489916602</v>
      </c>
      <c r="BA34">
        <f t="shared" si="53"/>
        <v>0.48955711624368858</v>
      </c>
      <c r="BB34">
        <f t="shared" si="54"/>
        <v>20.665583792083265</v>
      </c>
      <c r="BC34">
        <f t="shared" si="55"/>
        <v>383.60789887729374</v>
      </c>
      <c r="BD34">
        <f t="shared" si="56"/>
        <v>4.7266825648930007E-3</v>
      </c>
    </row>
    <row r="35" spans="1:56" x14ac:dyDescent="0.25">
      <c r="A35" s="1">
        <v>21</v>
      </c>
      <c r="B35" s="1" t="s">
        <v>83</v>
      </c>
      <c r="C35" s="1">
        <v>1008.9999991282821</v>
      </c>
      <c r="D35" s="1">
        <v>0</v>
      </c>
      <c r="E35">
        <f t="shared" si="29"/>
        <v>8.79676397248363</v>
      </c>
      <c r="F35">
        <f t="shared" si="30"/>
        <v>7.6022328226635558E-2</v>
      </c>
      <c r="G35">
        <f t="shared" si="31"/>
        <v>189.32086874901748</v>
      </c>
      <c r="H35">
        <f t="shared" si="32"/>
        <v>1.4581491268375422</v>
      </c>
      <c r="I35">
        <f t="shared" si="33"/>
        <v>1.4206153934662484</v>
      </c>
      <c r="J35">
        <f t="shared" si="34"/>
        <v>15.521200180053711</v>
      </c>
      <c r="K35" s="1">
        <v>6</v>
      </c>
      <c r="L35">
        <f t="shared" si="35"/>
        <v>1.4200000166893005</v>
      </c>
      <c r="M35" s="1">
        <v>1</v>
      </c>
      <c r="N35">
        <f t="shared" si="36"/>
        <v>2.8400000333786011</v>
      </c>
      <c r="O35" s="1">
        <v>7.4735956192016602</v>
      </c>
      <c r="P35" s="1">
        <v>15.521200180053711</v>
      </c>
      <c r="Q35" s="1">
        <v>5.1148843765258789</v>
      </c>
      <c r="R35" s="1">
        <v>398.99951171875</v>
      </c>
      <c r="S35" s="1">
        <v>387.76300048828125</v>
      </c>
      <c r="T35" s="1">
        <v>3.0268135070800781</v>
      </c>
      <c r="U35" s="1">
        <v>4.7685422897338867</v>
      </c>
      <c r="V35" s="1">
        <v>21.324960708618164</v>
      </c>
      <c r="W35" s="1">
        <v>33.596054077148438</v>
      </c>
      <c r="X35" s="1">
        <v>499.91567993164063</v>
      </c>
      <c r="Y35" s="1">
        <v>1700.751953125</v>
      </c>
      <c r="Z35" s="1">
        <v>7.1477031707763672</v>
      </c>
      <c r="AA35" s="1">
        <v>73.193870544433594</v>
      </c>
      <c r="AB35" s="1">
        <v>2.5531344413757324</v>
      </c>
      <c r="AC35" s="1">
        <v>7.5896143913269043E-2</v>
      </c>
      <c r="AD35" s="1">
        <v>1</v>
      </c>
      <c r="AE35" s="1">
        <v>-0.21956524252891541</v>
      </c>
      <c r="AF35" s="1">
        <v>2.737391471862793</v>
      </c>
      <c r="AG35" s="1">
        <v>1</v>
      </c>
      <c r="AH35" s="1">
        <v>0</v>
      </c>
      <c r="AI35" s="1">
        <v>0.15999999642372131</v>
      </c>
      <c r="AJ35" s="1">
        <v>111115</v>
      </c>
      <c r="AK35">
        <f t="shared" si="37"/>
        <v>0.83319279988606754</v>
      </c>
      <c r="AL35">
        <f t="shared" si="38"/>
        <v>1.4581491268375422E-3</v>
      </c>
      <c r="AM35">
        <f t="shared" si="39"/>
        <v>288.67120018005369</v>
      </c>
      <c r="AN35">
        <f t="shared" si="40"/>
        <v>280.62359561920164</v>
      </c>
      <c r="AO35">
        <f t="shared" si="41"/>
        <v>272.12030641763704</v>
      </c>
      <c r="AP35">
        <f t="shared" si="42"/>
        <v>1.5334530839856571</v>
      </c>
      <c r="AQ35">
        <f t="shared" si="43"/>
        <v>1.7696434605066875</v>
      </c>
      <c r="AR35">
        <f t="shared" si="44"/>
        <v>24.177481629864008</v>
      </c>
      <c r="AS35">
        <f t="shared" si="45"/>
        <v>19.408939340130122</v>
      </c>
      <c r="AT35">
        <f t="shared" si="46"/>
        <v>11.497397899627686</v>
      </c>
      <c r="AU35">
        <f t="shared" si="47"/>
        <v>1.3616712341447907</v>
      </c>
      <c r="AV35">
        <f t="shared" si="48"/>
        <v>7.4040383758343889E-2</v>
      </c>
      <c r="AW35">
        <f t="shared" si="49"/>
        <v>0.34902806704043904</v>
      </c>
      <c r="AX35">
        <f t="shared" si="50"/>
        <v>1.0126431671043516</v>
      </c>
      <c r="AY35">
        <f t="shared" si="51"/>
        <v>4.6449315282577439E-2</v>
      </c>
      <c r="AZ35">
        <f t="shared" si="52"/>
        <v>13.85712715857529</v>
      </c>
      <c r="BA35">
        <f t="shared" si="53"/>
        <v>0.48823861098304822</v>
      </c>
      <c r="BB35">
        <f t="shared" si="54"/>
        <v>20.667760530509781</v>
      </c>
      <c r="BC35">
        <f t="shared" si="55"/>
        <v>383.58144019839455</v>
      </c>
      <c r="BD35">
        <f t="shared" si="56"/>
        <v>4.7397864488092235E-3</v>
      </c>
    </row>
    <row r="36" spans="1:56" x14ac:dyDescent="0.25">
      <c r="A36" s="1">
        <v>22</v>
      </c>
      <c r="B36" s="1" t="s">
        <v>84</v>
      </c>
      <c r="C36" s="1">
        <v>1009.4999991171062</v>
      </c>
      <c r="D36" s="1">
        <v>0</v>
      </c>
      <c r="E36">
        <f t="shared" si="29"/>
        <v>8.7838930904776706</v>
      </c>
      <c r="F36">
        <f t="shared" si="30"/>
        <v>7.6039785820880668E-2</v>
      </c>
      <c r="G36">
        <f t="shared" si="31"/>
        <v>189.62844953668954</v>
      </c>
      <c r="H36">
        <f t="shared" si="32"/>
        <v>1.4574823516010147</v>
      </c>
      <c r="I36">
        <f t="shared" si="33"/>
        <v>1.4196448496521641</v>
      </c>
      <c r="J36">
        <f t="shared" si="34"/>
        <v>15.512066841125488</v>
      </c>
      <c r="K36" s="1">
        <v>6</v>
      </c>
      <c r="L36">
        <f t="shared" si="35"/>
        <v>1.4200000166893005</v>
      </c>
      <c r="M36" s="1">
        <v>1</v>
      </c>
      <c r="N36">
        <f t="shared" si="36"/>
        <v>2.8400000333786011</v>
      </c>
      <c r="O36" s="1">
        <v>7.4731559753417969</v>
      </c>
      <c r="P36" s="1">
        <v>15.512066841125488</v>
      </c>
      <c r="Q36" s="1">
        <v>5.1149516105651855</v>
      </c>
      <c r="R36" s="1">
        <v>398.97027587890625</v>
      </c>
      <c r="S36" s="1">
        <v>387.74948120117187</v>
      </c>
      <c r="T36" s="1">
        <v>3.0267529487609863</v>
      </c>
      <c r="U36" s="1">
        <v>4.7676968574523926</v>
      </c>
      <c r="V36" s="1">
        <v>21.324966430664063</v>
      </c>
      <c r="W36" s="1">
        <v>33.590774536132813</v>
      </c>
      <c r="X36" s="1">
        <v>499.91278076171875</v>
      </c>
      <c r="Y36" s="1">
        <v>1700.797607421875</v>
      </c>
      <c r="Z36" s="1">
        <v>7.16143798828125</v>
      </c>
      <c r="AA36" s="1">
        <v>73.193145751953125</v>
      </c>
      <c r="AB36" s="1">
        <v>2.5531344413757324</v>
      </c>
      <c r="AC36" s="1">
        <v>7.5896143913269043E-2</v>
      </c>
      <c r="AD36" s="1">
        <v>1</v>
      </c>
      <c r="AE36" s="1">
        <v>-0.21956524252891541</v>
      </c>
      <c r="AF36" s="1">
        <v>2.737391471862793</v>
      </c>
      <c r="AG36" s="1">
        <v>1</v>
      </c>
      <c r="AH36" s="1">
        <v>0</v>
      </c>
      <c r="AI36" s="1">
        <v>0.15999999642372131</v>
      </c>
      <c r="AJ36" s="1">
        <v>111115</v>
      </c>
      <c r="AK36">
        <f t="shared" si="37"/>
        <v>0.83318796793619787</v>
      </c>
      <c r="AL36">
        <f t="shared" si="38"/>
        <v>1.4574823516010148E-3</v>
      </c>
      <c r="AM36">
        <f t="shared" si="39"/>
        <v>288.66206684112547</v>
      </c>
      <c r="AN36">
        <f t="shared" si="40"/>
        <v>280.62315597534177</v>
      </c>
      <c r="AO36">
        <f t="shared" si="41"/>
        <v>272.12761110497377</v>
      </c>
      <c r="AP36">
        <f t="shared" si="42"/>
        <v>1.534997148918279</v>
      </c>
      <c r="AQ36">
        <f t="shared" si="43"/>
        <v>1.7686075806408059</v>
      </c>
      <c r="AR36">
        <f t="shared" si="44"/>
        <v>24.163568356994841</v>
      </c>
      <c r="AS36">
        <f t="shared" si="45"/>
        <v>19.395871499542448</v>
      </c>
      <c r="AT36">
        <f t="shared" si="46"/>
        <v>11.492611408233643</v>
      </c>
      <c r="AU36">
        <f t="shared" si="47"/>
        <v>1.3612400437708574</v>
      </c>
      <c r="AV36">
        <f t="shared" si="48"/>
        <v>7.4056942860501379E-2</v>
      </c>
      <c r="AW36">
        <f t="shared" si="49"/>
        <v>0.34896273098864183</v>
      </c>
      <c r="AX36">
        <f t="shared" si="50"/>
        <v>1.0122773127822156</v>
      </c>
      <c r="AY36">
        <f t="shared" si="51"/>
        <v>4.6459742740452246E-2</v>
      </c>
      <c r="AZ36">
        <f t="shared" si="52"/>
        <v>13.879502745655806</v>
      </c>
      <c r="BA36">
        <f t="shared" si="53"/>
        <v>0.48904888008942726</v>
      </c>
      <c r="BB36">
        <f t="shared" si="54"/>
        <v>20.676594576453354</v>
      </c>
      <c r="BC36">
        <f t="shared" si="55"/>
        <v>383.57403911216682</v>
      </c>
      <c r="BD36">
        <f t="shared" si="56"/>
        <v>4.7349658140343042E-3</v>
      </c>
    </row>
    <row r="37" spans="1:56" x14ac:dyDescent="0.25">
      <c r="A37" s="1">
        <v>23</v>
      </c>
      <c r="B37" s="1" t="s">
        <v>84</v>
      </c>
      <c r="C37" s="1">
        <v>1009.9999991059303</v>
      </c>
      <c r="D37" s="1">
        <v>0</v>
      </c>
      <c r="E37">
        <f t="shared" si="29"/>
        <v>8.8096825518842348</v>
      </c>
      <c r="F37">
        <f t="shared" si="30"/>
        <v>7.6065621999569261E-2</v>
      </c>
      <c r="G37">
        <f t="shared" si="31"/>
        <v>189.12764208623992</v>
      </c>
      <c r="H37">
        <f t="shared" si="32"/>
        <v>1.4572615403284941</v>
      </c>
      <c r="I37">
        <f t="shared" si="33"/>
        <v>1.4189644481538508</v>
      </c>
      <c r="J37">
        <f t="shared" si="34"/>
        <v>15.505825996398926</v>
      </c>
      <c r="K37" s="1">
        <v>6</v>
      </c>
      <c r="L37">
        <f t="shared" si="35"/>
        <v>1.4200000166893005</v>
      </c>
      <c r="M37" s="1">
        <v>1</v>
      </c>
      <c r="N37">
        <f t="shared" si="36"/>
        <v>2.8400000333786011</v>
      </c>
      <c r="O37" s="1">
        <v>7.4730362892150879</v>
      </c>
      <c r="P37" s="1">
        <v>15.505825996398926</v>
      </c>
      <c r="Q37" s="1">
        <v>5.1153903007507324</v>
      </c>
      <c r="R37" s="1">
        <v>398.97982788085937</v>
      </c>
      <c r="S37" s="1">
        <v>387.72824096679687</v>
      </c>
      <c r="T37" s="1">
        <v>3.0266587734222412</v>
      </c>
      <c r="U37" s="1">
        <v>4.767336368560791</v>
      </c>
      <c r="V37" s="1">
        <v>21.324430465698242</v>
      </c>
      <c r="W37" s="1">
        <v>33.588436126708984</v>
      </c>
      <c r="X37" s="1">
        <v>499.9136962890625</v>
      </c>
      <c r="Y37" s="1">
        <v>1700.7965087890625</v>
      </c>
      <c r="Z37" s="1">
        <v>7.1762681007385254</v>
      </c>
      <c r="AA37" s="1">
        <v>73.1929931640625</v>
      </c>
      <c r="AB37" s="1">
        <v>2.5531344413757324</v>
      </c>
      <c r="AC37" s="1">
        <v>7.5896143913269043E-2</v>
      </c>
      <c r="AD37" s="1">
        <v>1</v>
      </c>
      <c r="AE37" s="1">
        <v>-0.21956524252891541</v>
      </c>
      <c r="AF37" s="1">
        <v>2.737391471862793</v>
      </c>
      <c r="AG37" s="1">
        <v>1</v>
      </c>
      <c r="AH37" s="1">
        <v>0</v>
      </c>
      <c r="AI37" s="1">
        <v>0.15999999642372131</v>
      </c>
      <c r="AJ37" s="1">
        <v>111115</v>
      </c>
      <c r="AK37">
        <f t="shared" si="37"/>
        <v>0.8331894938151041</v>
      </c>
      <c r="AL37">
        <f t="shared" si="38"/>
        <v>1.457261540328494E-3</v>
      </c>
      <c r="AM37">
        <f t="shared" si="39"/>
        <v>288.6558259963989</v>
      </c>
      <c r="AN37">
        <f t="shared" si="40"/>
        <v>280.62303628921507</v>
      </c>
      <c r="AO37">
        <f t="shared" si="41"/>
        <v>272.1274353237277</v>
      </c>
      <c r="AP37">
        <f t="shared" si="42"/>
        <v>1.535886601649314</v>
      </c>
      <c r="AQ37">
        <f t="shared" si="43"/>
        <v>1.7679000663887072</v>
      </c>
      <c r="AR37">
        <f t="shared" si="44"/>
        <v>24.153952311062746</v>
      </c>
      <c r="AS37">
        <f t="shared" si="45"/>
        <v>19.386615942501955</v>
      </c>
      <c r="AT37">
        <f t="shared" si="46"/>
        <v>11.489431142807007</v>
      </c>
      <c r="AU37">
        <f t="shared" si="47"/>
        <v>1.3609536164923064</v>
      </c>
      <c r="AV37">
        <f t="shared" si="48"/>
        <v>7.4081448961657664E-2</v>
      </c>
      <c r="AW37">
        <f t="shared" si="49"/>
        <v>0.34893561823485653</v>
      </c>
      <c r="AX37">
        <f t="shared" si="50"/>
        <v>1.0120179982574498</v>
      </c>
      <c r="AY37">
        <f t="shared" si="51"/>
        <v>4.6475174547575659E-2</v>
      </c>
      <c r="AZ37">
        <f t="shared" si="52"/>
        <v>13.842818214353418</v>
      </c>
      <c r="BA37">
        <f t="shared" si="53"/>
        <v>0.48778402526122894</v>
      </c>
      <c r="BB37">
        <f t="shared" si="54"/>
        <v>20.683986530324983</v>
      </c>
      <c r="BC37">
        <f t="shared" si="55"/>
        <v>383.54053980297147</v>
      </c>
      <c r="BD37">
        <f t="shared" si="56"/>
        <v>4.7509803092319891E-3</v>
      </c>
    </row>
    <row r="38" spans="1:56" x14ac:dyDescent="0.25">
      <c r="A38" s="1">
        <v>24</v>
      </c>
      <c r="B38" s="1" t="s">
        <v>85</v>
      </c>
      <c r="C38" s="1">
        <v>1010.4999990947545</v>
      </c>
      <c r="D38" s="1">
        <v>0</v>
      </c>
      <c r="E38">
        <f t="shared" si="29"/>
        <v>8.8260091492679908</v>
      </c>
      <c r="F38">
        <f t="shared" si="30"/>
        <v>7.6082348020092255E-2</v>
      </c>
      <c r="G38">
        <f t="shared" si="31"/>
        <v>188.79006667625188</v>
      </c>
      <c r="H38">
        <f t="shared" si="32"/>
        <v>1.4575605949574675</v>
      </c>
      <c r="I38">
        <f t="shared" si="33"/>
        <v>1.418957474373705</v>
      </c>
      <c r="J38">
        <f t="shared" si="34"/>
        <v>15.505458831787109</v>
      </c>
      <c r="K38" s="1">
        <v>6</v>
      </c>
      <c r="L38">
        <f t="shared" si="35"/>
        <v>1.4200000166893005</v>
      </c>
      <c r="M38" s="1">
        <v>1</v>
      </c>
      <c r="N38">
        <f t="shared" si="36"/>
        <v>2.8400000333786011</v>
      </c>
      <c r="O38" s="1">
        <v>7.4729480743408203</v>
      </c>
      <c r="P38" s="1">
        <v>15.505458831787109</v>
      </c>
      <c r="Q38" s="1">
        <v>5.1155381202697754</v>
      </c>
      <c r="R38" s="1">
        <v>398.96658325195312</v>
      </c>
      <c r="S38" s="1">
        <v>387.69525146484375</v>
      </c>
      <c r="T38" s="1">
        <v>3.0258004665374756</v>
      </c>
      <c r="U38" s="1">
        <v>4.7668466567993164</v>
      </c>
      <c r="V38" s="1">
        <v>21.318586349487305</v>
      </c>
      <c r="W38" s="1">
        <v>33.585304260253906</v>
      </c>
      <c r="X38" s="1">
        <v>499.91067504882812</v>
      </c>
      <c r="Y38" s="1">
        <v>1700.8094482421875</v>
      </c>
      <c r="Z38" s="1">
        <v>7.1730246543884277</v>
      </c>
      <c r="AA38" s="1">
        <v>73.193244934082031</v>
      </c>
      <c r="AB38" s="1">
        <v>2.5531344413757324</v>
      </c>
      <c r="AC38" s="1">
        <v>7.5896143913269043E-2</v>
      </c>
      <c r="AD38" s="1">
        <v>0.66666668653488159</v>
      </c>
      <c r="AE38" s="1">
        <v>-0.21956524252891541</v>
      </c>
      <c r="AF38" s="1">
        <v>2.737391471862793</v>
      </c>
      <c r="AG38" s="1">
        <v>1</v>
      </c>
      <c r="AH38" s="1">
        <v>0</v>
      </c>
      <c r="AI38" s="1">
        <v>0.15999999642372131</v>
      </c>
      <c r="AJ38" s="1">
        <v>111115</v>
      </c>
      <c r="AK38">
        <f t="shared" si="37"/>
        <v>0.83318445841471345</v>
      </c>
      <c r="AL38">
        <f t="shared" si="38"/>
        <v>1.4575605949574675E-3</v>
      </c>
      <c r="AM38">
        <f t="shared" si="39"/>
        <v>288.65545883178709</v>
      </c>
      <c r="AN38">
        <f t="shared" si="40"/>
        <v>280.6229480743408</v>
      </c>
      <c r="AO38">
        <f t="shared" si="41"/>
        <v>272.12950563618142</v>
      </c>
      <c r="AP38">
        <f t="shared" si="42"/>
        <v>1.5357895204386969</v>
      </c>
      <c r="AQ38">
        <f t="shared" si="43"/>
        <v>1.7678584492880274</v>
      </c>
      <c r="AR38">
        <f t="shared" si="44"/>
        <v>24.153300634234267</v>
      </c>
      <c r="AS38">
        <f t="shared" si="45"/>
        <v>19.38645397743495</v>
      </c>
      <c r="AT38">
        <f t="shared" si="46"/>
        <v>11.489203453063965</v>
      </c>
      <c r="AU38">
        <f t="shared" si="47"/>
        <v>1.3609331118890953</v>
      </c>
      <c r="AV38">
        <f t="shared" si="48"/>
        <v>7.409731367498093E-2</v>
      </c>
      <c r="AW38">
        <f t="shared" si="49"/>
        <v>0.34890097491432243</v>
      </c>
      <c r="AX38">
        <f t="shared" si="50"/>
        <v>1.0120321369747729</v>
      </c>
      <c r="AY38">
        <f t="shared" si="51"/>
        <v>4.6485164782116284E-2</v>
      </c>
      <c r="AZ38">
        <f t="shared" si="52"/>
        <v>13.818157591356581</v>
      </c>
      <c r="BA38">
        <f t="shared" si="53"/>
        <v>0.48695480783666856</v>
      </c>
      <c r="BB38">
        <f t="shared" si="54"/>
        <v>20.683010055838679</v>
      </c>
      <c r="BC38">
        <f t="shared" si="55"/>
        <v>383.49978941855039</v>
      </c>
      <c r="BD38">
        <f t="shared" si="56"/>
        <v>4.7600661336478925E-3</v>
      </c>
    </row>
    <row r="39" spans="1:56" x14ac:dyDescent="0.25">
      <c r="A39" s="1">
        <v>25</v>
      </c>
      <c r="B39" s="1" t="s">
        <v>85</v>
      </c>
      <c r="C39" s="1">
        <v>1010.9999990835786</v>
      </c>
      <c r="D39" s="1">
        <v>0</v>
      </c>
      <c r="E39">
        <f t="shared" si="29"/>
        <v>8.8403232187990888</v>
      </c>
      <c r="F39">
        <f t="shared" si="30"/>
        <v>7.602039229520903E-2</v>
      </c>
      <c r="G39">
        <f t="shared" si="31"/>
        <v>188.33509068739559</v>
      </c>
      <c r="H39">
        <f t="shared" si="32"/>
        <v>1.4565831914198826</v>
      </c>
      <c r="I39">
        <f t="shared" si="33"/>
        <v>1.419129176050939</v>
      </c>
      <c r="J39">
        <f t="shared" si="34"/>
        <v>15.506568908691406</v>
      </c>
      <c r="K39" s="1">
        <v>6</v>
      </c>
      <c r="L39">
        <f t="shared" si="35"/>
        <v>1.4200000166893005</v>
      </c>
      <c r="M39" s="1">
        <v>1</v>
      </c>
      <c r="N39">
        <f t="shared" si="36"/>
        <v>2.8400000333786011</v>
      </c>
      <c r="O39" s="1">
        <v>7.4731221199035645</v>
      </c>
      <c r="P39" s="1">
        <v>15.506568908691406</v>
      </c>
      <c r="Q39" s="1">
        <v>5.1159572601318359</v>
      </c>
      <c r="R39" s="1">
        <v>398.98135375976562</v>
      </c>
      <c r="S39" s="1">
        <v>387.69369506835937</v>
      </c>
      <c r="T39" s="1">
        <v>3.0264060497283936</v>
      </c>
      <c r="U39" s="1">
        <v>4.7662248611450195</v>
      </c>
      <c r="V39" s="1">
        <v>21.322578430175781</v>
      </c>
      <c r="W39" s="1">
        <v>33.580490112304688</v>
      </c>
      <c r="X39" s="1">
        <v>499.92819213867187</v>
      </c>
      <c r="Y39" s="1">
        <v>1700.78564453125</v>
      </c>
      <c r="Z39" s="1">
        <v>7.0149950981140137</v>
      </c>
      <c r="AA39" s="1">
        <v>73.193168640136719</v>
      </c>
      <c r="AB39" s="1">
        <v>2.5531344413757324</v>
      </c>
      <c r="AC39" s="1">
        <v>7.5896143913269043E-2</v>
      </c>
      <c r="AD39" s="1">
        <v>0.66666668653488159</v>
      </c>
      <c r="AE39" s="1">
        <v>-0.21956524252891541</v>
      </c>
      <c r="AF39" s="1">
        <v>2.737391471862793</v>
      </c>
      <c r="AG39" s="1">
        <v>1</v>
      </c>
      <c r="AH39" s="1">
        <v>0</v>
      </c>
      <c r="AI39" s="1">
        <v>0.15999999642372131</v>
      </c>
      <c r="AJ39" s="1">
        <v>111115</v>
      </c>
      <c r="AK39">
        <f t="shared" si="37"/>
        <v>0.83321365356445309</v>
      </c>
      <c r="AL39">
        <f t="shared" si="38"/>
        <v>1.4565831914198826E-3</v>
      </c>
      <c r="AM39">
        <f t="shared" si="39"/>
        <v>288.65656890869138</v>
      </c>
      <c r="AN39">
        <f t="shared" si="40"/>
        <v>280.62312211990354</v>
      </c>
      <c r="AO39">
        <f t="shared" si="41"/>
        <v>272.12569704251655</v>
      </c>
      <c r="AP39">
        <f t="shared" si="42"/>
        <v>1.5361406029285003</v>
      </c>
      <c r="AQ39">
        <f t="shared" si="43"/>
        <v>1.7679842760895386</v>
      </c>
      <c r="AR39">
        <f t="shared" si="44"/>
        <v>24.155044916583027</v>
      </c>
      <c r="AS39">
        <f t="shared" si="45"/>
        <v>19.388820055438007</v>
      </c>
      <c r="AT39">
        <f t="shared" si="46"/>
        <v>11.489845514297485</v>
      </c>
      <c r="AU39">
        <f t="shared" si="47"/>
        <v>1.3609909334208796</v>
      </c>
      <c r="AV39">
        <f t="shared" si="48"/>
        <v>7.4038547451518652E-2</v>
      </c>
      <c r="AW39">
        <f t="shared" si="49"/>
        <v>0.34885510003859965</v>
      </c>
      <c r="AX39">
        <f t="shared" si="50"/>
        <v>1.0121358333822799</v>
      </c>
      <c r="AY39">
        <f t="shared" si="51"/>
        <v>4.6448158940042228E-2</v>
      </c>
      <c r="AZ39">
        <f t="shared" si="52"/>
        <v>13.784842053537989</v>
      </c>
      <c r="BA39">
        <f t="shared" si="53"/>
        <v>0.48578321773891048</v>
      </c>
      <c r="BB39">
        <f t="shared" si="54"/>
        <v>20.677327428900437</v>
      </c>
      <c r="BC39">
        <f t="shared" si="55"/>
        <v>383.49142879895339</v>
      </c>
      <c r="BD39">
        <f t="shared" si="56"/>
        <v>4.7665800079263378E-3</v>
      </c>
    </row>
    <row r="40" spans="1:56" x14ac:dyDescent="0.25">
      <c r="A40" s="1">
        <v>26</v>
      </c>
      <c r="B40" s="1" t="s">
        <v>86</v>
      </c>
      <c r="C40" s="1">
        <v>1021.4999988488853</v>
      </c>
      <c r="D40" s="1">
        <v>0</v>
      </c>
      <c r="E40">
        <f t="shared" si="29"/>
        <v>8.7143937728040193</v>
      </c>
      <c r="F40">
        <f t="shared" si="30"/>
        <v>7.5865663649259493E-2</v>
      </c>
      <c r="G40">
        <f t="shared" si="31"/>
        <v>190.60493250164154</v>
      </c>
      <c r="H40">
        <f t="shared" si="32"/>
        <v>1.4593320481215144</v>
      </c>
      <c r="I40">
        <f t="shared" si="33"/>
        <v>1.4245916591948182</v>
      </c>
      <c r="J40">
        <f t="shared" si="34"/>
        <v>15.553195953369141</v>
      </c>
      <c r="K40" s="1">
        <v>6</v>
      </c>
      <c r="L40">
        <f t="shared" si="35"/>
        <v>1.4200000166893005</v>
      </c>
      <c r="M40" s="1">
        <v>1</v>
      </c>
      <c r="N40">
        <f t="shared" si="36"/>
        <v>2.8400000333786011</v>
      </c>
      <c r="O40" s="1">
        <v>7.4693169593811035</v>
      </c>
      <c r="P40" s="1">
        <v>15.553195953369141</v>
      </c>
      <c r="Q40" s="1">
        <v>5.1160368919372559</v>
      </c>
      <c r="R40" s="1">
        <v>398.83544921875</v>
      </c>
      <c r="S40" s="1">
        <v>387.69729614257812</v>
      </c>
      <c r="T40" s="1">
        <v>3.0207035541534424</v>
      </c>
      <c r="U40" s="1">
        <v>4.7638640403747559</v>
      </c>
      <c r="V40" s="1">
        <v>21.288093566894531</v>
      </c>
      <c r="W40" s="1">
        <v>33.572837829589844</v>
      </c>
      <c r="X40" s="1">
        <v>499.91265869140625</v>
      </c>
      <c r="Y40" s="1">
        <v>1700.443603515625</v>
      </c>
      <c r="Z40" s="1">
        <v>7.2269749641418457</v>
      </c>
      <c r="AA40" s="1">
        <v>73.193710327148438</v>
      </c>
      <c r="AB40" s="1">
        <v>2.5531344413757324</v>
      </c>
      <c r="AC40" s="1">
        <v>7.5896143913269043E-2</v>
      </c>
      <c r="AD40" s="1">
        <v>1</v>
      </c>
      <c r="AE40" s="1">
        <v>-0.21956524252891541</v>
      </c>
      <c r="AF40" s="1">
        <v>2.737391471862793</v>
      </c>
      <c r="AG40" s="1">
        <v>1</v>
      </c>
      <c r="AH40" s="1">
        <v>0</v>
      </c>
      <c r="AI40" s="1">
        <v>0.15999999642372131</v>
      </c>
      <c r="AJ40" s="1">
        <v>111115</v>
      </c>
      <c r="AK40">
        <f t="shared" si="37"/>
        <v>0.833187764485677</v>
      </c>
      <c r="AL40">
        <f t="shared" si="38"/>
        <v>1.4593320481215144E-3</v>
      </c>
      <c r="AM40">
        <f t="shared" si="39"/>
        <v>288.70319595336912</v>
      </c>
      <c r="AN40">
        <f t="shared" si="40"/>
        <v>280.61931695938108</v>
      </c>
      <c r="AO40">
        <f t="shared" si="41"/>
        <v>272.07097048123978</v>
      </c>
      <c r="AP40">
        <f t="shared" si="42"/>
        <v>1.5277037008875471</v>
      </c>
      <c r="AQ40">
        <f t="shared" si="43"/>
        <v>1.7732765438039271</v>
      </c>
      <c r="AR40">
        <f t="shared" si="44"/>
        <v>24.227171103610488</v>
      </c>
      <c r="AS40">
        <f t="shared" si="45"/>
        <v>19.463307063235732</v>
      </c>
      <c r="AT40">
        <f t="shared" si="46"/>
        <v>11.511256456375122</v>
      </c>
      <c r="AU40">
        <f t="shared" si="47"/>
        <v>1.3629203582835938</v>
      </c>
      <c r="AV40">
        <f t="shared" si="48"/>
        <v>7.3891773381676434E-2</v>
      </c>
      <c r="AW40">
        <f t="shared" si="49"/>
        <v>0.34868488460910885</v>
      </c>
      <c r="AX40">
        <f t="shared" si="50"/>
        <v>1.014235473674485</v>
      </c>
      <c r="AY40">
        <f t="shared" si="51"/>
        <v>4.6355734397345659E-2</v>
      </c>
      <c r="AZ40">
        <f t="shared" si="52"/>
        <v>13.951082216450832</v>
      </c>
      <c r="BA40">
        <f t="shared" si="53"/>
        <v>0.49163338098583326</v>
      </c>
      <c r="BB40">
        <f t="shared" si="54"/>
        <v>20.602623526453133</v>
      </c>
      <c r="BC40">
        <f t="shared" si="55"/>
        <v>383.55489070067046</v>
      </c>
      <c r="BD40">
        <f t="shared" si="56"/>
        <v>4.6809303835070341E-3</v>
      </c>
    </row>
    <row r="41" spans="1:56" x14ac:dyDescent="0.25">
      <c r="A41" s="1">
        <v>27</v>
      </c>
      <c r="B41" s="1" t="s">
        <v>87</v>
      </c>
      <c r="C41" s="1">
        <v>1021.4999988488853</v>
      </c>
      <c r="D41" s="1">
        <v>0</v>
      </c>
      <c r="E41">
        <f t="shared" si="29"/>
        <v>8.7143937728040193</v>
      </c>
      <c r="F41">
        <f t="shared" si="30"/>
        <v>7.5865663649259493E-2</v>
      </c>
      <c r="G41">
        <f t="shared" si="31"/>
        <v>190.60493250164154</v>
      </c>
      <c r="H41">
        <f t="shared" si="32"/>
        <v>1.4593320481215144</v>
      </c>
      <c r="I41">
        <f t="shared" si="33"/>
        <v>1.4245916591948182</v>
      </c>
      <c r="J41">
        <f t="shared" si="34"/>
        <v>15.553195953369141</v>
      </c>
      <c r="K41" s="1">
        <v>6</v>
      </c>
      <c r="L41">
        <f t="shared" si="35"/>
        <v>1.4200000166893005</v>
      </c>
      <c r="M41" s="1">
        <v>1</v>
      </c>
      <c r="N41">
        <f t="shared" si="36"/>
        <v>2.8400000333786011</v>
      </c>
      <c r="O41" s="1">
        <v>7.4693169593811035</v>
      </c>
      <c r="P41" s="1">
        <v>15.553195953369141</v>
      </c>
      <c r="Q41" s="1">
        <v>5.1160368919372559</v>
      </c>
      <c r="R41" s="1">
        <v>398.83544921875</v>
      </c>
      <c r="S41" s="1">
        <v>387.69729614257812</v>
      </c>
      <c r="T41" s="1">
        <v>3.0207035541534424</v>
      </c>
      <c r="U41" s="1">
        <v>4.7638640403747559</v>
      </c>
      <c r="V41" s="1">
        <v>21.288093566894531</v>
      </c>
      <c r="W41" s="1">
        <v>33.572837829589844</v>
      </c>
      <c r="X41" s="1">
        <v>499.91265869140625</v>
      </c>
      <c r="Y41" s="1">
        <v>1700.443603515625</v>
      </c>
      <c r="Z41" s="1">
        <v>7.2269749641418457</v>
      </c>
      <c r="AA41" s="1">
        <v>73.193710327148438</v>
      </c>
      <c r="AB41" s="1">
        <v>2.5531344413757324</v>
      </c>
      <c r="AC41" s="1">
        <v>7.5896143913269043E-2</v>
      </c>
      <c r="AD41" s="1">
        <v>1</v>
      </c>
      <c r="AE41" s="1">
        <v>-0.21956524252891541</v>
      </c>
      <c r="AF41" s="1">
        <v>2.737391471862793</v>
      </c>
      <c r="AG41" s="1">
        <v>1</v>
      </c>
      <c r="AH41" s="1">
        <v>0</v>
      </c>
      <c r="AI41" s="1">
        <v>0.15999999642372131</v>
      </c>
      <c r="AJ41" s="1">
        <v>111115</v>
      </c>
      <c r="AK41">
        <f t="shared" si="37"/>
        <v>0.833187764485677</v>
      </c>
      <c r="AL41">
        <f t="shared" si="38"/>
        <v>1.4593320481215144E-3</v>
      </c>
      <c r="AM41">
        <f t="shared" si="39"/>
        <v>288.70319595336912</v>
      </c>
      <c r="AN41">
        <f t="shared" si="40"/>
        <v>280.61931695938108</v>
      </c>
      <c r="AO41">
        <f t="shared" si="41"/>
        <v>272.07097048123978</v>
      </c>
      <c r="AP41">
        <f t="shared" si="42"/>
        <v>1.5277037008875471</v>
      </c>
      <c r="AQ41">
        <f t="shared" si="43"/>
        <v>1.7732765438039271</v>
      </c>
      <c r="AR41">
        <f t="shared" si="44"/>
        <v>24.227171103610488</v>
      </c>
      <c r="AS41">
        <f t="shared" si="45"/>
        <v>19.463307063235732</v>
      </c>
      <c r="AT41">
        <f t="shared" si="46"/>
        <v>11.511256456375122</v>
      </c>
      <c r="AU41">
        <f t="shared" si="47"/>
        <v>1.3629203582835938</v>
      </c>
      <c r="AV41">
        <f t="shared" si="48"/>
        <v>7.3891773381676434E-2</v>
      </c>
      <c r="AW41">
        <f t="shared" si="49"/>
        <v>0.34868488460910885</v>
      </c>
      <c r="AX41">
        <f t="shared" si="50"/>
        <v>1.014235473674485</v>
      </c>
      <c r="AY41">
        <f t="shared" si="51"/>
        <v>4.6355734397345659E-2</v>
      </c>
      <c r="AZ41">
        <f t="shared" si="52"/>
        <v>13.951082216450832</v>
      </c>
      <c r="BA41">
        <f t="shared" si="53"/>
        <v>0.49163338098583326</v>
      </c>
      <c r="BB41">
        <f t="shared" si="54"/>
        <v>20.602623526453133</v>
      </c>
      <c r="BC41">
        <f t="shared" si="55"/>
        <v>383.55489070067046</v>
      </c>
      <c r="BD41">
        <f t="shared" si="56"/>
        <v>4.6809303835070341E-3</v>
      </c>
    </row>
    <row r="42" spans="1:56" x14ac:dyDescent="0.25">
      <c r="A42" s="1">
        <v>28</v>
      </c>
      <c r="B42" s="1" t="s">
        <v>87</v>
      </c>
      <c r="C42" s="1">
        <v>1021.9999988377094</v>
      </c>
      <c r="D42" s="1">
        <v>0</v>
      </c>
      <c r="E42">
        <f t="shared" si="29"/>
        <v>8.7112271542840283</v>
      </c>
      <c r="F42">
        <f t="shared" si="30"/>
        <v>7.5905460418240492E-2</v>
      </c>
      <c r="G42">
        <f t="shared" si="31"/>
        <v>190.7594210197752</v>
      </c>
      <c r="H42">
        <f t="shared" si="32"/>
        <v>1.4594966824027893</v>
      </c>
      <c r="I42">
        <f t="shared" si="33"/>
        <v>1.4240351261093751</v>
      </c>
      <c r="J42">
        <f t="shared" si="34"/>
        <v>15.548436164855957</v>
      </c>
      <c r="K42" s="1">
        <v>6</v>
      </c>
      <c r="L42">
        <f t="shared" si="35"/>
        <v>1.4200000166893005</v>
      </c>
      <c r="M42" s="1">
        <v>1</v>
      </c>
      <c r="N42">
        <f t="shared" si="36"/>
        <v>2.8400000333786011</v>
      </c>
      <c r="O42" s="1">
        <v>7.4693083763122559</v>
      </c>
      <c r="P42" s="1">
        <v>15.548436164855957</v>
      </c>
      <c r="Q42" s="1">
        <v>5.1160616874694824</v>
      </c>
      <c r="R42" s="1">
        <v>398.82077026367187</v>
      </c>
      <c r="S42" s="1">
        <v>387.68576049804687</v>
      </c>
      <c r="T42" s="1">
        <v>3.0206100940704346</v>
      </c>
      <c r="U42" s="1">
        <v>4.7640609741210938</v>
      </c>
      <c r="V42" s="1">
        <v>21.287521362304687</v>
      </c>
      <c r="W42" s="1">
        <v>33.574359893798828</v>
      </c>
      <c r="X42" s="1">
        <v>499.88568115234375</v>
      </c>
      <c r="Y42" s="1">
        <v>1700.4072265625</v>
      </c>
      <c r="Z42" s="1">
        <v>7.235445499420166</v>
      </c>
      <c r="AA42" s="1">
        <v>73.1939697265625</v>
      </c>
      <c r="AB42" s="1">
        <v>2.5531344413757324</v>
      </c>
      <c r="AC42" s="1">
        <v>7.5896143913269043E-2</v>
      </c>
      <c r="AD42" s="1">
        <v>1</v>
      </c>
      <c r="AE42" s="1">
        <v>-0.21956524252891541</v>
      </c>
      <c r="AF42" s="1">
        <v>2.737391471862793</v>
      </c>
      <c r="AG42" s="1">
        <v>1</v>
      </c>
      <c r="AH42" s="1">
        <v>0</v>
      </c>
      <c r="AI42" s="1">
        <v>0.15999999642372131</v>
      </c>
      <c r="AJ42" s="1">
        <v>111115</v>
      </c>
      <c r="AK42">
        <f t="shared" si="37"/>
        <v>0.83314280192057288</v>
      </c>
      <c r="AL42">
        <f t="shared" si="38"/>
        <v>1.4594966824027892E-3</v>
      </c>
      <c r="AM42">
        <f t="shared" si="39"/>
        <v>288.69843616485593</v>
      </c>
      <c r="AN42">
        <f t="shared" si="40"/>
        <v>280.61930837631223</v>
      </c>
      <c r="AO42">
        <f t="shared" si="41"/>
        <v>272.06515016886988</v>
      </c>
      <c r="AP42">
        <f t="shared" si="42"/>
        <v>1.5281472849917117</v>
      </c>
      <c r="AQ42">
        <f t="shared" si="43"/>
        <v>1.7727356608246922</v>
      </c>
      <c r="AR42">
        <f t="shared" si="44"/>
        <v>24.21969552201179</v>
      </c>
      <c r="AS42">
        <f t="shared" si="45"/>
        <v>19.455634547890696</v>
      </c>
      <c r="AT42">
        <f t="shared" si="46"/>
        <v>11.508872270584106</v>
      </c>
      <c r="AU42">
        <f t="shared" si="47"/>
        <v>1.3627053907889888</v>
      </c>
      <c r="AV42">
        <f t="shared" si="48"/>
        <v>7.3929525692796844E-2</v>
      </c>
      <c r="AW42">
        <f t="shared" si="49"/>
        <v>0.3487005347153172</v>
      </c>
      <c r="AX42">
        <f t="shared" si="50"/>
        <v>1.0140048560736716</v>
      </c>
      <c r="AY42">
        <f t="shared" si="51"/>
        <v>4.63795071302808E-2</v>
      </c>
      <c r="AZ42">
        <f t="shared" si="52"/>
        <v>13.962439287178016</v>
      </c>
      <c r="BA42">
        <f t="shared" si="53"/>
        <v>0.49204649862484756</v>
      </c>
      <c r="BB42">
        <f t="shared" si="54"/>
        <v>20.61080210060695</v>
      </c>
      <c r="BC42">
        <f t="shared" si="55"/>
        <v>383.54486031492507</v>
      </c>
      <c r="BD42">
        <f t="shared" si="56"/>
        <v>4.6812093579603319E-3</v>
      </c>
    </row>
    <row r="43" spans="1:56" x14ac:dyDescent="0.25">
      <c r="A43" s="1">
        <v>29</v>
      </c>
      <c r="B43" s="1" t="s">
        <v>88</v>
      </c>
      <c r="C43" s="1">
        <v>1022.4999988265336</v>
      </c>
      <c r="D43" s="1">
        <v>0</v>
      </c>
      <c r="E43">
        <f t="shared" si="29"/>
        <v>8.6866518334884795</v>
      </c>
      <c r="F43">
        <f t="shared" si="30"/>
        <v>7.5921416065396485E-2</v>
      </c>
      <c r="G43">
        <f t="shared" si="31"/>
        <v>191.33649955152637</v>
      </c>
      <c r="H43">
        <f t="shared" si="32"/>
        <v>1.4585034776614827</v>
      </c>
      <c r="I43">
        <f t="shared" si="33"/>
        <v>1.4227941838951434</v>
      </c>
      <c r="J43">
        <f t="shared" si="34"/>
        <v>15.53692626953125</v>
      </c>
      <c r="K43" s="1">
        <v>6</v>
      </c>
      <c r="L43">
        <f t="shared" si="35"/>
        <v>1.4200000166893005</v>
      </c>
      <c r="M43" s="1">
        <v>1</v>
      </c>
      <c r="N43">
        <f t="shared" si="36"/>
        <v>2.8400000333786011</v>
      </c>
      <c r="O43" s="1">
        <v>7.4695568084716797</v>
      </c>
      <c r="P43" s="1">
        <v>15.53692626953125</v>
      </c>
      <c r="Q43" s="1">
        <v>5.1162319183349609</v>
      </c>
      <c r="R43" s="1">
        <v>398.80023193359375</v>
      </c>
      <c r="S43" s="1">
        <v>387.69564819335937</v>
      </c>
      <c r="T43" s="1">
        <v>3.020944356918335</v>
      </c>
      <c r="U43" s="1">
        <v>4.7631344795227051</v>
      </c>
      <c r="V43" s="1">
        <v>21.289602279663086</v>
      </c>
      <c r="W43" s="1">
        <v>33.567394256591797</v>
      </c>
      <c r="X43" s="1">
        <v>499.907470703125</v>
      </c>
      <c r="Y43" s="1">
        <v>1700.4559326171875</v>
      </c>
      <c r="Z43" s="1">
        <v>7.2248034477233887</v>
      </c>
      <c r="AA43" s="1">
        <v>73.194267272949219</v>
      </c>
      <c r="AB43" s="1">
        <v>2.5531344413757324</v>
      </c>
      <c r="AC43" s="1">
        <v>7.5896143913269043E-2</v>
      </c>
      <c r="AD43" s="1">
        <v>1</v>
      </c>
      <c r="AE43" s="1">
        <v>-0.21956524252891541</v>
      </c>
      <c r="AF43" s="1">
        <v>2.737391471862793</v>
      </c>
      <c r="AG43" s="1">
        <v>1</v>
      </c>
      <c r="AH43" s="1">
        <v>0</v>
      </c>
      <c r="AI43" s="1">
        <v>0.15999999642372131</v>
      </c>
      <c r="AJ43" s="1">
        <v>111115</v>
      </c>
      <c r="AK43">
        <f t="shared" si="37"/>
        <v>0.83317911783854159</v>
      </c>
      <c r="AL43">
        <f t="shared" si="38"/>
        <v>1.4585034776614827E-3</v>
      </c>
      <c r="AM43">
        <f t="shared" si="39"/>
        <v>288.68692626953123</v>
      </c>
      <c r="AN43">
        <f t="shared" si="40"/>
        <v>280.61955680847166</v>
      </c>
      <c r="AO43">
        <f t="shared" si="41"/>
        <v>272.07294313744569</v>
      </c>
      <c r="AP43">
        <f t="shared" si="42"/>
        <v>1.5302490170142409</v>
      </c>
      <c r="AQ43">
        <f t="shared" si="43"/>
        <v>1.7714283220463283</v>
      </c>
      <c r="AR43">
        <f t="shared" si="44"/>
        <v>24.201735846886525</v>
      </c>
      <c r="AS43">
        <f t="shared" si="45"/>
        <v>19.43860136736382</v>
      </c>
      <c r="AT43">
        <f t="shared" si="46"/>
        <v>11.503241539001465</v>
      </c>
      <c r="AU43">
        <f t="shared" si="47"/>
        <v>1.3621978205326888</v>
      </c>
      <c r="AV43">
        <f t="shared" si="48"/>
        <v>7.3944661369732753E-2</v>
      </c>
      <c r="AW43">
        <f t="shared" si="49"/>
        <v>0.34863413815118477</v>
      </c>
      <c r="AX43">
        <f t="shared" si="50"/>
        <v>1.013563682381504</v>
      </c>
      <c r="AY43">
        <f t="shared" si="51"/>
        <v>4.6389038132801021E-2</v>
      </c>
      <c r="AZ43">
        <f t="shared" si="52"/>
        <v>14.00473488724495</v>
      </c>
      <c r="BA43">
        <f t="shared" si="53"/>
        <v>0.4935224329784047</v>
      </c>
      <c r="BB43">
        <f t="shared" si="54"/>
        <v>20.622639631130912</v>
      </c>
      <c r="BC43">
        <f t="shared" si="55"/>
        <v>383.56642994076009</v>
      </c>
      <c r="BD43">
        <f t="shared" si="56"/>
        <v>4.6704215066684296E-3</v>
      </c>
    </row>
    <row r="44" spans="1:56" x14ac:dyDescent="0.25">
      <c r="A44" s="1">
        <v>30</v>
      </c>
      <c r="B44" s="1" t="s">
        <v>88</v>
      </c>
      <c r="C44" s="1">
        <v>1022.9999988153577</v>
      </c>
      <c r="D44" s="1">
        <v>0</v>
      </c>
      <c r="E44">
        <f t="shared" si="29"/>
        <v>8.6790531957512336</v>
      </c>
      <c r="F44">
        <f t="shared" si="30"/>
        <v>7.5910721698568717E-2</v>
      </c>
      <c r="G44">
        <f t="shared" si="31"/>
        <v>191.46168952457398</v>
      </c>
      <c r="H44">
        <f t="shared" si="32"/>
        <v>1.458024016232629</v>
      </c>
      <c r="I44">
        <f t="shared" si="33"/>
        <v>1.4225268332329797</v>
      </c>
      <c r="J44">
        <f t="shared" si="34"/>
        <v>15.533824920654297</v>
      </c>
      <c r="K44" s="1">
        <v>6</v>
      </c>
      <c r="L44">
        <f t="shared" si="35"/>
        <v>1.4200000166893005</v>
      </c>
      <c r="M44" s="1">
        <v>1</v>
      </c>
      <c r="N44">
        <f t="shared" si="36"/>
        <v>2.8400000333786011</v>
      </c>
      <c r="O44" s="1">
        <v>7.4698400497436523</v>
      </c>
      <c r="P44" s="1">
        <v>15.533824920654297</v>
      </c>
      <c r="Q44" s="1">
        <v>5.1165328025817871</v>
      </c>
      <c r="R44" s="1">
        <v>398.77798461914062</v>
      </c>
      <c r="S44" s="1">
        <v>387.68283081054687</v>
      </c>
      <c r="T44" s="1">
        <v>3.0203640460968018</v>
      </c>
      <c r="U44" s="1">
        <v>4.7619733810424805</v>
      </c>
      <c r="V44" s="1">
        <v>21.285112380981445</v>
      </c>
      <c r="W44" s="1">
        <v>33.558582305908203</v>
      </c>
      <c r="X44" s="1">
        <v>499.91036987304687</v>
      </c>
      <c r="Y44" s="1">
        <v>1700.5321044921875</v>
      </c>
      <c r="Z44" s="1">
        <v>7.1102733612060547</v>
      </c>
      <c r="AA44" s="1">
        <v>73.194313049316406</v>
      </c>
      <c r="AB44" s="1">
        <v>2.5531344413757324</v>
      </c>
      <c r="AC44" s="1">
        <v>7.5896143913269043E-2</v>
      </c>
      <c r="AD44" s="1">
        <v>1</v>
      </c>
      <c r="AE44" s="1">
        <v>-0.21956524252891541</v>
      </c>
      <c r="AF44" s="1">
        <v>2.737391471862793</v>
      </c>
      <c r="AG44" s="1">
        <v>1</v>
      </c>
      <c r="AH44" s="1">
        <v>0</v>
      </c>
      <c r="AI44" s="1">
        <v>0.15999999642372131</v>
      </c>
      <c r="AJ44" s="1">
        <v>111115</v>
      </c>
      <c r="AK44">
        <f t="shared" si="37"/>
        <v>0.83318394978841126</v>
      </c>
      <c r="AL44">
        <f t="shared" si="38"/>
        <v>1.458024016232629E-3</v>
      </c>
      <c r="AM44">
        <f t="shared" si="39"/>
        <v>288.68382492065427</v>
      </c>
      <c r="AN44">
        <f t="shared" si="40"/>
        <v>280.61984004974363</v>
      </c>
      <c r="AO44">
        <f t="shared" si="41"/>
        <v>272.08513063717328</v>
      </c>
      <c r="AP44">
        <f t="shared" si="42"/>
        <v>1.5310731189133604</v>
      </c>
      <c r="AQ44">
        <f t="shared" si="43"/>
        <v>1.7710762036175147</v>
      </c>
      <c r="AR44">
        <f t="shared" si="44"/>
        <v>24.196909976109893</v>
      </c>
      <c r="AS44">
        <f t="shared" si="45"/>
        <v>19.434936595067413</v>
      </c>
      <c r="AT44">
        <f t="shared" si="46"/>
        <v>11.501832485198975</v>
      </c>
      <c r="AU44">
        <f t="shared" si="47"/>
        <v>1.3620708304277649</v>
      </c>
      <c r="AV44">
        <f t="shared" si="48"/>
        <v>7.3934516611096818E-2</v>
      </c>
      <c r="AW44">
        <f t="shared" si="49"/>
        <v>0.34854937038453498</v>
      </c>
      <c r="AX44">
        <f t="shared" si="50"/>
        <v>1.0135214600432298</v>
      </c>
      <c r="AY44">
        <f t="shared" si="51"/>
        <v>4.6382649931926145E-2</v>
      </c>
      <c r="AZ44">
        <f t="shared" si="52"/>
        <v>14.013906840012693</v>
      </c>
      <c r="BA44">
        <f t="shared" si="53"/>
        <v>0.49386166811740401</v>
      </c>
      <c r="BB44">
        <f t="shared" si="54"/>
        <v>20.621726515539109</v>
      </c>
      <c r="BC44">
        <f t="shared" si="55"/>
        <v>383.55722458640702</v>
      </c>
      <c r="BD44">
        <f t="shared" si="56"/>
        <v>4.6662414352797062E-3</v>
      </c>
    </row>
    <row r="45" spans="1:56" x14ac:dyDescent="0.25">
      <c r="A45" s="1">
        <v>31</v>
      </c>
      <c r="B45" s="1" t="s">
        <v>89</v>
      </c>
      <c r="C45" s="1">
        <v>1023.4999988041818</v>
      </c>
      <c r="D45" s="1">
        <v>0</v>
      </c>
      <c r="E45">
        <f t="shared" si="29"/>
        <v>8.6700110675641859</v>
      </c>
      <c r="F45">
        <f t="shared" si="30"/>
        <v>7.598094925225933E-2</v>
      </c>
      <c r="G45">
        <f t="shared" si="31"/>
        <v>191.81939904211032</v>
      </c>
      <c r="H45">
        <f t="shared" si="32"/>
        <v>1.4586989976339209</v>
      </c>
      <c r="I45">
        <f t="shared" si="33"/>
        <v>1.421907098809998</v>
      </c>
      <c r="J45">
        <f t="shared" si="34"/>
        <v>15.528794288635254</v>
      </c>
      <c r="K45" s="1">
        <v>6</v>
      </c>
      <c r="L45">
        <f t="shared" si="35"/>
        <v>1.4200000166893005</v>
      </c>
      <c r="M45" s="1">
        <v>1</v>
      </c>
      <c r="N45">
        <f t="shared" si="36"/>
        <v>2.8400000333786011</v>
      </c>
      <c r="O45" s="1">
        <v>7.4700889587402344</v>
      </c>
      <c r="P45" s="1">
        <v>15.528794288635254</v>
      </c>
      <c r="Q45" s="1">
        <v>5.1164860725402832</v>
      </c>
      <c r="R45" s="1">
        <v>398.7626953125</v>
      </c>
      <c r="S45" s="1">
        <v>387.67822265625</v>
      </c>
      <c r="T45" s="1">
        <v>3.0202529430389404</v>
      </c>
      <c r="U45" s="1">
        <v>4.7626461982727051</v>
      </c>
      <c r="V45" s="1">
        <v>21.283935546875</v>
      </c>
      <c r="W45" s="1">
        <v>33.562702178955078</v>
      </c>
      <c r="X45" s="1">
        <v>499.91644287109375</v>
      </c>
      <c r="Y45" s="1">
        <v>1700.5447998046875</v>
      </c>
      <c r="Z45" s="1">
        <v>7.1443419456481934</v>
      </c>
      <c r="AA45" s="1">
        <v>73.194198608398438</v>
      </c>
      <c r="AB45" s="1">
        <v>2.5531344413757324</v>
      </c>
      <c r="AC45" s="1">
        <v>7.5896143913269043E-2</v>
      </c>
      <c r="AD45" s="1">
        <v>1</v>
      </c>
      <c r="AE45" s="1">
        <v>-0.21956524252891541</v>
      </c>
      <c r="AF45" s="1">
        <v>2.737391471862793</v>
      </c>
      <c r="AG45" s="1">
        <v>1</v>
      </c>
      <c r="AH45" s="1">
        <v>0</v>
      </c>
      <c r="AI45" s="1">
        <v>0.15999999642372131</v>
      </c>
      <c r="AJ45" s="1">
        <v>111115</v>
      </c>
      <c r="AK45">
        <f t="shared" si="37"/>
        <v>0.83319407145182278</v>
      </c>
      <c r="AL45">
        <f t="shared" si="38"/>
        <v>1.4586989976339208E-3</v>
      </c>
      <c r="AM45">
        <f t="shared" si="39"/>
        <v>288.67879428863523</v>
      </c>
      <c r="AN45">
        <f t="shared" si="40"/>
        <v>280.62008895874021</v>
      </c>
      <c r="AO45">
        <f t="shared" si="41"/>
        <v>272.08716188712788</v>
      </c>
      <c r="AP45">
        <f t="shared" si="42"/>
        <v>1.5314044393572148</v>
      </c>
      <c r="AQ45">
        <f t="shared" si="43"/>
        <v>1.770505170547904</v>
      </c>
      <c r="AR45">
        <f t="shared" si="44"/>
        <v>24.18914619204196</v>
      </c>
      <c r="AS45">
        <f t="shared" si="45"/>
        <v>19.426499993769255</v>
      </c>
      <c r="AT45">
        <f t="shared" si="46"/>
        <v>11.499441623687744</v>
      </c>
      <c r="AU45">
        <f t="shared" si="47"/>
        <v>1.3618553793514503</v>
      </c>
      <c r="AV45">
        <f t="shared" si="48"/>
        <v>7.4001133648638431E-2</v>
      </c>
      <c r="AW45">
        <f t="shared" si="49"/>
        <v>0.34859807173790613</v>
      </c>
      <c r="AX45">
        <f t="shared" si="50"/>
        <v>1.0132573076135443</v>
      </c>
      <c r="AY45">
        <f t="shared" si="51"/>
        <v>4.6424599105266327E-2</v>
      </c>
      <c r="AZ45">
        <f t="shared" si="52"/>
        <v>14.040067190431856</v>
      </c>
      <c r="BA45">
        <f t="shared" si="53"/>
        <v>0.49479023538599554</v>
      </c>
      <c r="BB45">
        <f t="shared" si="54"/>
        <v>20.632914921679944</v>
      </c>
      <c r="BC45">
        <f t="shared" si="55"/>
        <v>383.55691462679641</v>
      </c>
      <c r="BD45">
        <f t="shared" si="56"/>
        <v>4.6639128094231918E-3</v>
      </c>
    </row>
    <row r="46" spans="1:56" x14ac:dyDescent="0.25">
      <c r="A46" s="1">
        <v>32</v>
      </c>
      <c r="B46" s="1" t="s">
        <v>89</v>
      </c>
      <c r="C46" s="1">
        <v>1023.9999987930059</v>
      </c>
      <c r="D46" s="1">
        <v>0</v>
      </c>
      <c r="E46">
        <f t="shared" si="29"/>
        <v>8.6595272799873921</v>
      </c>
      <c r="F46">
        <f t="shared" si="30"/>
        <v>7.5989272553544165E-2</v>
      </c>
      <c r="G46">
        <f t="shared" si="31"/>
        <v>192.08274520323505</v>
      </c>
      <c r="H46">
        <f t="shared" si="32"/>
        <v>1.4586726358052384</v>
      </c>
      <c r="I46">
        <f t="shared" si="33"/>
        <v>1.4217286861829566</v>
      </c>
      <c r="J46">
        <f t="shared" si="34"/>
        <v>15.527326583862305</v>
      </c>
      <c r="K46" s="1">
        <v>6</v>
      </c>
      <c r="L46">
        <f t="shared" si="35"/>
        <v>1.4200000166893005</v>
      </c>
      <c r="M46" s="1">
        <v>1</v>
      </c>
      <c r="N46">
        <f t="shared" si="36"/>
        <v>2.8400000333786011</v>
      </c>
      <c r="O46" s="1">
        <v>7.4701838493347168</v>
      </c>
      <c r="P46" s="1">
        <v>15.527326583862305</v>
      </c>
      <c r="Q46" s="1">
        <v>5.1165299415588379</v>
      </c>
      <c r="R46" s="1">
        <v>398.77059936523437</v>
      </c>
      <c r="S46" s="1">
        <v>387.6990966796875</v>
      </c>
      <c r="T46" s="1">
        <v>3.0205197334289551</v>
      </c>
      <c r="U46" s="1">
        <v>4.7628164291381836</v>
      </c>
      <c r="V46" s="1">
        <v>21.285640716552734</v>
      </c>
      <c r="W46" s="1">
        <v>33.563629150390625</v>
      </c>
      <c r="X46" s="1">
        <v>499.93502807617187</v>
      </c>
      <c r="Y46" s="1">
        <v>1700.585205078125</v>
      </c>
      <c r="Z46" s="1">
        <v>7.0256834030151367</v>
      </c>
      <c r="AA46" s="1">
        <v>73.194068908691406</v>
      </c>
      <c r="AB46" s="1">
        <v>2.5531344413757324</v>
      </c>
      <c r="AC46" s="1">
        <v>7.5896143913269043E-2</v>
      </c>
      <c r="AD46" s="1">
        <v>1</v>
      </c>
      <c r="AE46" s="1">
        <v>-0.21956524252891541</v>
      </c>
      <c r="AF46" s="1">
        <v>2.737391471862793</v>
      </c>
      <c r="AG46" s="1">
        <v>1</v>
      </c>
      <c r="AH46" s="1">
        <v>0</v>
      </c>
      <c r="AI46" s="1">
        <v>0.15999999642372131</v>
      </c>
      <c r="AJ46" s="1">
        <v>111115</v>
      </c>
      <c r="AK46">
        <f t="shared" si="37"/>
        <v>0.83322504679361975</v>
      </c>
      <c r="AL46">
        <f t="shared" si="38"/>
        <v>1.4586726358052384E-3</v>
      </c>
      <c r="AM46">
        <f t="shared" si="39"/>
        <v>288.67732658386228</v>
      </c>
      <c r="AN46">
        <f t="shared" si="40"/>
        <v>280.62018384933469</v>
      </c>
      <c r="AO46">
        <f t="shared" si="41"/>
        <v>272.09362673073338</v>
      </c>
      <c r="AP46">
        <f t="shared" si="42"/>
        <v>1.5316922257757151</v>
      </c>
      <c r="AQ46">
        <f t="shared" si="43"/>
        <v>1.7703386000967443</v>
      </c>
      <c r="AR46">
        <f t="shared" si="44"/>
        <v>24.186913318143542</v>
      </c>
      <c r="AS46">
        <f t="shared" si="45"/>
        <v>19.424096889005359</v>
      </c>
      <c r="AT46">
        <f t="shared" si="46"/>
        <v>11.498755216598511</v>
      </c>
      <c r="AU46">
        <f t="shared" si="47"/>
        <v>1.3617935297240504</v>
      </c>
      <c r="AV46">
        <f t="shared" si="48"/>
        <v>7.4009028822379003E-2</v>
      </c>
      <c r="AW46">
        <f t="shared" si="49"/>
        <v>0.34860991391378776</v>
      </c>
      <c r="AX46">
        <f t="shared" si="50"/>
        <v>1.0131836158102627</v>
      </c>
      <c r="AY46">
        <f t="shared" si="51"/>
        <v>4.6429570765337491E-2</v>
      </c>
      <c r="AZ46">
        <f t="shared" si="52"/>
        <v>14.059317688576201</v>
      </c>
      <c r="BA46">
        <f t="shared" si="53"/>
        <v>0.49544284948884365</v>
      </c>
      <c r="BB46">
        <f t="shared" si="54"/>
        <v>20.635716349235633</v>
      </c>
      <c r="BC46">
        <f t="shared" si="55"/>
        <v>383.58277214074883</v>
      </c>
      <c r="BD46">
        <f t="shared" si="56"/>
        <v>4.6585916169018839E-3</v>
      </c>
    </row>
    <row r="47" spans="1:56" x14ac:dyDescent="0.25">
      <c r="A47" s="1">
        <v>33</v>
      </c>
      <c r="B47" s="1" t="s">
        <v>90</v>
      </c>
      <c r="C47" s="1">
        <v>1024.4999987818301</v>
      </c>
      <c r="D47" s="1">
        <v>0</v>
      </c>
      <c r="E47">
        <f t="shared" si="29"/>
        <v>8.6731919197841734</v>
      </c>
      <c r="F47">
        <f t="shared" si="30"/>
        <v>7.6021789638012358E-2</v>
      </c>
      <c r="G47">
        <f t="shared" si="31"/>
        <v>191.86353689310101</v>
      </c>
      <c r="H47">
        <f t="shared" si="32"/>
        <v>1.4586949362207551</v>
      </c>
      <c r="I47">
        <f t="shared" si="33"/>
        <v>1.4211580926580814</v>
      </c>
      <c r="J47">
        <f t="shared" si="34"/>
        <v>15.522008895874023</v>
      </c>
      <c r="K47" s="1">
        <v>6</v>
      </c>
      <c r="L47">
        <f t="shared" si="35"/>
        <v>1.4200000166893005</v>
      </c>
      <c r="M47" s="1">
        <v>1</v>
      </c>
      <c r="N47">
        <f t="shared" si="36"/>
        <v>2.8400000333786011</v>
      </c>
      <c r="O47" s="1">
        <v>7.4701085090637207</v>
      </c>
      <c r="P47" s="1">
        <v>15.522008895874023</v>
      </c>
      <c r="Q47" s="1">
        <v>5.1160416603088379</v>
      </c>
      <c r="R47" s="1">
        <v>398.77639770507812</v>
      </c>
      <c r="S47" s="1">
        <v>387.68881225585937</v>
      </c>
      <c r="T47" s="1">
        <v>3.0201137065887451</v>
      </c>
      <c r="U47" s="1">
        <v>4.7623891830444336</v>
      </c>
      <c r="V47" s="1">
        <v>21.282796859741211</v>
      </c>
      <c r="W47" s="1">
        <v>33.560646057128906</v>
      </c>
      <c r="X47" s="1">
        <v>499.948974609375</v>
      </c>
      <c r="Y47" s="1">
        <v>1700.622314453125</v>
      </c>
      <c r="Z47" s="1">
        <v>6.8953404426574707</v>
      </c>
      <c r="AA47" s="1">
        <v>73.193748474121094</v>
      </c>
      <c r="AB47" s="1">
        <v>2.5531344413757324</v>
      </c>
      <c r="AC47" s="1">
        <v>7.5896143913269043E-2</v>
      </c>
      <c r="AD47" s="1">
        <v>1</v>
      </c>
      <c r="AE47" s="1">
        <v>-0.21956524252891541</v>
      </c>
      <c r="AF47" s="1">
        <v>2.737391471862793</v>
      </c>
      <c r="AG47" s="1">
        <v>1</v>
      </c>
      <c r="AH47" s="1">
        <v>0</v>
      </c>
      <c r="AI47" s="1">
        <v>0.15999999642372131</v>
      </c>
      <c r="AJ47" s="1">
        <v>111115</v>
      </c>
      <c r="AK47">
        <f t="shared" si="37"/>
        <v>0.83324829101562481</v>
      </c>
      <c r="AL47">
        <f t="shared" si="38"/>
        <v>1.4586949362207552E-3</v>
      </c>
      <c r="AM47">
        <f t="shared" si="39"/>
        <v>288.672008895874</v>
      </c>
      <c r="AN47">
        <f t="shared" si="40"/>
        <v>280.6201085090637</v>
      </c>
      <c r="AO47">
        <f t="shared" si="41"/>
        <v>272.09956423060066</v>
      </c>
      <c r="AP47">
        <f t="shared" si="42"/>
        <v>1.5324149109848033</v>
      </c>
      <c r="AQ47">
        <f t="shared" si="43"/>
        <v>1.7697352086577107</v>
      </c>
      <c r="AR47">
        <f t="shared" si="44"/>
        <v>24.178775449428322</v>
      </c>
      <c r="AS47">
        <f t="shared" si="45"/>
        <v>19.416386266383888</v>
      </c>
      <c r="AT47">
        <f t="shared" si="46"/>
        <v>11.496058702468872</v>
      </c>
      <c r="AU47">
        <f t="shared" si="47"/>
        <v>1.3615505806534118</v>
      </c>
      <c r="AV47">
        <f t="shared" si="48"/>
        <v>7.4039872886172864E-2</v>
      </c>
      <c r="AW47">
        <f t="shared" si="49"/>
        <v>0.34857711599962932</v>
      </c>
      <c r="AX47">
        <f t="shared" si="50"/>
        <v>1.0129734646537825</v>
      </c>
      <c r="AY47">
        <f t="shared" si="51"/>
        <v>4.6448993580750116E-2</v>
      </c>
      <c r="AZ47">
        <f t="shared" si="52"/>
        <v>14.043211460708887</v>
      </c>
      <c r="BA47">
        <f t="shared" si="53"/>
        <v>0.49489056900223011</v>
      </c>
      <c r="BB47">
        <f t="shared" si="54"/>
        <v>20.641749636971607</v>
      </c>
      <c r="BC47">
        <f t="shared" si="55"/>
        <v>383.56599220160069</v>
      </c>
      <c r="BD47">
        <f t="shared" si="56"/>
        <v>4.6675111923763224E-3</v>
      </c>
    </row>
    <row r="48" spans="1:56" x14ac:dyDescent="0.25">
      <c r="A48" s="1">
        <v>34</v>
      </c>
      <c r="B48" s="1" t="s">
        <v>90</v>
      </c>
      <c r="C48" s="1">
        <v>1024.9999987706542</v>
      </c>
      <c r="D48" s="1">
        <v>0</v>
      </c>
      <c r="E48">
        <f t="shared" si="29"/>
        <v>8.672486477592992</v>
      </c>
      <c r="F48">
        <f t="shared" si="30"/>
        <v>7.6098995422204621E-2</v>
      </c>
      <c r="G48">
        <f t="shared" si="31"/>
        <v>192.08627189728023</v>
      </c>
      <c r="H48">
        <f t="shared" si="32"/>
        <v>1.4594829569834655</v>
      </c>
      <c r="I48">
        <f t="shared" si="33"/>
        <v>1.4205246741127018</v>
      </c>
      <c r="J48">
        <f t="shared" si="34"/>
        <v>15.516894340515137</v>
      </c>
      <c r="K48" s="1">
        <v>6</v>
      </c>
      <c r="L48">
        <f t="shared" si="35"/>
        <v>1.4200000166893005</v>
      </c>
      <c r="M48" s="1">
        <v>1</v>
      </c>
      <c r="N48">
        <f t="shared" si="36"/>
        <v>2.8400000333786011</v>
      </c>
      <c r="O48" s="1">
        <v>7.4701671600341797</v>
      </c>
      <c r="P48" s="1">
        <v>15.516894340515137</v>
      </c>
      <c r="Q48" s="1">
        <v>5.1167073249816895</v>
      </c>
      <c r="R48" s="1">
        <v>398.79815673828125</v>
      </c>
      <c r="S48" s="1">
        <v>387.71090698242187</v>
      </c>
      <c r="T48" s="1">
        <v>3.0198891162872314</v>
      </c>
      <c r="U48" s="1">
        <v>4.7631211280822754</v>
      </c>
      <c r="V48" s="1">
        <v>21.281106948852539</v>
      </c>
      <c r="W48" s="1">
        <v>33.565631866455078</v>
      </c>
      <c r="X48" s="1">
        <v>499.9442138671875</v>
      </c>
      <c r="Y48" s="1">
        <v>1700.6314697265625</v>
      </c>
      <c r="Z48" s="1">
        <v>6.9504866600036621</v>
      </c>
      <c r="AA48" s="1">
        <v>73.193679809570313</v>
      </c>
      <c r="AB48" s="1">
        <v>2.5531344413757324</v>
      </c>
      <c r="AC48" s="1">
        <v>7.5896143913269043E-2</v>
      </c>
      <c r="AD48" s="1">
        <v>1</v>
      </c>
      <c r="AE48" s="1">
        <v>-0.21956524252891541</v>
      </c>
      <c r="AF48" s="1">
        <v>2.737391471862793</v>
      </c>
      <c r="AG48" s="1">
        <v>1</v>
      </c>
      <c r="AH48" s="1">
        <v>0</v>
      </c>
      <c r="AI48" s="1">
        <v>0.15999999642372131</v>
      </c>
      <c r="AJ48" s="1">
        <v>111115</v>
      </c>
      <c r="AK48">
        <f t="shared" si="37"/>
        <v>0.83324035644531247</v>
      </c>
      <c r="AL48">
        <f t="shared" si="38"/>
        <v>1.4594829569834656E-3</v>
      </c>
      <c r="AM48">
        <f t="shared" si="39"/>
        <v>288.66689434051511</v>
      </c>
      <c r="AN48">
        <f t="shared" si="40"/>
        <v>280.62016716003416</v>
      </c>
      <c r="AO48">
        <f t="shared" si="41"/>
        <v>272.10102907431792</v>
      </c>
      <c r="AP48">
        <f t="shared" si="42"/>
        <v>1.5326684332903246</v>
      </c>
      <c r="AQ48">
        <f t="shared" si="43"/>
        <v>1.7691550368557551</v>
      </c>
      <c r="AR48">
        <f t="shared" si="44"/>
        <v>24.170871603376227</v>
      </c>
      <c r="AS48">
        <f t="shared" si="45"/>
        <v>19.407750475293952</v>
      </c>
      <c r="AT48">
        <f t="shared" si="46"/>
        <v>11.493530750274658</v>
      </c>
      <c r="AU48">
        <f t="shared" si="47"/>
        <v>1.3613228532364434</v>
      </c>
      <c r="AV48">
        <f t="shared" si="48"/>
        <v>7.4113103637641259E-2</v>
      </c>
      <c r="AW48">
        <f t="shared" si="49"/>
        <v>0.34863036274305342</v>
      </c>
      <c r="AX48">
        <f t="shared" si="50"/>
        <v>1.0126924904933901</v>
      </c>
      <c r="AY48">
        <f t="shared" si="51"/>
        <v>4.6495107961097702E-2</v>
      </c>
      <c r="AZ48">
        <f t="shared" si="52"/>
        <v>14.059501081063592</v>
      </c>
      <c r="BA48">
        <f t="shared" si="53"/>
        <v>0.49543685369158075</v>
      </c>
      <c r="BB48">
        <f t="shared" si="54"/>
        <v>20.653496680290917</v>
      </c>
      <c r="BC48">
        <f t="shared" si="55"/>
        <v>383.58842226159521</v>
      </c>
      <c r="BD48">
        <f t="shared" si="56"/>
        <v>4.6695145181593223E-3</v>
      </c>
    </row>
    <row r="49" spans="1:108" x14ac:dyDescent="0.25">
      <c r="A49" s="1">
        <v>35</v>
      </c>
      <c r="B49" s="1" t="s">
        <v>91</v>
      </c>
      <c r="C49" s="1">
        <v>1025.4999987594783</v>
      </c>
      <c r="D49" s="1">
        <v>0</v>
      </c>
      <c r="E49">
        <f t="shared" si="29"/>
        <v>8.6812774728616393</v>
      </c>
      <c r="F49">
        <f t="shared" si="30"/>
        <v>7.6117417871009604E-2</v>
      </c>
      <c r="G49">
        <f t="shared" si="31"/>
        <v>191.95178453796606</v>
      </c>
      <c r="H49">
        <f t="shared" si="32"/>
        <v>1.4590702403446725</v>
      </c>
      <c r="I49">
        <f t="shared" si="33"/>
        <v>1.4197931729126112</v>
      </c>
      <c r="J49">
        <f t="shared" si="34"/>
        <v>15.510044097900391</v>
      </c>
      <c r="K49" s="1">
        <v>6</v>
      </c>
      <c r="L49">
        <f t="shared" si="35"/>
        <v>1.4200000166893005</v>
      </c>
      <c r="M49" s="1">
        <v>1</v>
      </c>
      <c r="N49">
        <f t="shared" si="36"/>
        <v>2.8400000333786011</v>
      </c>
      <c r="O49" s="1">
        <v>7.4699082374572754</v>
      </c>
      <c r="P49" s="1">
        <v>15.510044097900391</v>
      </c>
      <c r="Q49" s="1">
        <v>5.1165366172790527</v>
      </c>
      <c r="R49" s="1">
        <v>398.8123779296875</v>
      </c>
      <c r="S49" s="1">
        <v>387.71453857421875</v>
      </c>
      <c r="T49" s="1">
        <v>3.0197372436523438</v>
      </c>
      <c r="U49" s="1">
        <v>4.7625126838684082</v>
      </c>
      <c r="V49" s="1">
        <v>21.280366897583008</v>
      </c>
      <c r="W49" s="1">
        <v>33.561866760253906</v>
      </c>
      <c r="X49" s="1">
        <v>499.93408203125</v>
      </c>
      <c r="Y49" s="1">
        <v>1700.6851806640625</v>
      </c>
      <c r="Z49" s="1">
        <v>6.9378690719604492</v>
      </c>
      <c r="AA49" s="1">
        <v>73.193519592285156</v>
      </c>
      <c r="AB49" s="1">
        <v>2.5531344413757324</v>
      </c>
      <c r="AC49" s="1">
        <v>7.5896143913269043E-2</v>
      </c>
      <c r="AD49" s="1">
        <v>1</v>
      </c>
      <c r="AE49" s="1">
        <v>-0.21956524252891541</v>
      </c>
      <c r="AF49" s="1">
        <v>2.737391471862793</v>
      </c>
      <c r="AG49" s="1">
        <v>1</v>
      </c>
      <c r="AH49" s="1">
        <v>0</v>
      </c>
      <c r="AI49" s="1">
        <v>0.15999999642372131</v>
      </c>
      <c r="AJ49" s="1">
        <v>111115</v>
      </c>
      <c r="AK49">
        <f t="shared" si="37"/>
        <v>0.8332234700520833</v>
      </c>
      <c r="AL49">
        <f t="shared" si="38"/>
        <v>1.4590702403446726E-3</v>
      </c>
      <c r="AM49">
        <f t="shared" si="39"/>
        <v>288.66004409790037</v>
      </c>
      <c r="AN49">
        <f t="shared" si="40"/>
        <v>280.61990823745725</v>
      </c>
      <c r="AO49">
        <f t="shared" si="41"/>
        <v>272.10962282412584</v>
      </c>
      <c r="AP49">
        <f t="shared" si="42"/>
        <v>1.5338257222935165</v>
      </c>
      <c r="AQ49">
        <f t="shared" si="43"/>
        <v>1.7683782383478401</v>
      </c>
      <c r="AR49">
        <f t="shared" si="44"/>
        <v>24.16031157127513</v>
      </c>
      <c r="AS49">
        <f t="shared" si="45"/>
        <v>19.397798887406722</v>
      </c>
      <c r="AT49">
        <f t="shared" si="46"/>
        <v>11.489976167678833</v>
      </c>
      <c r="AU49">
        <f t="shared" si="47"/>
        <v>1.3610026998198836</v>
      </c>
      <c r="AV49">
        <f t="shared" si="48"/>
        <v>7.41305770114732E-2</v>
      </c>
      <c r="AW49">
        <f t="shared" si="49"/>
        <v>0.34858506543522888</v>
      </c>
      <c r="AX49">
        <f t="shared" si="50"/>
        <v>1.0124176343846547</v>
      </c>
      <c r="AY49">
        <f t="shared" si="51"/>
        <v>4.6506111228222569E-2</v>
      </c>
      <c r="AZ49">
        <f t="shared" si="52"/>
        <v>14.049626702353718</v>
      </c>
      <c r="BA49">
        <f t="shared" si="53"/>
        <v>0.49508534099301371</v>
      </c>
      <c r="BB49">
        <f t="shared" si="54"/>
        <v>20.660470335005098</v>
      </c>
      <c r="BC49">
        <f t="shared" si="55"/>
        <v>383.5878750352677</v>
      </c>
      <c r="BD49">
        <f t="shared" si="56"/>
        <v>4.6758327718652562E-3</v>
      </c>
    </row>
    <row r="50" spans="1:108" x14ac:dyDescent="0.25">
      <c r="A50" s="1">
        <v>36</v>
      </c>
      <c r="B50" s="1" t="s">
        <v>91</v>
      </c>
      <c r="C50" s="1">
        <v>1025.9999987483025</v>
      </c>
      <c r="D50" s="1">
        <v>0</v>
      </c>
      <c r="E50">
        <f t="shared" si="29"/>
        <v>8.6998360121424589</v>
      </c>
      <c r="F50">
        <f t="shared" si="30"/>
        <v>7.6092872360463665E-2</v>
      </c>
      <c r="G50">
        <f t="shared" si="31"/>
        <v>191.49707414877915</v>
      </c>
      <c r="H50">
        <f t="shared" si="32"/>
        <v>1.4586364853433067</v>
      </c>
      <c r="I50">
        <f t="shared" si="33"/>
        <v>1.4198168394964472</v>
      </c>
      <c r="J50">
        <f t="shared" si="34"/>
        <v>15.510083198547363</v>
      </c>
      <c r="K50" s="1">
        <v>6</v>
      </c>
      <c r="L50">
        <f t="shared" si="35"/>
        <v>1.4200000166893005</v>
      </c>
      <c r="M50" s="1">
        <v>1</v>
      </c>
      <c r="N50">
        <f t="shared" si="36"/>
        <v>2.8400000333786011</v>
      </c>
      <c r="O50" s="1">
        <v>7.4700202941894531</v>
      </c>
      <c r="P50" s="1">
        <v>15.510083198547363</v>
      </c>
      <c r="Q50" s="1">
        <v>5.1166496276855469</v>
      </c>
      <c r="R50" s="1">
        <v>398.8299560546875</v>
      </c>
      <c r="S50" s="1">
        <v>387.71084594726562</v>
      </c>
      <c r="T50" s="1">
        <v>3.0201175212860107</v>
      </c>
      <c r="U50" s="1">
        <v>4.7622509002685547</v>
      </c>
      <c r="V50" s="1">
        <v>21.282878875732422</v>
      </c>
      <c r="W50" s="1">
        <v>33.559757232666016</v>
      </c>
      <c r="X50" s="1">
        <v>499.96978759765625</v>
      </c>
      <c r="Y50" s="1">
        <v>1700.699462890625</v>
      </c>
      <c r="Z50" s="1">
        <v>6.9919276237487793</v>
      </c>
      <c r="AA50" s="1">
        <v>73.193504333496094</v>
      </c>
      <c r="AB50" s="1">
        <v>2.5531344413757324</v>
      </c>
      <c r="AC50" s="1">
        <v>7.5896143913269043E-2</v>
      </c>
      <c r="AD50" s="1">
        <v>1</v>
      </c>
      <c r="AE50" s="1">
        <v>-0.21956524252891541</v>
      </c>
      <c r="AF50" s="1">
        <v>2.737391471862793</v>
      </c>
      <c r="AG50" s="1">
        <v>1</v>
      </c>
      <c r="AH50" s="1">
        <v>0</v>
      </c>
      <c r="AI50" s="1">
        <v>0.15999999642372131</v>
      </c>
      <c r="AJ50" s="1">
        <v>111115</v>
      </c>
      <c r="AK50">
        <f t="shared" si="37"/>
        <v>0.83328297932942696</v>
      </c>
      <c r="AL50">
        <f t="shared" si="38"/>
        <v>1.4586364853433067E-3</v>
      </c>
      <c r="AM50">
        <f t="shared" si="39"/>
        <v>288.66008319854734</v>
      </c>
      <c r="AN50">
        <f t="shared" si="40"/>
        <v>280.62002029418943</v>
      </c>
      <c r="AO50">
        <f t="shared" si="41"/>
        <v>272.11190798032476</v>
      </c>
      <c r="AP50">
        <f t="shared" si="42"/>
        <v>1.5340904898131138</v>
      </c>
      <c r="AQ50">
        <f t="shared" si="43"/>
        <v>1.7683826714024493</v>
      </c>
      <c r="AR50">
        <f t="shared" si="44"/>
        <v>24.160377174251117</v>
      </c>
      <c r="AS50">
        <f t="shared" si="45"/>
        <v>19.398126273982562</v>
      </c>
      <c r="AT50">
        <f t="shared" si="46"/>
        <v>11.490051746368408</v>
      </c>
      <c r="AU50">
        <f t="shared" si="47"/>
        <v>1.3610095063361021</v>
      </c>
      <c r="AV50">
        <f t="shared" si="48"/>
        <v>7.4107295970674961E-2</v>
      </c>
      <c r="AW50">
        <f t="shared" si="49"/>
        <v>0.34856583190600215</v>
      </c>
      <c r="AX50">
        <f t="shared" si="50"/>
        <v>1.0124436744301</v>
      </c>
      <c r="AY50">
        <f t="shared" si="51"/>
        <v>4.6491450783266455E-2</v>
      </c>
      <c r="AZ50">
        <f t="shared" si="52"/>
        <v>14.016341926560489</v>
      </c>
      <c r="BA50">
        <f t="shared" si="53"/>
        <v>0.49391724825470984</v>
      </c>
      <c r="BB50">
        <f t="shared" si="54"/>
        <v>20.658686782381253</v>
      </c>
      <c r="BC50">
        <f t="shared" si="55"/>
        <v>383.57536056756294</v>
      </c>
      <c r="BD50">
        <f t="shared" si="56"/>
        <v>4.6855769611216912E-3</v>
      </c>
    </row>
    <row r="51" spans="1:108" x14ac:dyDescent="0.25">
      <c r="A51" s="1">
        <v>37</v>
      </c>
      <c r="B51" s="1" t="s">
        <v>92</v>
      </c>
      <c r="C51" s="1">
        <v>1026.4999987371266</v>
      </c>
      <c r="D51" s="1">
        <v>0</v>
      </c>
      <c r="E51">
        <f t="shared" si="29"/>
        <v>8.7420418273911089</v>
      </c>
      <c r="F51">
        <f t="shared" si="30"/>
        <v>7.6128153738330123E-2</v>
      </c>
      <c r="G51">
        <f t="shared" si="31"/>
        <v>190.65497261576212</v>
      </c>
      <c r="H51">
        <f t="shared" si="32"/>
        <v>1.4596407903056663</v>
      </c>
      <c r="I51">
        <f t="shared" si="33"/>
        <v>1.420151502766676</v>
      </c>
      <c r="J51">
        <f t="shared" si="34"/>
        <v>15.513232231140137</v>
      </c>
      <c r="K51" s="1">
        <v>6</v>
      </c>
      <c r="L51">
        <f t="shared" si="35"/>
        <v>1.4200000166893005</v>
      </c>
      <c r="M51" s="1">
        <v>1</v>
      </c>
      <c r="N51">
        <f t="shared" si="36"/>
        <v>2.8400000333786011</v>
      </c>
      <c r="O51" s="1">
        <v>7.4705324172973633</v>
      </c>
      <c r="P51" s="1">
        <v>15.513232231140137</v>
      </c>
      <c r="Q51" s="1">
        <v>5.1167197227478027</v>
      </c>
      <c r="R51" s="1">
        <v>398.85031127929687</v>
      </c>
      <c r="S51" s="1">
        <v>387.6798095703125</v>
      </c>
      <c r="T51" s="1">
        <v>3.0191662311553955</v>
      </c>
      <c r="U51" s="1">
        <v>4.762549877166748</v>
      </c>
      <c r="V51" s="1">
        <v>21.275461196899414</v>
      </c>
      <c r="W51" s="1">
        <v>33.560737609863281</v>
      </c>
      <c r="X51" s="1">
        <v>499.955078125</v>
      </c>
      <c r="Y51" s="1">
        <v>1700.6629638671875</v>
      </c>
      <c r="Z51" s="1">
        <v>6.9050369262695313</v>
      </c>
      <c r="AA51" s="1">
        <v>73.193611145019531</v>
      </c>
      <c r="AB51" s="1">
        <v>2.5531344413757324</v>
      </c>
      <c r="AC51" s="1">
        <v>7.5896143913269043E-2</v>
      </c>
      <c r="AD51" s="1">
        <v>1</v>
      </c>
      <c r="AE51" s="1">
        <v>-0.21956524252891541</v>
      </c>
      <c r="AF51" s="1">
        <v>2.737391471862793</v>
      </c>
      <c r="AG51" s="1">
        <v>1</v>
      </c>
      <c r="AH51" s="1">
        <v>0</v>
      </c>
      <c r="AI51" s="1">
        <v>0.15999999642372131</v>
      </c>
      <c r="AJ51" s="1">
        <v>111115</v>
      </c>
      <c r="AK51">
        <f t="shared" si="37"/>
        <v>0.83325846354166666</v>
      </c>
      <c r="AL51">
        <f t="shared" si="38"/>
        <v>1.4596407903056663E-3</v>
      </c>
      <c r="AM51">
        <f t="shared" si="39"/>
        <v>288.66323223114011</v>
      </c>
      <c r="AN51">
        <f t="shared" si="40"/>
        <v>280.62053241729734</v>
      </c>
      <c r="AO51">
        <f t="shared" si="41"/>
        <v>272.10606813670529</v>
      </c>
      <c r="AP51">
        <f t="shared" si="42"/>
        <v>1.5331497602248607</v>
      </c>
      <c r="AQ51">
        <f t="shared" si="43"/>
        <v>1.7687397265347795</v>
      </c>
      <c r="AR51">
        <f t="shared" si="44"/>
        <v>24.165220145107345</v>
      </c>
      <c r="AS51">
        <f t="shared" si="45"/>
        <v>19.402670267940596</v>
      </c>
      <c r="AT51">
        <f t="shared" si="46"/>
        <v>11.49188232421875</v>
      </c>
      <c r="AU51">
        <f t="shared" si="47"/>
        <v>1.3611743748940772</v>
      </c>
      <c r="AV51">
        <f t="shared" si="48"/>
        <v>7.4140759693990602E-2</v>
      </c>
      <c r="AW51">
        <f t="shared" si="49"/>
        <v>0.3485882237681035</v>
      </c>
      <c r="AX51">
        <f t="shared" si="50"/>
        <v>1.0125861511259737</v>
      </c>
      <c r="AY51">
        <f t="shared" si="51"/>
        <v>4.6512523437696102E-2</v>
      </c>
      <c r="AZ51">
        <f t="shared" si="52"/>
        <v>13.954725928502439</v>
      </c>
      <c r="BA51">
        <f t="shared" si="53"/>
        <v>0.49178463234150838</v>
      </c>
      <c r="BB51">
        <f t="shared" si="54"/>
        <v>20.656758706826594</v>
      </c>
      <c r="BC51">
        <f t="shared" si="55"/>
        <v>383.52426156739995</v>
      </c>
      <c r="BD51">
        <f t="shared" si="56"/>
        <v>4.7084960908442639E-3</v>
      </c>
    </row>
    <row r="52" spans="1:108" x14ac:dyDescent="0.25">
      <c r="A52" s="1">
        <v>38</v>
      </c>
      <c r="B52" s="1" t="s">
        <v>92</v>
      </c>
      <c r="C52" s="1">
        <v>1026.9999987259507</v>
      </c>
      <c r="D52" s="1">
        <v>0</v>
      </c>
      <c r="E52">
        <f t="shared" si="29"/>
        <v>8.7646899202993662</v>
      </c>
      <c r="F52">
        <f t="shared" si="30"/>
        <v>7.6212117970349741E-2</v>
      </c>
      <c r="G52">
        <f t="shared" si="31"/>
        <v>190.37547194615846</v>
      </c>
      <c r="H52">
        <f t="shared" si="32"/>
        <v>1.4595736902132694</v>
      </c>
      <c r="I52">
        <f t="shared" si="33"/>
        <v>1.4185802199403232</v>
      </c>
      <c r="J52">
        <f t="shared" si="34"/>
        <v>15.499104499816895</v>
      </c>
      <c r="K52" s="1">
        <v>6</v>
      </c>
      <c r="L52">
        <f t="shared" si="35"/>
        <v>1.4200000166893005</v>
      </c>
      <c r="M52" s="1">
        <v>1</v>
      </c>
      <c r="N52">
        <f t="shared" si="36"/>
        <v>2.8400000333786011</v>
      </c>
      <c r="O52" s="1">
        <v>7.4710888862609863</v>
      </c>
      <c r="P52" s="1">
        <v>15.499104499816895</v>
      </c>
      <c r="Q52" s="1">
        <v>5.1165509223937988</v>
      </c>
      <c r="R52" s="1">
        <v>398.86734008789062</v>
      </c>
      <c r="S52" s="1">
        <v>387.6695556640625</v>
      </c>
      <c r="T52" s="1">
        <v>3.0188052654266357</v>
      </c>
      <c r="U52" s="1">
        <v>4.7621331214904785</v>
      </c>
      <c r="V52" s="1">
        <v>21.272132873535156</v>
      </c>
      <c r="W52" s="1">
        <v>33.556564331054687</v>
      </c>
      <c r="X52" s="1">
        <v>499.94830322265625</v>
      </c>
      <c r="Y52" s="1">
        <v>1700.542724609375</v>
      </c>
      <c r="Z52" s="1">
        <v>6.9834384918212891</v>
      </c>
      <c r="AA52" s="1">
        <v>73.193695068359375</v>
      </c>
      <c r="AB52" s="1">
        <v>2.5531344413757324</v>
      </c>
      <c r="AC52" s="1">
        <v>7.5896143913269043E-2</v>
      </c>
      <c r="AD52" s="1">
        <v>1</v>
      </c>
      <c r="AE52" s="1">
        <v>-0.21956524252891541</v>
      </c>
      <c r="AF52" s="1">
        <v>2.737391471862793</v>
      </c>
      <c r="AG52" s="1">
        <v>1</v>
      </c>
      <c r="AH52" s="1">
        <v>0</v>
      </c>
      <c r="AI52" s="1">
        <v>0.15999999642372131</v>
      </c>
      <c r="AJ52" s="1">
        <v>111115</v>
      </c>
      <c r="AK52">
        <f t="shared" si="37"/>
        <v>0.83324717203776033</v>
      </c>
      <c r="AL52">
        <f t="shared" si="38"/>
        <v>1.4595736902132694E-3</v>
      </c>
      <c r="AM52">
        <f t="shared" si="39"/>
        <v>288.64910449981687</v>
      </c>
      <c r="AN52">
        <f t="shared" si="40"/>
        <v>280.62108888626096</v>
      </c>
      <c r="AO52">
        <f t="shared" si="41"/>
        <v>272.0868298558853</v>
      </c>
      <c r="AP52">
        <f t="shared" si="42"/>
        <v>1.5348027206818733</v>
      </c>
      <c r="AQ52">
        <f t="shared" si="43"/>
        <v>1.7671383395096316</v>
      </c>
      <c r="AR52">
        <f t="shared" si="44"/>
        <v>24.143313681037824</v>
      </c>
      <c r="AS52">
        <f t="shared" si="45"/>
        <v>19.381180559547346</v>
      </c>
      <c r="AT52">
        <f t="shared" si="46"/>
        <v>11.48509669303894</v>
      </c>
      <c r="AU52">
        <f t="shared" si="47"/>
        <v>1.3605633242377857</v>
      </c>
      <c r="AV52">
        <f t="shared" si="48"/>
        <v>7.4220394932353426E-2</v>
      </c>
      <c r="AW52">
        <f t="shared" si="49"/>
        <v>0.34855811956930849</v>
      </c>
      <c r="AX52">
        <f t="shared" si="50"/>
        <v>1.0120052046684771</v>
      </c>
      <c r="AY52">
        <f t="shared" si="51"/>
        <v>4.6562671339216377E-2</v>
      </c>
      <c r="AZ52">
        <f t="shared" si="52"/>
        <v>13.934284242122127</v>
      </c>
      <c r="BA52">
        <f t="shared" si="53"/>
        <v>0.49107666352611273</v>
      </c>
      <c r="BB52">
        <f t="shared" si="54"/>
        <v>20.675906402512133</v>
      </c>
      <c r="BC52">
        <f t="shared" si="55"/>
        <v>383.50324184246449</v>
      </c>
      <c r="BD52">
        <f t="shared" si="56"/>
        <v>4.7253292454198324E-3</v>
      </c>
    </row>
    <row r="53" spans="1:108" x14ac:dyDescent="0.25">
      <c r="A53" s="1">
        <v>39</v>
      </c>
      <c r="B53" s="1" t="s">
        <v>93</v>
      </c>
      <c r="C53" s="1">
        <v>1027.4999987147748</v>
      </c>
      <c r="D53" s="1">
        <v>0</v>
      </c>
      <c r="E53">
        <f t="shared" si="29"/>
        <v>8.7759570139710998</v>
      </c>
      <c r="F53">
        <f t="shared" si="30"/>
        <v>7.6242959980527741E-2</v>
      </c>
      <c r="G53">
        <f t="shared" si="31"/>
        <v>190.205111415457</v>
      </c>
      <c r="H53">
        <f t="shared" si="32"/>
        <v>1.4593950747652524</v>
      </c>
      <c r="I53">
        <f t="shared" si="33"/>
        <v>1.4178596327623452</v>
      </c>
      <c r="J53">
        <f t="shared" si="34"/>
        <v>15.492176055908203</v>
      </c>
      <c r="K53" s="1">
        <v>6</v>
      </c>
      <c r="L53">
        <f t="shared" si="35"/>
        <v>1.4200000166893005</v>
      </c>
      <c r="M53" s="1">
        <v>1</v>
      </c>
      <c r="N53">
        <f t="shared" si="36"/>
        <v>2.8400000333786011</v>
      </c>
      <c r="O53" s="1">
        <v>7.4712419509887695</v>
      </c>
      <c r="P53" s="1">
        <v>15.492176055908203</v>
      </c>
      <c r="Q53" s="1">
        <v>5.1166172027587891</v>
      </c>
      <c r="R53" s="1">
        <v>398.86984252929687</v>
      </c>
      <c r="S53" s="1">
        <v>387.65911865234375</v>
      </c>
      <c r="T53" s="1">
        <v>3.0182020664215088</v>
      </c>
      <c r="U53" s="1">
        <v>4.7612433433532715</v>
      </c>
      <c r="V53" s="1">
        <v>21.267711639404297</v>
      </c>
      <c r="W53" s="1">
        <v>33.550025939941406</v>
      </c>
      <c r="X53" s="1">
        <v>499.96975708007812</v>
      </c>
      <c r="Y53" s="1">
        <v>1700.5576171875</v>
      </c>
      <c r="Z53" s="1">
        <v>7.0109834671020508</v>
      </c>
      <c r="AA53" s="1">
        <v>73.193870544433594</v>
      </c>
      <c r="AB53" s="1">
        <v>2.5531344413757324</v>
      </c>
      <c r="AC53" s="1">
        <v>7.5896143913269043E-2</v>
      </c>
      <c r="AD53" s="1">
        <v>1</v>
      </c>
      <c r="AE53" s="1">
        <v>-0.21956524252891541</v>
      </c>
      <c r="AF53" s="1">
        <v>2.737391471862793</v>
      </c>
      <c r="AG53" s="1">
        <v>1</v>
      </c>
      <c r="AH53" s="1">
        <v>0</v>
      </c>
      <c r="AI53" s="1">
        <v>0.15999999642372131</v>
      </c>
      <c r="AJ53" s="1">
        <v>111115</v>
      </c>
      <c r="AK53">
        <f t="shared" si="37"/>
        <v>0.83328292846679664</v>
      </c>
      <c r="AL53">
        <f t="shared" si="38"/>
        <v>1.4593950747652524E-3</v>
      </c>
      <c r="AM53">
        <f t="shared" si="39"/>
        <v>288.64217605590818</v>
      </c>
      <c r="AN53">
        <f t="shared" si="40"/>
        <v>280.62124195098875</v>
      </c>
      <c r="AO53">
        <f t="shared" si="41"/>
        <v>272.08921266833204</v>
      </c>
      <c r="AP53">
        <f t="shared" si="42"/>
        <v>1.5358184660468983</v>
      </c>
      <c r="AQ53">
        <f t="shared" si="43"/>
        <v>1.7663534616662906</v>
      </c>
      <c r="AR53">
        <f t="shared" si="44"/>
        <v>24.132532526668275</v>
      </c>
      <c r="AS53">
        <f t="shared" si="45"/>
        <v>19.371289183315003</v>
      </c>
      <c r="AT53">
        <f t="shared" si="46"/>
        <v>11.481709003448486</v>
      </c>
      <c r="AU53">
        <f t="shared" si="47"/>
        <v>1.360258350887944</v>
      </c>
      <c r="AV53">
        <f t="shared" si="48"/>
        <v>7.4249645651156118E-2</v>
      </c>
      <c r="AW53">
        <f t="shared" si="49"/>
        <v>0.34849382890394554</v>
      </c>
      <c r="AX53">
        <f t="shared" si="50"/>
        <v>1.0117645219839986</v>
      </c>
      <c r="AY53">
        <f t="shared" si="51"/>
        <v>4.6581091203475242E-2</v>
      </c>
      <c r="AZ53">
        <f t="shared" si="52"/>
        <v>13.921848301832528</v>
      </c>
      <c r="BA53">
        <f t="shared" si="53"/>
        <v>0.49065042524134378</v>
      </c>
      <c r="BB53">
        <f t="shared" si="54"/>
        <v>20.682278977620761</v>
      </c>
      <c r="BC53">
        <f t="shared" si="55"/>
        <v>383.48744899402811</v>
      </c>
      <c r="BD53">
        <f t="shared" si="56"/>
        <v>4.7330568897284682E-3</v>
      </c>
    </row>
    <row r="54" spans="1:108" x14ac:dyDescent="0.25">
      <c r="A54" s="1">
        <v>40</v>
      </c>
      <c r="B54" s="1" t="s">
        <v>93</v>
      </c>
      <c r="C54" s="1">
        <v>1027.999998703599</v>
      </c>
      <c r="D54" s="1">
        <v>0</v>
      </c>
      <c r="E54">
        <f t="shared" si="29"/>
        <v>8.8213377183513408</v>
      </c>
      <c r="F54">
        <f t="shared" si="30"/>
        <v>7.6259601827234472E-2</v>
      </c>
      <c r="G54">
        <f t="shared" si="31"/>
        <v>189.23848063307918</v>
      </c>
      <c r="H54">
        <f t="shared" si="32"/>
        <v>1.4600167103873551</v>
      </c>
      <c r="I54">
        <f t="shared" si="33"/>
        <v>1.4181611888411583</v>
      </c>
      <c r="J54">
        <f t="shared" si="34"/>
        <v>15.494600296020508</v>
      </c>
      <c r="K54" s="1">
        <v>6</v>
      </c>
      <c r="L54">
        <f t="shared" si="35"/>
        <v>1.4200000166893005</v>
      </c>
      <c r="M54" s="1">
        <v>1</v>
      </c>
      <c r="N54">
        <f t="shared" si="36"/>
        <v>2.8400000333786011</v>
      </c>
      <c r="O54" s="1">
        <v>7.4719929695129395</v>
      </c>
      <c r="P54" s="1">
        <v>15.494600296020508</v>
      </c>
      <c r="Q54" s="1">
        <v>5.1167888641357422</v>
      </c>
      <c r="R54" s="1">
        <v>398.87808227539062</v>
      </c>
      <c r="S54" s="1">
        <v>387.61236572265625</v>
      </c>
      <c r="T54" s="1">
        <v>3.0170352458953857</v>
      </c>
      <c r="U54" s="1">
        <v>4.7608699798583984</v>
      </c>
      <c r="V54" s="1">
        <v>21.2584228515625</v>
      </c>
      <c r="W54" s="1">
        <v>33.545707702636719</v>
      </c>
      <c r="X54" s="1">
        <v>499.955322265625</v>
      </c>
      <c r="Y54" s="1">
        <v>1700.5419921875</v>
      </c>
      <c r="Z54" s="1">
        <v>7.0491271018981934</v>
      </c>
      <c r="AA54" s="1">
        <v>73.193946838378906</v>
      </c>
      <c r="AB54" s="1">
        <v>2.5531344413757324</v>
      </c>
      <c r="AC54" s="1">
        <v>7.5896143913269043E-2</v>
      </c>
      <c r="AD54" s="1">
        <v>1</v>
      </c>
      <c r="AE54" s="1">
        <v>-0.21956524252891541</v>
      </c>
      <c r="AF54" s="1">
        <v>2.737391471862793</v>
      </c>
      <c r="AG54" s="1">
        <v>1</v>
      </c>
      <c r="AH54" s="1">
        <v>0</v>
      </c>
      <c r="AI54" s="1">
        <v>0.15999999642372131</v>
      </c>
      <c r="AJ54" s="1">
        <v>111115</v>
      </c>
      <c r="AK54">
        <f t="shared" si="37"/>
        <v>0.83325887044270819</v>
      </c>
      <c r="AL54">
        <f t="shared" si="38"/>
        <v>1.4600167103873552E-3</v>
      </c>
      <c r="AM54">
        <f t="shared" si="39"/>
        <v>288.64460029602049</v>
      </c>
      <c r="AN54">
        <f t="shared" si="40"/>
        <v>280.62199296951292</v>
      </c>
      <c r="AO54">
        <f t="shared" si="41"/>
        <v>272.08671266838792</v>
      </c>
      <c r="AP54">
        <f t="shared" si="42"/>
        <v>1.5352391620521793</v>
      </c>
      <c r="AQ54">
        <f t="shared" si="43"/>
        <v>1.7666280530513481</v>
      </c>
      <c r="AR54">
        <f t="shared" si="44"/>
        <v>24.136258930704702</v>
      </c>
      <c r="AS54">
        <f t="shared" si="45"/>
        <v>19.375388950846304</v>
      </c>
      <c r="AT54">
        <f t="shared" si="46"/>
        <v>11.483296632766724</v>
      </c>
      <c r="AU54">
        <f t="shared" si="47"/>
        <v>1.3604012681280164</v>
      </c>
      <c r="AV54">
        <f t="shared" si="48"/>
        <v>7.4265428605947245E-2</v>
      </c>
      <c r="AW54">
        <f t="shared" si="49"/>
        <v>0.34846686421018969</v>
      </c>
      <c r="AX54">
        <f t="shared" si="50"/>
        <v>1.0119344039178269</v>
      </c>
      <c r="AY54">
        <f t="shared" si="51"/>
        <v>4.6591030123335452E-2</v>
      </c>
      <c r="AZ54">
        <f t="shared" si="52"/>
        <v>13.851111291233194</v>
      </c>
      <c r="BA54">
        <f t="shared" si="53"/>
        <v>0.48821579848276248</v>
      </c>
      <c r="BB54">
        <f t="shared" si="54"/>
        <v>20.678058262699174</v>
      </c>
      <c r="BC54">
        <f t="shared" si="55"/>
        <v>383.41912425089225</v>
      </c>
      <c r="BD54">
        <f t="shared" si="56"/>
        <v>4.7574083752706907E-3</v>
      </c>
      <c r="BE54">
        <f>AVERAGE(E40:E54)</f>
        <v>8.7110717626051688</v>
      </c>
      <c r="BF54">
        <f t="shared" ref="BF54:DD54" si="57">AVERAGE(F40:F54)</f>
        <v>7.6040870406310704E-2</v>
      </c>
      <c r="BG54">
        <f t="shared" si="57"/>
        <v>191.10282156213916</v>
      </c>
      <c r="BH54">
        <f t="shared" si="57"/>
        <v>1.4591047193695219</v>
      </c>
      <c r="BI54">
        <f t="shared" si="57"/>
        <v>1.4212147046740287</v>
      </c>
      <c r="BJ54">
        <f t="shared" si="57"/>
        <v>15.522656250000001</v>
      </c>
      <c r="BK54">
        <f t="shared" si="57"/>
        <v>6</v>
      </c>
      <c r="BL54">
        <f t="shared" si="57"/>
        <v>1.4200000166893005</v>
      </c>
      <c r="BM54">
        <f t="shared" si="57"/>
        <v>1</v>
      </c>
      <c r="BN54">
        <f t="shared" si="57"/>
        <v>2.8400000333786011</v>
      </c>
      <c r="BO54">
        <f t="shared" si="57"/>
        <v>7.4701781590779621</v>
      </c>
      <c r="BP54">
        <f t="shared" si="57"/>
        <v>15.522656250000001</v>
      </c>
      <c r="BQ54">
        <f t="shared" si="57"/>
        <v>5.1164352099100752</v>
      </c>
      <c r="BR54">
        <f t="shared" si="57"/>
        <v>398.81904296875001</v>
      </c>
      <c r="BS54">
        <f t="shared" si="57"/>
        <v>387.68547363281249</v>
      </c>
      <c r="BT54">
        <f t="shared" si="57"/>
        <v>3.0198109785715741</v>
      </c>
      <c r="BU54">
        <f t="shared" si="57"/>
        <v>4.7626286506652828</v>
      </c>
      <c r="BV54">
        <f t="shared" si="57"/>
        <v>21.280591837565105</v>
      </c>
      <c r="BW54">
        <f t="shared" si="57"/>
        <v>33.562218729654951</v>
      </c>
      <c r="BX54">
        <f t="shared" si="57"/>
        <v>499.9337219238281</v>
      </c>
      <c r="BY54">
        <f t="shared" si="57"/>
        <v>1700.557080078125</v>
      </c>
      <c r="BZ54">
        <f t="shared" si="57"/>
        <v>7.0612471580505369</v>
      </c>
      <c r="CA54">
        <f t="shared" si="57"/>
        <v>73.193854268391931</v>
      </c>
      <c r="CB54">
        <f t="shared" si="57"/>
        <v>2.5531344413757324</v>
      </c>
      <c r="CC54">
        <f t="shared" si="57"/>
        <v>7.5896143913269043E-2</v>
      </c>
      <c r="CD54">
        <f t="shared" si="57"/>
        <v>1</v>
      </c>
      <c r="CE54">
        <f t="shared" si="57"/>
        <v>-0.21956524252891541</v>
      </c>
      <c r="CF54">
        <f t="shared" si="57"/>
        <v>2.737391471862793</v>
      </c>
      <c r="CG54">
        <f t="shared" si="57"/>
        <v>1</v>
      </c>
      <c r="CH54">
        <f t="shared" si="57"/>
        <v>0</v>
      </c>
      <c r="CI54">
        <f t="shared" si="57"/>
        <v>0.15999999642372131</v>
      </c>
      <c r="CJ54">
        <f t="shared" si="57"/>
        <v>111115</v>
      </c>
      <c r="CK54">
        <f t="shared" si="57"/>
        <v>0.83322286987304683</v>
      </c>
      <c r="CL54">
        <f t="shared" si="57"/>
        <v>1.4591047193695222E-3</v>
      </c>
      <c r="CM54">
        <f t="shared" si="57"/>
        <v>288.67265625000005</v>
      </c>
      <c r="CN54">
        <f t="shared" si="57"/>
        <v>280.62017815907802</v>
      </c>
      <c r="CO54">
        <f t="shared" si="57"/>
        <v>272.08912673083398</v>
      </c>
      <c r="CP54">
        <f t="shared" si="57"/>
        <v>1.531998876880994</v>
      </c>
      <c r="CQ54">
        <f t="shared" si="57"/>
        <v>1.769809852051123</v>
      </c>
      <c r="CR54">
        <f t="shared" si="57"/>
        <v>24.179760276284245</v>
      </c>
      <c r="CS54">
        <f t="shared" si="57"/>
        <v>19.417131625618957</v>
      </c>
      <c r="CT54">
        <f t="shared" si="57"/>
        <v>11.496417204538981</v>
      </c>
      <c r="CU54">
        <f t="shared" si="57"/>
        <v>1.3615831083723859</v>
      </c>
      <c r="CV54">
        <f t="shared" si="57"/>
        <v>7.4057966086493759E-2</v>
      </c>
      <c r="CW54">
        <f t="shared" si="57"/>
        <v>0.34859514737709402</v>
      </c>
      <c r="CX54">
        <f t="shared" si="57"/>
        <v>1.0129879609952923</v>
      </c>
      <c r="CY54">
        <f t="shared" si="57"/>
        <v>4.6460387567824196E-2</v>
      </c>
      <c r="CZ54">
        <f t="shared" si="57"/>
        <v>13.987552084048156</v>
      </c>
      <c r="DA54">
        <f t="shared" si="57"/>
        <v>0.49293253187336167</v>
      </c>
      <c r="DB54">
        <f t="shared" si="57"/>
        <v>20.642430157027089</v>
      </c>
      <c r="DC54">
        <f t="shared" si="57"/>
        <v>383.54464731545266</v>
      </c>
      <c r="DD54">
        <f t="shared" si="57"/>
        <v>4.6883309025355637E-3</v>
      </c>
    </row>
    <row r="55" spans="1:108" x14ac:dyDescent="0.25">
      <c r="A55" s="1" t="s">
        <v>9</v>
      </c>
      <c r="B55" s="1" t="s">
        <v>94</v>
      </c>
    </row>
    <row r="56" spans="1:108" x14ac:dyDescent="0.25">
      <c r="A56" s="1" t="s">
        <v>9</v>
      </c>
      <c r="B56" s="1" t="s">
        <v>95</v>
      </c>
    </row>
    <row r="57" spans="1:108" x14ac:dyDescent="0.25">
      <c r="A57" s="1">
        <v>41</v>
      </c>
      <c r="B57" s="1" t="s">
        <v>96</v>
      </c>
      <c r="C57" s="1">
        <v>1339.4999979548156</v>
      </c>
      <c r="D57" s="1">
        <v>0</v>
      </c>
      <c r="E57">
        <f t="shared" ref="E57:E71" si="58">(R57-S57*(1000-T57)/(1000-U57))*AK57</f>
        <v>9.2187001568807556</v>
      </c>
      <c r="F57">
        <f t="shared" ref="F57:F71" si="59">IF(AV57&lt;&gt;0,1/(1/AV57-1/N57),0)</f>
        <v>8.0294402022733496E-2</v>
      </c>
      <c r="G57">
        <f t="shared" ref="G57:G71" si="60">((AY57-AL57/2)*S57-E57)/(AY57+AL57/2)</f>
        <v>190.3453530225614</v>
      </c>
      <c r="H57">
        <f t="shared" ref="H57:H71" si="61">AL57*1000</f>
        <v>1.6958010834620771</v>
      </c>
      <c r="I57">
        <f t="shared" ref="I57:I71" si="62">(AQ57-AW57)</f>
        <v>1.5625225165840457</v>
      </c>
      <c r="J57">
        <f t="shared" ref="J57:J71" si="63">(P57+AP57*D57)</f>
        <v>17.712465286254883</v>
      </c>
      <c r="K57" s="1">
        <v>6</v>
      </c>
      <c r="L57">
        <f t="shared" ref="L57:L71" si="64">(K57*AE57+AF57)</f>
        <v>1.4200000166893005</v>
      </c>
      <c r="M57" s="1">
        <v>1</v>
      </c>
      <c r="N57">
        <f t="shared" ref="N57:N71" si="65">L57*(M57+1)*(M57+1)/(M57*M57+1)</f>
        <v>2.8400000333786011</v>
      </c>
      <c r="O57" s="1">
        <v>11.579136848449707</v>
      </c>
      <c r="P57" s="1">
        <v>17.712465286254883</v>
      </c>
      <c r="Q57" s="1">
        <v>10.006741523742676</v>
      </c>
      <c r="R57" s="1">
        <v>400.36178588867187</v>
      </c>
      <c r="S57" s="1">
        <v>388.50735473632812</v>
      </c>
      <c r="T57" s="1">
        <v>4.4202938079833984</v>
      </c>
      <c r="U57" s="1">
        <v>6.4423828125</v>
      </c>
      <c r="V57" s="1">
        <v>23.635046005249023</v>
      </c>
      <c r="W57" s="1">
        <v>34.447032928466797</v>
      </c>
      <c r="X57" s="1">
        <v>499.94122314453125</v>
      </c>
      <c r="Y57" s="1">
        <v>1699.593505859375</v>
      </c>
      <c r="Z57" s="1">
        <v>5.7142343521118164</v>
      </c>
      <c r="AA57" s="1">
        <v>73.20245361328125</v>
      </c>
      <c r="AB57" s="1">
        <v>2.3166232109069824</v>
      </c>
      <c r="AC57" s="1">
        <v>5.6485533714294434E-2</v>
      </c>
      <c r="AD57" s="1">
        <v>1</v>
      </c>
      <c r="AE57" s="1">
        <v>-0.21956524252891541</v>
      </c>
      <c r="AF57" s="1">
        <v>2.737391471862793</v>
      </c>
      <c r="AG57" s="1">
        <v>1</v>
      </c>
      <c r="AH57" s="1">
        <v>0</v>
      </c>
      <c r="AI57" s="1">
        <v>0.15999999642372131</v>
      </c>
      <c r="AJ57" s="1">
        <v>111115</v>
      </c>
      <c r="AK57">
        <f t="shared" ref="AK57:AK71" si="66">X57*0.000001/(K57*0.0001)</f>
        <v>0.83323537190755192</v>
      </c>
      <c r="AL57">
        <f t="shared" ref="AL57:AL71" si="67">(U57-T57)/(1000-U57)*AK57</f>
        <v>1.6958010834620771E-3</v>
      </c>
      <c r="AM57">
        <f t="shared" ref="AM57:AM71" si="68">(P57+273.15)</f>
        <v>290.86246528625486</v>
      </c>
      <c r="AN57">
        <f t="shared" ref="AN57:AN71" si="69">(O57+273.15)</f>
        <v>284.72913684844968</v>
      </c>
      <c r="AO57">
        <f t="shared" ref="AO57:AO71" si="70">(Y57*AG57+Z57*AH57)*AI57</f>
        <v>271.93495485927997</v>
      </c>
      <c r="AP57">
        <f t="shared" ref="AP57:AP71" si="71">((AO57+0.00000010773*(AN57^4-AM57^4))-AL57*44100)/(L57*51.4+0.00000043092*AM57^3)</f>
        <v>1.6047294086364576</v>
      </c>
      <c r="AQ57">
        <f t="shared" ref="AQ57:AQ71" si="72">0.61365*EXP(17.502*J57/(240.97+J57))</f>
        <v>2.0341207455750774</v>
      </c>
      <c r="AR57">
        <f t="shared" ref="AR57:AR71" si="73">AQ57*1000/AA57</f>
        <v>27.787603354404819</v>
      </c>
      <c r="AS57">
        <f t="shared" ref="AS57:AS71" si="74">(AR57-U57)</f>
        <v>21.345220541904819</v>
      </c>
      <c r="AT57">
        <f t="shared" ref="AT57:AT71" si="75">IF(D57,P57,(O57+P57)/2)</f>
        <v>14.645801067352295</v>
      </c>
      <c r="AU57">
        <f t="shared" ref="AU57:AU71" si="76">0.61365*EXP(17.502*AT57/(240.97+AT57))</f>
        <v>1.6727461160435224</v>
      </c>
      <c r="AV57">
        <f t="shared" ref="AV57:AV71" si="77">IF(AS57&lt;&gt;0,(1000-(AR57+U57)/2)/AS57*AL57,0)</f>
        <v>7.8086682514031863E-2</v>
      </c>
      <c r="AW57">
        <f t="shared" ref="AW57:AW71" si="78">U57*AA57/1000</f>
        <v>0.47159822899103165</v>
      </c>
      <c r="AX57">
        <f t="shared" ref="AX57:AX71" si="79">(AU57-AW57)</f>
        <v>1.2011478870524908</v>
      </c>
      <c r="AY57">
        <f t="shared" ref="AY57:AY71" si="80">1/(1.6/F57+1.37/N57)</f>
        <v>4.8997838119322235E-2</v>
      </c>
      <c r="AZ57">
        <f t="shared" ref="AZ57:AZ71" si="81">G57*AA57*0.001</f>
        <v>13.933746875137695</v>
      </c>
      <c r="BA57">
        <f t="shared" ref="BA57:BA71" si="82">G57/S57</f>
        <v>0.48994015351844455</v>
      </c>
      <c r="BB57">
        <f t="shared" ref="BB57:BB71" si="83">(1-AL57*AA57/AQ57/F57)*100</f>
        <v>23.995632495844188</v>
      </c>
      <c r="BC57">
        <f t="shared" ref="BC57:BC71" si="84">(S57-E57/(N57/1.35))</f>
        <v>384.12522619213104</v>
      </c>
      <c r="BD57">
        <f t="shared" ref="BD57:BD71" si="85">E57*BB57/100/BC57</f>
        <v>5.758761101080305E-3</v>
      </c>
    </row>
    <row r="58" spans="1:108" x14ac:dyDescent="0.25">
      <c r="A58" s="1">
        <v>42</v>
      </c>
      <c r="B58" s="1" t="s">
        <v>97</v>
      </c>
      <c r="C58" s="1">
        <v>1339.4999979548156</v>
      </c>
      <c r="D58" s="1">
        <v>0</v>
      </c>
      <c r="E58">
        <f t="shared" si="58"/>
        <v>9.2187001568807556</v>
      </c>
      <c r="F58">
        <f t="shared" si="59"/>
        <v>8.0294402022733496E-2</v>
      </c>
      <c r="G58">
        <f t="shared" si="60"/>
        <v>190.3453530225614</v>
      </c>
      <c r="H58">
        <f t="shared" si="61"/>
        <v>1.6958010834620771</v>
      </c>
      <c r="I58">
        <f t="shared" si="62"/>
        <v>1.5625225165840457</v>
      </c>
      <c r="J58">
        <f t="shared" si="63"/>
        <v>17.712465286254883</v>
      </c>
      <c r="K58" s="1">
        <v>6</v>
      </c>
      <c r="L58">
        <f t="shared" si="64"/>
        <v>1.4200000166893005</v>
      </c>
      <c r="M58" s="1">
        <v>1</v>
      </c>
      <c r="N58">
        <f t="shared" si="65"/>
        <v>2.8400000333786011</v>
      </c>
      <c r="O58" s="1">
        <v>11.579136848449707</v>
      </c>
      <c r="P58" s="1">
        <v>17.712465286254883</v>
      </c>
      <c r="Q58" s="1">
        <v>10.006741523742676</v>
      </c>
      <c r="R58" s="1">
        <v>400.36178588867187</v>
      </c>
      <c r="S58" s="1">
        <v>388.50735473632812</v>
      </c>
      <c r="T58" s="1">
        <v>4.4202938079833984</v>
      </c>
      <c r="U58" s="1">
        <v>6.4423828125</v>
      </c>
      <c r="V58" s="1">
        <v>23.635046005249023</v>
      </c>
      <c r="W58" s="1">
        <v>34.447032928466797</v>
      </c>
      <c r="X58" s="1">
        <v>499.94122314453125</v>
      </c>
      <c r="Y58" s="1">
        <v>1699.593505859375</v>
      </c>
      <c r="Z58" s="1">
        <v>5.7142343521118164</v>
      </c>
      <c r="AA58" s="1">
        <v>73.20245361328125</v>
      </c>
      <c r="AB58" s="1">
        <v>2.3166232109069824</v>
      </c>
      <c r="AC58" s="1">
        <v>5.6485533714294434E-2</v>
      </c>
      <c r="AD58" s="1">
        <v>1</v>
      </c>
      <c r="AE58" s="1">
        <v>-0.21956524252891541</v>
      </c>
      <c r="AF58" s="1">
        <v>2.737391471862793</v>
      </c>
      <c r="AG58" s="1">
        <v>1</v>
      </c>
      <c r="AH58" s="1">
        <v>0</v>
      </c>
      <c r="AI58" s="1">
        <v>0.15999999642372131</v>
      </c>
      <c r="AJ58" s="1">
        <v>111115</v>
      </c>
      <c r="AK58">
        <f t="shared" si="66"/>
        <v>0.83323537190755192</v>
      </c>
      <c r="AL58">
        <f t="shared" si="67"/>
        <v>1.6958010834620771E-3</v>
      </c>
      <c r="AM58">
        <f t="shared" si="68"/>
        <v>290.86246528625486</v>
      </c>
      <c r="AN58">
        <f t="shared" si="69"/>
        <v>284.72913684844968</v>
      </c>
      <c r="AO58">
        <f t="shared" si="70"/>
        <v>271.93495485927997</v>
      </c>
      <c r="AP58">
        <f t="shared" si="71"/>
        <v>1.6047294086364576</v>
      </c>
      <c r="AQ58">
        <f t="shared" si="72"/>
        <v>2.0341207455750774</v>
      </c>
      <c r="AR58">
        <f t="shared" si="73"/>
        <v>27.787603354404819</v>
      </c>
      <c r="AS58">
        <f t="shared" si="74"/>
        <v>21.345220541904819</v>
      </c>
      <c r="AT58">
        <f t="shared" si="75"/>
        <v>14.645801067352295</v>
      </c>
      <c r="AU58">
        <f t="shared" si="76"/>
        <v>1.6727461160435224</v>
      </c>
      <c r="AV58">
        <f t="shared" si="77"/>
        <v>7.8086682514031863E-2</v>
      </c>
      <c r="AW58">
        <f t="shared" si="78"/>
        <v>0.47159822899103165</v>
      </c>
      <c r="AX58">
        <f t="shared" si="79"/>
        <v>1.2011478870524908</v>
      </c>
      <c r="AY58">
        <f t="shared" si="80"/>
        <v>4.8997838119322235E-2</v>
      </c>
      <c r="AZ58">
        <f t="shared" si="81"/>
        <v>13.933746875137695</v>
      </c>
      <c r="BA58">
        <f t="shared" si="82"/>
        <v>0.48994015351844455</v>
      </c>
      <c r="BB58">
        <f t="shared" si="83"/>
        <v>23.995632495844188</v>
      </c>
      <c r="BC58">
        <f t="shared" si="84"/>
        <v>384.12522619213104</v>
      </c>
      <c r="BD58">
        <f t="shared" si="85"/>
        <v>5.758761101080305E-3</v>
      </c>
    </row>
    <row r="59" spans="1:108" x14ac:dyDescent="0.25">
      <c r="A59" s="1">
        <v>43</v>
      </c>
      <c r="B59" s="1" t="s">
        <v>97</v>
      </c>
      <c r="C59" s="1">
        <v>1339.9999979436398</v>
      </c>
      <c r="D59" s="1">
        <v>0</v>
      </c>
      <c r="E59">
        <f t="shared" si="58"/>
        <v>9.2468426121096492</v>
      </c>
      <c r="F59">
        <f t="shared" si="59"/>
        <v>8.0297183492909235E-2</v>
      </c>
      <c r="G59">
        <f t="shared" si="60"/>
        <v>189.75859567712243</v>
      </c>
      <c r="H59">
        <f t="shared" si="61"/>
        <v>1.6960960929203193</v>
      </c>
      <c r="I59">
        <f t="shared" si="62"/>
        <v>1.5627266106685691</v>
      </c>
      <c r="J59">
        <f t="shared" si="63"/>
        <v>17.714155197143555</v>
      </c>
      <c r="K59" s="1">
        <v>6</v>
      </c>
      <c r="L59">
        <f t="shared" si="64"/>
        <v>1.4200000166893005</v>
      </c>
      <c r="M59" s="1">
        <v>1</v>
      </c>
      <c r="N59">
        <f t="shared" si="65"/>
        <v>2.8400000333786011</v>
      </c>
      <c r="O59" s="1">
        <v>11.580506324768066</v>
      </c>
      <c r="P59" s="1">
        <v>17.714155197143555</v>
      </c>
      <c r="Q59" s="1">
        <v>10.005682945251465</v>
      </c>
      <c r="R59" s="1">
        <v>400.36807250976562</v>
      </c>
      <c r="S59" s="1">
        <v>388.47933959960937</v>
      </c>
      <c r="T59" s="1">
        <v>4.4200892448425293</v>
      </c>
      <c r="U59" s="1">
        <v>6.4426054954528809</v>
      </c>
      <c r="V59" s="1">
        <v>23.631624221801758</v>
      </c>
      <c r="W59" s="1">
        <v>34.444831848144531</v>
      </c>
      <c r="X59" s="1">
        <v>499.92245483398438</v>
      </c>
      <c r="Y59" s="1">
        <v>1699.6478271484375</v>
      </c>
      <c r="Z59" s="1">
        <v>5.7980766296386719</v>
      </c>
      <c r="AA59" s="1">
        <v>73.201873779296875</v>
      </c>
      <c r="AB59" s="1">
        <v>2.3166232109069824</v>
      </c>
      <c r="AC59" s="1">
        <v>5.6485533714294434E-2</v>
      </c>
      <c r="AD59" s="1">
        <v>1</v>
      </c>
      <c r="AE59" s="1">
        <v>-0.21956524252891541</v>
      </c>
      <c r="AF59" s="1">
        <v>2.737391471862793</v>
      </c>
      <c r="AG59" s="1">
        <v>1</v>
      </c>
      <c r="AH59" s="1">
        <v>0</v>
      </c>
      <c r="AI59" s="1">
        <v>0.15999999642372131</v>
      </c>
      <c r="AJ59" s="1">
        <v>111115</v>
      </c>
      <c r="AK59">
        <f t="shared" si="66"/>
        <v>0.83320409138997387</v>
      </c>
      <c r="AL59">
        <f t="shared" si="67"/>
        <v>1.6960960929203192E-3</v>
      </c>
      <c r="AM59">
        <f t="shared" si="68"/>
        <v>290.86415519714353</v>
      </c>
      <c r="AN59">
        <f t="shared" si="69"/>
        <v>284.73050632476804</v>
      </c>
      <c r="AO59">
        <f t="shared" si="70"/>
        <v>271.9436462653357</v>
      </c>
      <c r="AP59">
        <f t="shared" si="71"/>
        <v>1.6046227910098343</v>
      </c>
      <c r="AQ59">
        <f t="shared" si="72"/>
        <v>2.0343374049565153</v>
      </c>
      <c r="AR59">
        <f t="shared" si="73"/>
        <v>27.790783212599557</v>
      </c>
      <c r="AS59">
        <f t="shared" si="74"/>
        <v>21.348177717146676</v>
      </c>
      <c r="AT59">
        <f t="shared" si="75"/>
        <v>14.647330760955811</v>
      </c>
      <c r="AU59">
        <f t="shared" si="76"/>
        <v>1.6729112850614267</v>
      </c>
      <c r="AV59">
        <f t="shared" si="77"/>
        <v>7.8089313129699689E-2</v>
      </c>
      <c r="AW59">
        <f t="shared" si="78"/>
        <v>0.47161079428794617</v>
      </c>
      <c r="AX59">
        <f t="shared" si="79"/>
        <v>1.2013004907734806</v>
      </c>
      <c r="AY59">
        <f t="shared" si="80"/>
        <v>4.8999495328521603E-2</v>
      </c>
      <c r="AZ59">
        <f t="shared" si="81"/>
        <v>13.890684769293346</v>
      </c>
      <c r="BA59">
        <f t="shared" si="82"/>
        <v>0.48846509024829809</v>
      </c>
      <c r="BB59">
        <f t="shared" si="83"/>
        <v>23.993741380165702</v>
      </c>
      <c r="BC59">
        <f t="shared" si="84"/>
        <v>384.08383348002059</v>
      </c>
      <c r="BD59">
        <f t="shared" si="85"/>
        <v>5.7765084306678049E-3</v>
      </c>
    </row>
    <row r="60" spans="1:108" x14ac:dyDescent="0.25">
      <c r="A60" s="1">
        <v>44</v>
      </c>
      <c r="B60" s="1" t="s">
        <v>98</v>
      </c>
      <c r="C60" s="1">
        <v>1340.4999979324639</v>
      </c>
      <c r="D60" s="1">
        <v>0</v>
      </c>
      <c r="E60">
        <f t="shared" si="58"/>
        <v>9.2462442627809995</v>
      </c>
      <c r="F60">
        <f t="shared" si="59"/>
        <v>8.0285937541930599E-2</v>
      </c>
      <c r="G60">
        <f t="shared" si="60"/>
        <v>189.7689029892353</v>
      </c>
      <c r="H60">
        <f t="shared" si="61"/>
        <v>1.6957828350578474</v>
      </c>
      <c r="I60">
        <f t="shared" si="62"/>
        <v>1.5626468424962359</v>
      </c>
      <c r="J60">
        <f t="shared" si="63"/>
        <v>17.713607788085938</v>
      </c>
      <c r="K60" s="1">
        <v>6</v>
      </c>
      <c r="L60">
        <f t="shared" si="64"/>
        <v>1.4200000166893005</v>
      </c>
      <c r="M60" s="1">
        <v>1</v>
      </c>
      <c r="N60">
        <f t="shared" si="65"/>
        <v>2.8400000333786011</v>
      </c>
      <c r="O60" s="1">
        <v>11.581655502319336</v>
      </c>
      <c r="P60" s="1">
        <v>17.713607788085938</v>
      </c>
      <c r="Q60" s="1">
        <v>10.005842208862305</v>
      </c>
      <c r="R60" s="1">
        <v>400.3912353515625</v>
      </c>
      <c r="S60" s="1">
        <v>388.50335693359375</v>
      </c>
      <c r="T60" s="1">
        <v>4.4206194877624512</v>
      </c>
      <c r="U60" s="1">
        <v>6.4427552223205566</v>
      </c>
      <c r="V60" s="1">
        <v>23.632595062255859</v>
      </c>
      <c r="W60" s="1">
        <v>34.442916870117187</v>
      </c>
      <c r="X60" s="1">
        <v>499.92410278320312</v>
      </c>
      <c r="Y60" s="1">
        <v>1699.6728515625</v>
      </c>
      <c r="Z60" s="1">
        <v>5.8129281997680664</v>
      </c>
      <c r="AA60" s="1">
        <v>73.20166015625</v>
      </c>
      <c r="AB60" s="1">
        <v>2.3166232109069824</v>
      </c>
      <c r="AC60" s="1">
        <v>5.6485533714294434E-2</v>
      </c>
      <c r="AD60" s="1">
        <v>1</v>
      </c>
      <c r="AE60" s="1">
        <v>-0.21956524252891541</v>
      </c>
      <c r="AF60" s="1">
        <v>2.737391471862793</v>
      </c>
      <c r="AG60" s="1">
        <v>1</v>
      </c>
      <c r="AH60" s="1">
        <v>0</v>
      </c>
      <c r="AI60" s="1">
        <v>0.15999999642372131</v>
      </c>
      <c r="AJ60" s="1">
        <v>111115</v>
      </c>
      <c r="AK60">
        <f t="shared" si="66"/>
        <v>0.83320683797200501</v>
      </c>
      <c r="AL60">
        <f t="shared" si="67"/>
        <v>1.6957828350578474E-3</v>
      </c>
      <c r="AM60">
        <f t="shared" si="68"/>
        <v>290.86360778808591</v>
      </c>
      <c r="AN60">
        <f t="shared" si="69"/>
        <v>284.73165550231931</v>
      </c>
      <c r="AO60">
        <f t="shared" si="70"/>
        <v>271.94765017149621</v>
      </c>
      <c r="AP60">
        <f t="shared" si="71"/>
        <v>1.6050432915777528</v>
      </c>
      <c r="AQ60">
        <f t="shared" si="72"/>
        <v>2.0342672207504502</v>
      </c>
      <c r="AR60">
        <f t="shared" si="73"/>
        <v>27.789905535042202</v>
      </c>
      <c r="AS60">
        <f t="shared" si="74"/>
        <v>21.347150312721645</v>
      </c>
      <c r="AT60">
        <f t="shared" si="75"/>
        <v>14.647631645202637</v>
      </c>
      <c r="AU60">
        <f t="shared" si="76"/>
        <v>1.672943774793751</v>
      </c>
      <c r="AV60">
        <f t="shared" si="77"/>
        <v>7.8078677077999079E-2</v>
      </c>
      <c r="AW60">
        <f t="shared" si="78"/>
        <v>0.47162037825421432</v>
      </c>
      <c r="AX60">
        <f t="shared" si="79"/>
        <v>1.2013233965395367</v>
      </c>
      <c r="AY60">
        <f t="shared" si="80"/>
        <v>4.8992794936758462E-2</v>
      </c>
      <c r="AZ60">
        <f t="shared" si="81"/>
        <v>13.891398744842379</v>
      </c>
      <c r="BA60">
        <f t="shared" si="82"/>
        <v>0.48846142408409665</v>
      </c>
      <c r="BB60">
        <f t="shared" si="83"/>
        <v>23.994734356975755</v>
      </c>
      <c r="BC60">
        <f t="shared" si="84"/>
        <v>384.10813524061911</v>
      </c>
      <c r="BD60">
        <f t="shared" si="85"/>
        <v>5.7760082260730934E-3</v>
      </c>
    </row>
    <row r="61" spans="1:108" x14ac:dyDescent="0.25">
      <c r="A61" s="1">
        <v>45</v>
      </c>
      <c r="B61" s="1" t="s">
        <v>98</v>
      </c>
      <c r="C61" s="1">
        <v>1340.999997921288</v>
      </c>
      <c r="D61" s="1">
        <v>0</v>
      </c>
      <c r="E61">
        <f t="shared" si="58"/>
        <v>9.2512936431683119</v>
      </c>
      <c r="F61">
        <f t="shared" si="59"/>
        <v>8.0336637525142807E-2</v>
      </c>
      <c r="G61">
        <f t="shared" si="60"/>
        <v>189.76600865948518</v>
      </c>
      <c r="H61">
        <f t="shared" si="61"/>
        <v>1.6958129735353269</v>
      </c>
      <c r="I61">
        <f t="shared" si="62"/>
        <v>1.5617251933540988</v>
      </c>
      <c r="J61">
        <f t="shared" si="63"/>
        <v>17.706302642822266</v>
      </c>
      <c r="K61" s="1">
        <v>6</v>
      </c>
      <c r="L61">
        <f t="shared" si="64"/>
        <v>1.4200000166893005</v>
      </c>
      <c r="M61" s="1">
        <v>1</v>
      </c>
      <c r="N61">
        <f t="shared" si="65"/>
        <v>2.8400000333786011</v>
      </c>
      <c r="O61" s="1">
        <v>11.582248687744141</v>
      </c>
      <c r="P61" s="1">
        <v>17.706302642822266</v>
      </c>
      <c r="Q61" s="1">
        <v>10.005504608154297</v>
      </c>
      <c r="R61" s="1">
        <v>400.375</v>
      </c>
      <c r="S61" s="1">
        <v>388.48074340820312</v>
      </c>
      <c r="T61" s="1">
        <v>4.4203248023986816</v>
      </c>
      <c r="U61" s="1">
        <v>6.4425563812255859</v>
      </c>
      <c r="V61" s="1">
        <v>23.630081176757813</v>
      </c>
      <c r="W61" s="1">
        <v>34.440486907958984</v>
      </c>
      <c r="X61" s="1">
        <v>499.90939331054687</v>
      </c>
      <c r="Y61" s="1">
        <v>1699.7108154296875</v>
      </c>
      <c r="Z61" s="1">
        <v>5.7217965126037598</v>
      </c>
      <c r="AA61" s="1">
        <v>73.201629638671875</v>
      </c>
      <c r="AB61" s="1">
        <v>2.3166232109069824</v>
      </c>
      <c r="AC61" s="1">
        <v>5.6485533714294434E-2</v>
      </c>
      <c r="AD61" s="1">
        <v>1</v>
      </c>
      <c r="AE61" s="1">
        <v>-0.21956524252891541</v>
      </c>
      <c r="AF61" s="1">
        <v>2.737391471862793</v>
      </c>
      <c r="AG61" s="1">
        <v>1</v>
      </c>
      <c r="AH61" s="1">
        <v>0</v>
      </c>
      <c r="AI61" s="1">
        <v>0.15999999642372131</v>
      </c>
      <c r="AJ61" s="1">
        <v>111115</v>
      </c>
      <c r="AK61">
        <f t="shared" si="66"/>
        <v>0.83318232218424471</v>
      </c>
      <c r="AL61">
        <f t="shared" si="67"/>
        <v>1.6958129735353269E-3</v>
      </c>
      <c r="AM61">
        <f t="shared" si="68"/>
        <v>290.85630264282224</v>
      </c>
      <c r="AN61">
        <f t="shared" si="69"/>
        <v>284.73224868774412</v>
      </c>
      <c r="AO61">
        <f t="shared" si="70"/>
        <v>271.95372439011044</v>
      </c>
      <c r="AP61">
        <f t="shared" si="71"/>
        <v>1.6061126401856951</v>
      </c>
      <c r="AQ61">
        <f t="shared" si="72"/>
        <v>2.0333308194988362</v>
      </c>
      <c r="AR61">
        <f t="shared" si="73"/>
        <v>27.777125038547542</v>
      </c>
      <c r="AS61">
        <f t="shared" si="74"/>
        <v>21.334568657321956</v>
      </c>
      <c r="AT61">
        <f t="shared" si="75"/>
        <v>14.644275665283203</v>
      </c>
      <c r="AU61">
        <f t="shared" si="76"/>
        <v>1.672581424675589</v>
      </c>
      <c r="AV61">
        <f t="shared" si="77"/>
        <v>7.8126626811943461E-2</v>
      </c>
      <c r="AW61">
        <f t="shared" si="78"/>
        <v>0.47160562614473744</v>
      </c>
      <c r="AX61">
        <f t="shared" si="79"/>
        <v>1.2009757985308516</v>
      </c>
      <c r="AY61">
        <f t="shared" si="80"/>
        <v>4.9023001880144614E-2</v>
      </c>
      <c r="AZ61">
        <f t="shared" si="81"/>
        <v>13.891181083900634</v>
      </c>
      <c r="BA61">
        <f t="shared" si="82"/>
        <v>0.48848240711917384</v>
      </c>
      <c r="BB61">
        <f t="shared" si="83"/>
        <v>24.00640164341835</v>
      </c>
      <c r="BC61">
        <f t="shared" si="84"/>
        <v>384.0831214816219</v>
      </c>
      <c r="BD61">
        <f t="shared" si="85"/>
        <v>5.7823491452156494E-3</v>
      </c>
    </row>
    <row r="62" spans="1:108" x14ac:dyDescent="0.25">
      <c r="A62" s="1">
        <v>46</v>
      </c>
      <c r="B62" s="1" t="s">
        <v>99</v>
      </c>
      <c r="C62" s="1">
        <v>1341.4999979101121</v>
      </c>
      <c r="D62" s="1">
        <v>0</v>
      </c>
      <c r="E62">
        <f t="shared" si="58"/>
        <v>9.2603817664853576</v>
      </c>
      <c r="F62">
        <f t="shared" si="59"/>
        <v>8.0446248559830472E-2</v>
      </c>
      <c r="G62">
        <f t="shared" si="60"/>
        <v>189.83177105197555</v>
      </c>
      <c r="H62">
        <f t="shared" si="61"/>
        <v>1.6964376312139027</v>
      </c>
      <c r="I62">
        <f t="shared" si="62"/>
        <v>1.5602420262950494</v>
      </c>
      <c r="J62">
        <f t="shared" si="63"/>
        <v>17.695171356201172</v>
      </c>
      <c r="K62" s="1">
        <v>6</v>
      </c>
      <c r="L62">
        <f t="shared" si="64"/>
        <v>1.4200000166893005</v>
      </c>
      <c r="M62" s="1">
        <v>1</v>
      </c>
      <c r="N62">
        <f t="shared" si="65"/>
        <v>2.8400000333786011</v>
      </c>
      <c r="O62" s="1">
        <v>11.583159446716309</v>
      </c>
      <c r="P62" s="1">
        <v>17.695171356201172</v>
      </c>
      <c r="Q62" s="1">
        <v>10.005484580993652</v>
      </c>
      <c r="R62" s="1">
        <v>400.37728881835937</v>
      </c>
      <c r="S62" s="1">
        <v>388.47195434570312</v>
      </c>
      <c r="T62" s="1">
        <v>4.4203910827636719</v>
      </c>
      <c r="U62" s="1">
        <v>6.4433484077453613</v>
      </c>
      <c r="V62" s="1">
        <v>23.62896728515625</v>
      </c>
      <c r="W62" s="1">
        <v>34.442577362060547</v>
      </c>
      <c r="X62" s="1">
        <v>499.91372680664062</v>
      </c>
      <c r="Y62" s="1">
        <v>1699.723876953125</v>
      </c>
      <c r="Z62" s="1">
        <v>5.8151001930236816</v>
      </c>
      <c r="AA62" s="1">
        <v>73.201484680175781</v>
      </c>
      <c r="AB62" s="1">
        <v>2.3166232109069824</v>
      </c>
      <c r="AC62" s="1">
        <v>5.6485533714294434E-2</v>
      </c>
      <c r="AD62" s="1">
        <v>1</v>
      </c>
      <c r="AE62" s="1">
        <v>-0.21956524252891541</v>
      </c>
      <c r="AF62" s="1">
        <v>2.737391471862793</v>
      </c>
      <c r="AG62" s="1">
        <v>1</v>
      </c>
      <c r="AH62" s="1">
        <v>0</v>
      </c>
      <c r="AI62" s="1">
        <v>0.15999999642372131</v>
      </c>
      <c r="AJ62" s="1">
        <v>111115</v>
      </c>
      <c r="AK62">
        <f t="shared" si="66"/>
        <v>0.83318954467773432</v>
      </c>
      <c r="AL62">
        <f t="shared" si="67"/>
        <v>1.6964376312139026E-3</v>
      </c>
      <c r="AM62">
        <f t="shared" si="68"/>
        <v>290.84517135620115</v>
      </c>
      <c r="AN62">
        <f t="shared" si="69"/>
        <v>284.73315944671629</v>
      </c>
      <c r="AO62">
        <f t="shared" si="70"/>
        <v>271.95581423381373</v>
      </c>
      <c r="AP62">
        <f t="shared" si="71"/>
        <v>1.6073517427346324</v>
      </c>
      <c r="AQ62">
        <f t="shared" si="72"/>
        <v>2.0319046960536564</v>
      </c>
      <c r="AR62">
        <f t="shared" si="73"/>
        <v>27.757697879096856</v>
      </c>
      <c r="AS62">
        <f t="shared" si="74"/>
        <v>21.314349471351495</v>
      </c>
      <c r="AT62">
        <f t="shared" si="75"/>
        <v>14.63916540145874</v>
      </c>
      <c r="AU62">
        <f t="shared" si="76"/>
        <v>1.6720297943993785</v>
      </c>
      <c r="AV62">
        <f t="shared" si="77"/>
        <v>7.823028624360033E-2</v>
      </c>
      <c r="AW62">
        <f t="shared" si="78"/>
        <v>0.4716626697586071</v>
      </c>
      <c r="AX62">
        <f t="shared" si="79"/>
        <v>1.2003671246407714</v>
      </c>
      <c r="AY62">
        <f t="shared" si="80"/>
        <v>4.9088304822416891E-2</v>
      </c>
      <c r="AZ62">
        <f t="shared" si="81"/>
        <v>13.895967480471825</v>
      </c>
      <c r="BA62">
        <f t="shared" si="82"/>
        <v>0.48866274367658291</v>
      </c>
      <c r="BB62">
        <f t="shared" si="83"/>
        <v>24.028857676703641</v>
      </c>
      <c r="BC62">
        <f t="shared" si="84"/>
        <v>384.07001236055362</v>
      </c>
      <c r="BD62">
        <f t="shared" si="85"/>
        <v>5.7936414803956698E-3</v>
      </c>
    </row>
    <row r="63" spans="1:108" x14ac:dyDescent="0.25">
      <c r="A63" s="1">
        <v>47</v>
      </c>
      <c r="B63" s="1" t="s">
        <v>99</v>
      </c>
      <c r="C63" s="1">
        <v>1341.9999978989363</v>
      </c>
      <c r="D63" s="1">
        <v>0</v>
      </c>
      <c r="E63">
        <f t="shared" si="58"/>
        <v>9.3025858531875532</v>
      </c>
      <c r="F63">
        <f t="shared" si="59"/>
        <v>8.0466375975627891E-2</v>
      </c>
      <c r="G63">
        <f t="shared" si="60"/>
        <v>189.0224258365744</v>
      </c>
      <c r="H63">
        <f t="shared" si="61"/>
        <v>1.6968137334075082</v>
      </c>
      <c r="I63">
        <f t="shared" si="62"/>
        <v>1.5602035350168459</v>
      </c>
      <c r="J63">
        <f t="shared" si="63"/>
        <v>17.695377349853516</v>
      </c>
      <c r="K63" s="1">
        <v>6</v>
      </c>
      <c r="L63">
        <f t="shared" si="64"/>
        <v>1.4200000166893005</v>
      </c>
      <c r="M63" s="1">
        <v>1</v>
      </c>
      <c r="N63">
        <f t="shared" si="65"/>
        <v>2.8400000333786011</v>
      </c>
      <c r="O63" s="1">
        <v>11.584615707397461</v>
      </c>
      <c r="P63" s="1">
        <v>17.695377349853516</v>
      </c>
      <c r="Q63" s="1">
        <v>10.006365776062012</v>
      </c>
      <c r="R63" s="1">
        <v>400.4178466796875</v>
      </c>
      <c r="S63" s="1">
        <v>388.46170043945312</v>
      </c>
      <c r="T63" s="1">
        <v>4.4208455085754395</v>
      </c>
      <c r="U63" s="1">
        <v>6.4442501068115234</v>
      </c>
      <c r="V63" s="1">
        <v>23.629064559936523</v>
      </c>
      <c r="W63" s="1">
        <v>34.443996429443359</v>
      </c>
      <c r="X63" s="1">
        <v>499.91357421875</v>
      </c>
      <c r="Y63" s="1">
        <v>1699.71533203125</v>
      </c>
      <c r="Z63" s="1">
        <v>5.8002262115478516</v>
      </c>
      <c r="AA63" s="1">
        <v>73.201309204101563</v>
      </c>
      <c r="AB63" s="1">
        <v>2.3166232109069824</v>
      </c>
      <c r="AC63" s="1">
        <v>5.6485533714294434E-2</v>
      </c>
      <c r="AD63" s="1">
        <v>1</v>
      </c>
      <c r="AE63" s="1">
        <v>-0.21956524252891541</v>
      </c>
      <c r="AF63" s="1">
        <v>2.737391471862793</v>
      </c>
      <c r="AG63" s="1">
        <v>1</v>
      </c>
      <c r="AH63" s="1">
        <v>0</v>
      </c>
      <c r="AI63" s="1">
        <v>0.15999999642372131</v>
      </c>
      <c r="AJ63" s="1">
        <v>111115</v>
      </c>
      <c r="AK63">
        <f t="shared" si="66"/>
        <v>0.83318929036458322</v>
      </c>
      <c r="AL63">
        <f t="shared" si="67"/>
        <v>1.6968137334075083E-3</v>
      </c>
      <c r="AM63">
        <f t="shared" si="68"/>
        <v>290.84537734985349</v>
      </c>
      <c r="AN63">
        <f t="shared" si="69"/>
        <v>284.73461570739744</v>
      </c>
      <c r="AO63">
        <f t="shared" si="70"/>
        <v>271.95444704634428</v>
      </c>
      <c r="AP63">
        <f t="shared" si="71"/>
        <v>1.6072837050503603</v>
      </c>
      <c r="AQ63">
        <f t="shared" si="72"/>
        <v>2.0319310796741208</v>
      </c>
      <c r="AR63">
        <f t="shared" si="73"/>
        <v>27.758124844579545</v>
      </c>
      <c r="AS63">
        <f t="shared" si="74"/>
        <v>21.313874737768021</v>
      </c>
      <c r="AT63">
        <f t="shared" si="75"/>
        <v>14.639996528625488</v>
      </c>
      <c r="AU63">
        <f t="shared" si="76"/>
        <v>1.6721194999962983</v>
      </c>
      <c r="AV63">
        <f t="shared" si="77"/>
        <v>7.8249319945840237E-2</v>
      </c>
      <c r="AW63">
        <f t="shared" si="78"/>
        <v>0.47172754465727484</v>
      </c>
      <c r="AX63">
        <f t="shared" si="79"/>
        <v>1.2003919553390234</v>
      </c>
      <c r="AY63">
        <f t="shared" si="80"/>
        <v>4.9100295670606128E-2</v>
      </c>
      <c r="AZ63">
        <f t="shared" si="81"/>
        <v>13.836689040172438</v>
      </c>
      <c r="BA63">
        <f t="shared" si="82"/>
        <v>0.4865921804459486</v>
      </c>
      <c r="BB63">
        <f t="shared" si="83"/>
        <v>24.032190529477791</v>
      </c>
      <c r="BC63">
        <f t="shared" si="84"/>
        <v>384.03969665276196</v>
      </c>
      <c r="BD63">
        <f t="shared" si="85"/>
        <v>5.821312681713894E-3</v>
      </c>
    </row>
    <row r="64" spans="1:108" x14ac:dyDescent="0.25">
      <c r="A64" s="1">
        <v>48</v>
      </c>
      <c r="B64" s="1" t="s">
        <v>100</v>
      </c>
      <c r="C64" s="1">
        <v>1342.4999978877604</v>
      </c>
      <c r="D64" s="1">
        <v>0</v>
      </c>
      <c r="E64">
        <f t="shared" si="58"/>
        <v>9.2851715070415217</v>
      </c>
      <c r="F64">
        <f t="shared" si="59"/>
        <v>8.0519228743273344E-2</v>
      </c>
      <c r="G64">
        <f t="shared" si="60"/>
        <v>189.50351536266638</v>
      </c>
      <c r="H64">
        <f t="shared" si="61"/>
        <v>1.6980567153208248</v>
      </c>
      <c r="I64">
        <f t="shared" si="62"/>
        <v>1.560344531878092</v>
      </c>
      <c r="J64">
        <f t="shared" si="63"/>
        <v>17.697353363037109</v>
      </c>
      <c r="K64" s="1">
        <v>6</v>
      </c>
      <c r="L64">
        <f t="shared" si="64"/>
        <v>1.4200000166893005</v>
      </c>
      <c r="M64" s="1">
        <v>1</v>
      </c>
      <c r="N64">
        <f t="shared" si="65"/>
        <v>2.8400000333786011</v>
      </c>
      <c r="O64" s="1">
        <v>11.585903167724609</v>
      </c>
      <c r="P64" s="1">
        <v>17.697353363037109</v>
      </c>
      <c r="Q64" s="1">
        <v>10.006223678588867</v>
      </c>
      <c r="R64" s="1">
        <v>400.41201782226562</v>
      </c>
      <c r="S64" s="1">
        <v>388.47640991210937</v>
      </c>
      <c r="T64" s="1">
        <v>4.4209451675415039</v>
      </c>
      <c r="U64" s="1">
        <v>6.4457869529724121</v>
      </c>
      <c r="V64" s="1">
        <v>23.627567291259766</v>
      </c>
      <c r="W64" s="1">
        <v>34.449253082275391</v>
      </c>
      <c r="X64" s="1">
        <v>499.92391967773437</v>
      </c>
      <c r="Y64" s="1">
        <v>1699.7470703125</v>
      </c>
      <c r="Z64" s="1">
        <v>5.7059345245361328</v>
      </c>
      <c r="AA64" s="1">
        <v>73.201248168945313</v>
      </c>
      <c r="AB64" s="1">
        <v>2.3166232109069824</v>
      </c>
      <c r="AC64" s="1">
        <v>5.6485533714294434E-2</v>
      </c>
      <c r="AD64" s="1">
        <v>1</v>
      </c>
      <c r="AE64" s="1">
        <v>-0.21956524252891541</v>
      </c>
      <c r="AF64" s="1">
        <v>2.737391471862793</v>
      </c>
      <c r="AG64" s="1">
        <v>1</v>
      </c>
      <c r="AH64" s="1">
        <v>0</v>
      </c>
      <c r="AI64" s="1">
        <v>0.15999999642372131</v>
      </c>
      <c r="AJ64" s="1">
        <v>111115</v>
      </c>
      <c r="AK64">
        <f t="shared" si="66"/>
        <v>0.83320653279622381</v>
      </c>
      <c r="AL64">
        <f t="shared" si="67"/>
        <v>1.6980567153208248E-3</v>
      </c>
      <c r="AM64">
        <f t="shared" si="68"/>
        <v>290.84735336303709</v>
      </c>
      <c r="AN64">
        <f t="shared" si="69"/>
        <v>284.73590316772459</v>
      </c>
      <c r="AO64">
        <f t="shared" si="70"/>
        <v>271.95952517123078</v>
      </c>
      <c r="AP64">
        <f t="shared" si="71"/>
        <v>1.6065871252843973</v>
      </c>
      <c r="AQ64">
        <f t="shared" si="72"/>
        <v>2.0321841822667754</v>
      </c>
      <c r="AR64">
        <f t="shared" si="73"/>
        <v>27.761605616021495</v>
      </c>
      <c r="AS64">
        <f t="shared" si="74"/>
        <v>21.315818663049082</v>
      </c>
      <c r="AT64">
        <f t="shared" si="75"/>
        <v>14.641628265380859</v>
      </c>
      <c r="AU64">
        <f t="shared" si="76"/>
        <v>1.6722956296558151</v>
      </c>
      <c r="AV64">
        <f t="shared" si="77"/>
        <v>7.8299299471962472E-2</v>
      </c>
      <c r="AW64">
        <f t="shared" si="78"/>
        <v>0.47183965038868336</v>
      </c>
      <c r="AX64">
        <f t="shared" si="79"/>
        <v>1.2004559792671317</v>
      </c>
      <c r="AY64">
        <f t="shared" si="80"/>
        <v>4.9131781873580915E-2</v>
      </c>
      <c r="AZ64">
        <f t="shared" si="81"/>
        <v>13.871893856950082</v>
      </c>
      <c r="BA64">
        <f t="shared" si="82"/>
        <v>0.48781215674213135</v>
      </c>
      <c r="BB64">
        <f t="shared" si="83"/>
        <v>24.035968530980035</v>
      </c>
      <c r="BC64">
        <f t="shared" si="84"/>
        <v>384.06268407155233</v>
      </c>
      <c r="BD64">
        <f t="shared" si="85"/>
        <v>5.8109808477624335E-3</v>
      </c>
    </row>
    <row r="65" spans="1:108" x14ac:dyDescent="0.25">
      <c r="A65" s="1">
        <v>49</v>
      </c>
      <c r="B65" s="1" t="s">
        <v>100</v>
      </c>
      <c r="C65" s="1">
        <v>1342.9999978765845</v>
      </c>
      <c r="D65" s="1">
        <v>0</v>
      </c>
      <c r="E65">
        <f t="shared" si="58"/>
        <v>9.2913905478819956</v>
      </c>
      <c r="F65">
        <f t="shared" si="59"/>
        <v>8.0544462828880392E-2</v>
      </c>
      <c r="G65">
        <f t="shared" si="60"/>
        <v>189.4451830871345</v>
      </c>
      <c r="H65">
        <f t="shared" si="61"/>
        <v>1.6989982073757925</v>
      </c>
      <c r="I65">
        <f t="shared" si="62"/>
        <v>1.5607244789344499</v>
      </c>
      <c r="J65">
        <f t="shared" si="63"/>
        <v>17.701025009155273</v>
      </c>
      <c r="K65" s="1">
        <v>6</v>
      </c>
      <c r="L65">
        <f t="shared" si="64"/>
        <v>1.4200000166893005</v>
      </c>
      <c r="M65" s="1">
        <v>1</v>
      </c>
      <c r="N65">
        <f t="shared" si="65"/>
        <v>2.8400000333786011</v>
      </c>
      <c r="O65" s="1">
        <v>11.586840629577637</v>
      </c>
      <c r="P65" s="1">
        <v>17.701025009155273</v>
      </c>
      <c r="Q65" s="1">
        <v>10.006285667419434</v>
      </c>
      <c r="R65" s="1">
        <v>400.43194580078125</v>
      </c>
      <c r="S65" s="1">
        <v>388.48849487304687</v>
      </c>
      <c r="T65" s="1">
        <v>4.421088695526123</v>
      </c>
      <c r="U65" s="1">
        <v>6.4470362663269043</v>
      </c>
      <c r="V65" s="1">
        <v>23.626815795898438</v>
      </c>
      <c r="W65" s="1">
        <v>34.453716278076172</v>
      </c>
      <c r="X65" s="1">
        <v>499.92745971679687</v>
      </c>
      <c r="Y65" s="1">
        <v>1699.7598876953125</v>
      </c>
      <c r="Z65" s="1">
        <v>5.697507381439209</v>
      </c>
      <c r="AA65" s="1">
        <v>73.201087951660156</v>
      </c>
      <c r="AB65" s="1">
        <v>2.3166232109069824</v>
      </c>
      <c r="AC65" s="1">
        <v>5.6485533714294434E-2</v>
      </c>
      <c r="AD65" s="1">
        <v>1</v>
      </c>
      <c r="AE65" s="1">
        <v>-0.21956524252891541</v>
      </c>
      <c r="AF65" s="1">
        <v>2.737391471862793</v>
      </c>
      <c r="AG65" s="1">
        <v>1</v>
      </c>
      <c r="AH65" s="1">
        <v>0</v>
      </c>
      <c r="AI65" s="1">
        <v>0.15999999642372131</v>
      </c>
      <c r="AJ65" s="1">
        <v>111115</v>
      </c>
      <c r="AK65">
        <f t="shared" si="66"/>
        <v>0.83321243286132796</v>
      </c>
      <c r="AL65">
        <f t="shared" si="67"/>
        <v>1.6989982073757925E-3</v>
      </c>
      <c r="AM65">
        <f t="shared" si="68"/>
        <v>290.85102500915525</v>
      </c>
      <c r="AN65">
        <f t="shared" si="69"/>
        <v>284.73684062957761</v>
      </c>
      <c r="AO65">
        <f t="shared" si="70"/>
        <v>271.96157595243494</v>
      </c>
      <c r="AP65">
        <f t="shared" si="71"/>
        <v>1.6057531027817635</v>
      </c>
      <c r="AQ65">
        <f t="shared" si="72"/>
        <v>2.0326545476933884</v>
      </c>
      <c r="AR65">
        <f t="shared" si="73"/>
        <v>27.768092040321772</v>
      </c>
      <c r="AS65">
        <f t="shared" si="74"/>
        <v>21.321055773994868</v>
      </c>
      <c r="AT65">
        <f t="shared" si="75"/>
        <v>14.643932819366455</v>
      </c>
      <c r="AU65">
        <f t="shared" si="76"/>
        <v>1.6725444109777514</v>
      </c>
      <c r="AV65">
        <f t="shared" si="77"/>
        <v>7.8323161115854883E-2</v>
      </c>
      <c r="AW65">
        <f t="shared" si="78"/>
        <v>0.47193006875893845</v>
      </c>
      <c r="AX65">
        <f t="shared" si="79"/>
        <v>1.2006143422188129</v>
      </c>
      <c r="AY65">
        <f t="shared" si="80"/>
        <v>4.9146814336680368E-2</v>
      </c>
      <c r="AZ65">
        <f t="shared" si="81"/>
        <v>13.867593509179693</v>
      </c>
      <c r="BA65">
        <f t="shared" si="82"/>
        <v>0.48764683018230126</v>
      </c>
      <c r="BB65">
        <f t="shared" si="83"/>
        <v>24.035411253396454</v>
      </c>
      <c r="BC65">
        <f t="shared" si="84"/>
        <v>384.07181279832224</v>
      </c>
      <c r="BD65">
        <f t="shared" si="85"/>
        <v>5.8145999131556146E-3</v>
      </c>
    </row>
    <row r="66" spans="1:108" x14ac:dyDescent="0.25">
      <c r="A66" s="1">
        <v>50</v>
      </c>
      <c r="B66" s="1" t="s">
        <v>101</v>
      </c>
      <c r="C66" s="1">
        <v>1343.4999978654087</v>
      </c>
      <c r="D66" s="1">
        <v>0</v>
      </c>
      <c r="E66">
        <f t="shared" si="58"/>
        <v>9.3189391396834651</v>
      </c>
      <c r="F66">
        <f t="shared" si="59"/>
        <v>8.0534179013623128E-2</v>
      </c>
      <c r="G66">
        <f t="shared" si="60"/>
        <v>188.83603065373345</v>
      </c>
      <c r="H66">
        <f t="shared" si="61"/>
        <v>1.6989902924889313</v>
      </c>
      <c r="I66">
        <f t="shared" si="62"/>
        <v>1.5608963780417833</v>
      </c>
      <c r="J66">
        <f t="shared" si="63"/>
        <v>17.702314376831055</v>
      </c>
      <c r="K66" s="1">
        <v>6</v>
      </c>
      <c r="L66">
        <f t="shared" si="64"/>
        <v>1.4200000166893005</v>
      </c>
      <c r="M66" s="1">
        <v>1</v>
      </c>
      <c r="N66">
        <f t="shared" si="65"/>
        <v>2.8400000333786011</v>
      </c>
      <c r="O66" s="1">
        <v>11.586611747741699</v>
      </c>
      <c r="P66" s="1">
        <v>17.702314376831055</v>
      </c>
      <c r="Q66" s="1">
        <v>10.006229400634766</v>
      </c>
      <c r="R66" s="1">
        <v>400.42999267578125</v>
      </c>
      <c r="S66" s="1">
        <v>388.45358276367187</v>
      </c>
      <c r="T66" s="1">
        <v>4.4210638999938965</v>
      </c>
      <c r="U66" s="1">
        <v>6.4469971656799316</v>
      </c>
      <c r="V66" s="1">
        <v>23.626850128173828</v>
      </c>
      <c r="W66" s="1">
        <v>34.453750610351563</v>
      </c>
      <c r="X66" s="1">
        <v>499.92868041992187</v>
      </c>
      <c r="Y66" s="1">
        <v>1699.8172607421875</v>
      </c>
      <c r="Z66" s="1">
        <v>5.6763458251953125</v>
      </c>
      <c r="AA66" s="1">
        <v>73.200492858886719</v>
      </c>
      <c r="AB66" s="1">
        <v>2.3166232109069824</v>
      </c>
      <c r="AC66" s="1">
        <v>5.6485533714294434E-2</v>
      </c>
      <c r="AD66" s="1">
        <v>1</v>
      </c>
      <c r="AE66" s="1">
        <v>-0.21956524252891541</v>
      </c>
      <c r="AF66" s="1">
        <v>2.737391471862793</v>
      </c>
      <c r="AG66" s="1">
        <v>1</v>
      </c>
      <c r="AH66" s="1">
        <v>0</v>
      </c>
      <c r="AI66" s="1">
        <v>0.15999999642372131</v>
      </c>
      <c r="AJ66" s="1">
        <v>111115</v>
      </c>
      <c r="AK66">
        <f t="shared" si="66"/>
        <v>0.83321446736653637</v>
      </c>
      <c r="AL66">
        <f t="shared" si="67"/>
        <v>1.6989902924889313E-3</v>
      </c>
      <c r="AM66">
        <f t="shared" si="68"/>
        <v>290.85231437683103</v>
      </c>
      <c r="AN66">
        <f t="shared" si="69"/>
        <v>284.73661174774168</v>
      </c>
      <c r="AO66">
        <f t="shared" si="70"/>
        <v>271.97075563972976</v>
      </c>
      <c r="AP66">
        <f t="shared" si="71"/>
        <v>1.6056736061460741</v>
      </c>
      <c r="AQ66">
        <f t="shared" si="72"/>
        <v>2.0328197480294001</v>
      </c>
      <c r="AR66">
        <f t="shared" si="73"/>
        <v>27.770574604575369</v>
      </c>
      <c r="AS66">
        <f t="shared" si="74"/>
        <v>21.323577438895438</v>
      </c>
      <c r="AT66">
        <f t="shared" si="75"/>
        <v>14.644463062286377</v>
      </c>
      <c r="AU66">
        <f t="shared" si="76"/>
        <v>1.672601656389092</v>
      </c>
      <c r="AV66">
        <f t="shared" si="77"/>
        <v>7.8313436670705755E-2</v>
      </c>
      <c r="AW66">
        <f t="shared" si="78"/>
        <v>0.47192336998761675</v>
      </c>
      <c r="AX66">
        <f t="shared" si="79"/>
        <v>1.2006782864014753</v>
      </c>
      <c r="AY66">
        <f t="shared" si="80"/>
        <v>4.9140688083663335E-2</v>
      </c>
      <c r="AZ66">
        <f t="shared" si="81"/>
        <v>13.822890513369128</v>
      </c>
      <c r="BA66">
        <f t="shared" si="82"/>
        <v>0.48612250995408601</v>
      </c>
      <c r="BB66">
        <f t="shared" si="83"/>
        <v>24.032856610527574</v>
      </c>
      <c r="BC66">
        <f t="shared" si="84"/>
        <v>384.02380540778705</v>
      </c>
      <c r="BD66">
        <f t="shared" si="85"/>
        <v>5.8319490862923607E-3</v>
      </c>
    </row>
    <row r="67" spans="1:108" x14ac:dyDescent="0.25">
      <c r="A67" s="1">
        <v>51</v>
      </c>
      <c r="B67" s="1" t="s">
        <v>101</v>
      </c>
      <c r="C67" s="1">
        <v>1343.9999978542328</v>
      </c>
      <c r="D67" s="1">
        <v>0</v>
      </c>
      <c r="E67">
        <f t="shared" si="58"/>
        <v>9.2917619694340576</v>
      </c>
      <c r="F67">
        <f t="shared" si="59"/>
        <v>8.0549209247967088E-2</v>
      </c>
      <c r="G67">
        <f t="shared" si="60"/>
        <v>189.44126261849459</v>
      </c>
      <c r="H67">
        <f t="shared" si="61"/>
        <v>1.6987422318375969</v>
      </c>
      <c r="I67">
        <f t="shared" si="62"/>
        <v>1.5603978247004515</v>
      </c>
      <c r="J67">
        <f t="shared" si="63"/>
        <v>17.698419570922852</v>
      </c>
      <c r="K67" s="1">
        <v>6</v>
      </c>
      <c r="L67">
        <f t="shared" si="64"/>
        <v>1.4200000166893005</v>
      </c>
      <c r="M67" s="1">
        <v>1</v>
      </c>
      <c r="N67">
        <f t="shared" si="65"/>
        <v>2.8400000333786011</v>
      </c>
      <c r="O67" s="1">
        <v>11.586442947387695</v>
      </c>
      <c r="P67" s="1">
        <v>17.698419570922852</v>
      </c>
      <c r="Q67" s="1">
        <v>10.006021499633789</v>
      </c>
      <c r="R67" s="1">
        <v>400.422607421875</v>
      </c>
      <c r="S67" s="1">
        <v>388.47894287109375</v>
      </c>
      <c r="T67" s="1">
        <v>4.4213356971740723</v>
      </c>
      <c r="U67" s="1">
        <v>6.4469623565673828</v>
      </c>
      <c r="V67" s="1">
        <v>23.628671646118164</v>
      </c>
      <c r="W67" s="1">
        <v>34.4541015625</v>
      </c>
      <c r="X67" s="1">
        <v>499.93136596679687</v>
      </c>
      <c r="Y67" s="1">
        <v>1699.7904052734375</v>
      </c>
      <c r="Z67" s="1">
        <v>5.6105508804321289</v>
      </c>
      <c r="AA67" s="1">
        <v>73.200820922851562</v>
      </c>
      <c r="AB67" s="1">
        <v>2.3166232109069824</v>
      </c>
      <c r="AC67" s="1">
        <v>5.6485533714294434E-2</v>
      </c>
      <c r="AD67" s="1">
        <v>1</v>
      </c>
      <c r="AE67" s="1">
        <v>-0.21956524252891541</v>
      </c>
      <c r="AF67" s="1">
        <v>2.737391471862793</v>
      </c>
      <c r="AG67" s="1">
        <v>1</v>
      </c>
      <c r="AH67" s="1">
        <v>0</v>
      </c>
      <c r="AI67" s="1">
        <v>0.15999999642372131</v>
      </c>
      <c r="AJ67" s="1">
        <v>111115</v>
      </c>
      <c r="AK67">
        <f t="shared" si="66"/>
        <v>0.83321894327799462</v>
      </c>
      <c r="AL67">
        <f t="shared" si="67"/>
        <v>1.6987422318375969E-3</v>
      </c>
      <c r="AM67">
        <f t="shared" si="68"/>
        <v>290.84841957092283</v>
      </c>
      <c r="AN67">
        <f t="shared" si="69"/>
        <v>284.73644294738767</v>
      </c>
      <c r="AO67">
        <f t="shared" si="70"/>
        <v>271.9664587648258</v>
      </c>
      <c r="AP67">
        <f t="shared" si="71"/>
        <v>1.6062351758856674</v>
      </c>
      <c r="AQ67">
        <f t="shared" si="72"/>
        <v>2.0323207616599057</v>
      </c>
      <c r="AR67">
        <f t="shared" si="73"/>
        <v>27.763633468015701</v>
      </c>
      <c r="AS67">
        <f t="shared" si="74"/>
        <v>21.316671111448318</v>
      </c>
      <c r="AT67">
        <f t="shared" si="75"/>
        <v>14.642431259155273</v>
      </c>
      <c r="AU67">
        <f t="shared" si="76"/>
        <v>1.6723823107864559</v>
      </c>
      <c r="AV67">
        <f t="shared" si="77"/>
        <v>7.8327649338695474E-2</v>
      </c>
      <c r="AW67">
        <f t="shared" si="78"/>
        <v>0.47192293695945409</v>
      </c>
      <c r="AX67">
        <f t="shared" si="79"/>
        <v>1.2004593738270017</v>
      </c>
      <c r="AY67">
        <f t="shared" si="80"/>
        <v>4.9149641851068654E-2</v>
      </c>
      <c r="AZ67">
        <f t="shared" si="81"/>
        <v>13.867255940335317</v>
      </c>
      <c r="BA67">
        <f t="shared" si="82"/>
        <v>0.48764872870176534</v>
      </c>
      <c r="BB67">
        <f t="shared" si="83"/>
        <v>24.039135245711929</v>
      </c>
      <c r="BC67">
        <f t="shared" si="84"/>
        <v>384.06208424035168</v>
      </c>
      <c r="BD67">
        <f t="shared" si="85"/>
        <v>5.8158806041994585E-3</v>
      </c>
    </row>
    <row r="68" spans="1:108" x14ac:dyDescent="0.25">
      <c r="A68" s="1">
        <v>52</v>
      </c>
      <c r="B68" s="1" t="s">
        <v>102</v>
      </c>
      <c r="C68" s="1">
        <v>1344.4999978430569</v>
      </c>
      <c r="D68" s="1">
        <v>0</v>
      </c>
      <c r="E68">
        <f t="shared" si="58"/>
        <v>9.3096704101411003</v>
      </c>
      <c r="F68">
        <f t="shared" si="59"/>
        <v>8.0523591262689251E-2</v>
      </c>
      <c r="G68">
        <f t="shared" si="60"/>
        <v>189.00771560933217</v>
      </c>
      <c r="H68">
        <f t="shared" si="61"/>
        <v>1.6988675495628247</v>
      </c>
      <c r="I68">
        <f t="shared" si="62"/>
        <v>1.5609898685632981</v>
      </c>
      <c r="J68">
        <f t="shared" si="63"/>
        <v>17.703069686889648</v>
      </c>
      <c r="K68" s="1">
        <v>6</v>
      </c>
      <c r="L68">
        <f t="shared" si="64"/>
        <v>1.4200000166893005</v>
      </c>
      <c r="M68" s="1">
        <v>1</v>
      </c>
      <c r="N68">
        <f t="shared" si="65"/>
        <v>2.8400000333786011</v>
      </c>
      <c r="O68" s="1">
        <v>11.586501121520996</v>
      </c>
      <c r="P68" s="1">
        <v>17.703069686889648</v>
      </c>
      <c r="Q68" s="1">
        <v>10.006298065185547</v>
      </c>
      <c r="R68" s="1">
        <v>400.42996215820312</v>
      </c>
      <c r="S68" s="1">
        <v>388.46469116210937</v>
      </c>
      <c r="T68" s="1">
        <v>4.4212203025817871</v>
      </c>
      <c r="U68" s="1">
        <v>6.4470105171203613</v>
      </c>
      <c r="V68" s="1">
        <v>23.627973556518555</v>
      </c>
      <c r="W68" s="1">
        <v>34.454238891601563</v>
      </c>
      <c r="X68" s="1">
        <v>499.9278564453125</v>
      </c>
      <c r="Y68" s="1">
        <v>1699.8065185546875</v>
      </c>
      <c r="Z68" s="1">
        <v>5.5787420272827148</v>
      </c>
      <c r="AA68" s="1">
        <v>73.200851440429688</v>
      </c>
      <c r="AB68" s="1">
        <v>2.3166232109069824</v>
      </c>
      <c r="AC68" s="1">
        <v>5.6485533714294434E-2</v>
      </c>
      <c r="AD68" s="1">
        <v>1</v>
      </c>
      <c r="AE68" s="1">
        <v>-0.21956524252891541</v>
      </c>
      <c r="AF68" s="1">
        <v>2.737391471862793</v>
      </c>
      <c r="AG68" s="1">
        <v>1</v>
      </c>
      <c r="AH68" s="1">
        <v>0</v>
      </c>
      <c r="AI68" s="1">
        <v>0.15999999642372131</v>
      </c>
      <c r="AJ68" s="1">
        <v>111115</v>
      </c>
      <c r="AK68">
        <f t="shared" si="66"/>
        <v>0.8332130940755208</v>
      </c>
      <c r="AL68">
        <f t="shared" si="67"/>
        <v>1.6988675495628247E-3</v>
      </c>
      <c r="AM68">
        <f t="shared" si="68"/>
        <v>290.85306968688963</v>
      </c>
      <c r="AN68">
        <f t="shared" si="69"/>
        <v>284.73650112152097</v>
      </c>
      <c r="AO68">
        <f t="shared" si="70"/>
        <v>271.96903688976818</v>
      </c>
      <c r="AP68">
        <f t="shared" si="71"/>
        <v>1.6056072444827909</v>
      </c>
      <c r="AQ68">
        <f t="shared" si="72"/>
        <v>2.0329165276619134</v>
      </c>
      <c r="AR68">
        <f t="shared" si="73"/>
        <v>27.771760678443556</v>
      </c>
      <c r="AS68">
        <f t="shared" si="74"/>
        <v>21.324750161323195</v>
      </c>
      <c r="AT68">
        <f t="shared" si="75"/>
        <v>14.644785404205322</v>
      </c>
      <c r="AU68">
        <f t="shared" si="76"/>
        <v>1.6726364574986419</v>
      </c>
      <c r="AV68">
        <f t="shared" si="77"/>
        <v>7.8303424750378631E-2</v>
      </c>
      <c r="AW68">
        <f t="shared" si="78"/>
        <v>0.47192665909861536</v>
      </c>
      <c r="AX68">
        <f t="shared" si="79"/>
        <v>1.2007097984000266</v>
      </c>
      <c r="AY68">
        <f t="shared" si="80"/>
        <v>4.9134380731968422E-2</v>
      </c>
      <c r="AZ68">
        <f t="shared" si="81"/>
        <v>13.835525711413707</v>
      </c>
      <c r="BA68">
        <f t="shared" si="82"/>
        <v>0.48655056665229263</v>
      </c>
      <c r="BB68">
        <f t="shared" si="83"/>
        <v>24.031601500139811</v>
      </c>
      <c r="BC68">
        <f t="shared" si="84"/>
        <v>384.03931971634256</v>
      </c>
      <c r="BD68">
        <f t="shared" si="85"/>
        <v>5.8256089391940857E-3</v>
      </c>
    </row>
    <row r="69" spans="1:108" x14ac:dyDescent="0.25">
      <c r="A69" s="1">
        <v>53</v>
      </c>
      <c r="B69" s="1" t="s">
        <v>102</v>
      </c>
      <c r="C69" s="1">
        <v>1344.999997831881</v>
      </c>
      <c r="D69" s="1">
        <v>0</v>
      </c>
      <c r="E69">
        <f t="shared" si="58"/>
        <v>9.3127060090061331</v>
      </c>
      <c r="F69">
        <f t="shared" si="59"/>
        <v>8.0515772497556953E-2</v>
      </c>
      <c r="G69">
        <f t="shared" si="60"/>
        <v>188.95027739672477</v>
      </c>
      <c r="H69">
        <f t="shared" si="61"/>
        <v>1.6996613547016945</v>
      </c>
      <c r="I69">
        <f t="shared" si="62"/>
        <v>1.5618578291004463</v>
      </c>
      <c r="J69">
        <f t="shared" si="63"/>
        <v>17.710605621337891</v>
      </c>
      <c r="K69" s="1">
        <v>6</v>
      </c>
      <c r="L69">
        <f t="shared" si="64"/>
        <v>1.4200000166893005</v>
      </c>
      <c r="M69" s="1">
        <v>1</v>
      </c>
      <c r="N69">
        <f t="shared" si="65"/>
        <v>2.8400000333786011</v>
      </c>
      <c r="O69" s="1">
        <v>11.587215423583984</v>
      </c>
      <c r="P69" s="1">
        <v>17.710605621337891</v>
      </c>
      <c r="Q69" s="1">
        <v>10.006457328796387</v>
      </c>
      <c r="R69" s="1">
        <v>400.46099853515625</v>
      </c>
      <c r="S69" s="1">
        <v>388.49209594726562</v>
      </c>
      <c r="T69" s="1">
        <v>4.4216766357421875</v>
      </c>
      <c r="U69" s="1">
        <v>6.4483366012573242</v>
      </c>
      <c r="V69" s="1">
        <v>23.629335403442383</v>
      </c>
      <c r="W69" s="1">
        <v>34.459758758544922</v>
      </c>
      <c r="X69" s="1">
        <v>499.94613647460937</v>
      </c>
      <c r="Y69" s="1">
        <v>1699.6917724609375</v>
      </c>
      <c r="Z69" s="1">
        <v>5.6994709968566895</v>
      </c>
      <c r="AA69" s="1">
        <v>73.200973510742188</v>
      </c>
      <c r="AB69" s="1">
        <v>2.3166232109069824</v>
      </c>
      <c r="AC69" s="1">
        <v>5.6485533714294434E-2</v>
      </c>
      <c r="AD69" s="1">
        <v>1</v>
      </c>
      <c r="AE69" s="1">
        <v>-0.21956524252891541</v>
      </c>
      <c r="AF69" s="1">
        <v>2.737391471862793</v>
      </c>
      <c r="AG69" s="1">
        <v>1</v>
      </c>
      <c r="AH69" s="1">
        <v>0</v>
      </c>
      <c r="AI69" s="1">
        <v>0.15999999642372131</v>
      </c>
      <c r="AJ69" s="1">
        <v>111115</v>
      </c>
      <c r="AK69">
        <f t="shared" si="66"/>
        <v>0.83324356079101547</v>
      </c>
      <c r="AL69">
        <f t="shared" si="67"/>
        <v>1.6996613547016945E-3</v>
      </c>
      <c r="AM69">
        <f t="shared" si="68"/>
        <v>290.86060562133787</v>
      </c>
      <c r="AN69">
        <f t="shared" si="69"/>
        <v>284.73721542358396</v>
      </c>
      <c r="AO69">
        <f t="shared" si="70"/>
        <v>271.95067751517854</v>
      </c>
      <c r="AP69">
        <f t="shared" si="71"/>
        <v>1.6040821108829371</v>
      </c>
      <c r="AQ69">
        <f t="shared" si="72"/>
        <v>2.0338823458374331</v>
      </c>
      <c r="AR69">
        <f t="shared" si="73"/>
        <v>27.784908428013768</v>
      </c>
      <c r="AS69">
        <f t="shared" si="74"/>
        <v>21.336571826756444</v>
      </c>
      <c r="AT69">
        <f t="shared" si="75"/>
        <v>14.648910522460938</v>
      </c>
      <c r="AU69">
        <f t="shared" si="76"/>
        <v>1.6730818752156913</v>
      </c>
      <c r="AV69">
        <f t="shared" si="77"/>
        <v>7.829603117383778E-2</v>
      </c>
      <c r="AW69">
        <f t="shared" si="78"/>
        <v>0.4720245167369867</v>
      </c>
      <c r="AX69">
        <f t="shared" si="79"/>
        <v>1.2010573584787045</v>
      </c>
      <c r="AY69">
        <f t="shared" si="80"/>
        <v>4.912972289962908E-2</v>
      </c>
      <c r="AZ69">
        <f t="shared" si="81"/>
        <v>13.831344250565039</v>
      </c>
      <c r="BA69">
        <f t="shared" si="82"/>
        <v>0.48636839556800948</v>
      </c>
      <c r="BB69">
        <f t="shared" si="83"/>
        <v>24.024692574260666</v>
      </c>
      <c r="BC69">
        <f t="shared" si="84"/>
        <v>384.06528152318202</v>
      </c>
      <c r="BD69">
        <f t="shared" si="85"/>
        <v>5.8254393110859139E-3</v>
      </c>
    </row>
    <row r="70" spans="1:108" x14ac:dyDescent="0.25">
      <c r="A70" s="1">
        <v>54</v>
      </c>
      <c r="B70" s="1" t="s">
        <v>103</v>
      </c>
      <c r="C70" s="1">
        <v>1345.4999978207052</v>
      </c>
      <c r="D70" s="1">
        <v>0</v>
      </c>
      <c r="E70">
        <f t="shared" si="58"/>
        <v>9.323228766828688</v>
      </c>
      <c r="F70">
        <f t="shared" si="59"/>
        <v>8.0429430115915843E-2</v>
      </c>
      <c r="G70">
        <f t="shared" si="60"/>
        <v>188.51952693725212</v>
      </c>
      <c r="H70">
        <f t="shared" si="61"/>
        <v>1.6994576564905364</v>
      </c>
      <c r="I70">
        <f t="shared" si="62"/>
        <v>1.5632823058522252</v>
      </c>
      <c r="J70">
        <f t="shared" si="63"/>
        <v>17.721111297607422</v>
      </c>
      <c r="K70" s="1">
        <v>6</v>
      </c>
      <c r="L70">
        <f t="shared" si="64"/>
        <v>1.4200000166893005</v>
      </c>
      <c r="M70" s="1">
        <v>1</v>
      </c>
      <c r="N70">
        <f t="shared" si="65"/>
        <v>2.8400000333786011</v>
      </c>
      <c r="O70" s="1">
        <v>11.587615966796875</v>
      </c>
      <c r="P70" s="1">
        <v>17.721111297607422</v>
      </c>
      <c r="Q70" s="1">
        <v>10.007344245910645</v>
      </c>
      <c r="R70" s="1">
        <v>400.45721435546875</v>
      </c>
      <c r="S70" s="1">
        <v>388.4759521484375</v>
      </c>
      <c r="T70" s="1">
        <v>4.4209036827087402</v>
      </c>
      <c r="U70" s="1">
        <v>6.4472990036010742</v>
      </c>
      <c r="V70" s="1">
        <v>23.624507904052734</v>
      </c>
      <c r="W70" s="1">
        <v>34.453197479248047</v>
      </c>
      <c r="X70" s="1">
        <v>499.9520263671875</v>
      </c>
      <c r="Y70" s="1">
        <v>1699.7030029296875</v>
      </c>
      <c r="Z70" s="1">
        <v>5.790651798248291</v>
      </c>
      <c r="AA70" s="1">
        <v>73.200752258300781</v>
      </c>
      <c r="AB70" s="1">
        <v>2.3166232109069824</v>
      </c>
      <c r="AC70" s="1">
        <v>5.6485533714294434E-2</v>
      </c>
      <c r="AD70" s="1">
        <v>1</v>
      </c>
      <c r="AE70" s="1">
        <v>-0.21956524252891541</v>
      </c>
      <c r="AF70" s="1">
        <v>2.737391471862793</v>
      </c>
      <c r="AG70" s="1">
        <v>1</v>
      </c>
      <c r="AH70" s="1">
        <v>0</v>
      </c>
      <c r="AI70" s="1">
        <v>0.15999999642372131</v>
      </c>
      <c r="AJ70" s="1">
        <v>111115</v>
      </c>
      <c r="AK70">
        <f t="shared" si="66"/>
        <v>0.83325337727864579</v>
      </c>
      <c r="AL70">
        <f t="shared" si="67"/>
        <v>1.6994576564905363E-3</v>
      </c>
      <c r="AM70">
        <f t="shared" si="68"/>
        <v>290.8711112976074</v>
      </c>
      <c r="AN70">
        <f t="shared" si="69"/>
        <v>284.73761596679685</v>
      </c>
      <c r="AO70">
        <f t="shared" si="70"/>
        <v>271.95247439013838</v>
      </c>
      <c r="AP70">
        <f t="shared" si="71"/>
        <v>1.6029039922363064</v>
      </c>
      <c r="AQ70">
        <f t="shared" si="72"/>
        <v>2.0352294429500168</v>
      </c>
      <c r="AR70">
        <f t="shared" si="73"/>
        <v>27.803395185999978</v>
      </c>
      <c r="AS70">
        <f t="shared" si="74"/>
        <v>21.356096182398904</v>
      </c>
      <c r="AT70">
        <f t="shared" si="75"/>
        <v>14.654363632202148</v>
      </c>
      <c r="AU70">
        <f t="shared" si="76"/>
        <v>1.6736708453814175</v>
      </c>
      <c r="AV70">
        <f t="shared" si="77"/>
        <v>7.8214381504185138E-2</v>
      </c>
      <c r="AW70">
        <f t="shared" si="78"/>
        <v>0.47194713709779174</v>
      </c>
      <c r="AX70">
        <f t="shared" si="79"/>
        <v>1.2017237082836258</v>
      </c>
      <c r="AY70">
        <f t="shared" si="80"/>
        <v>4.9078285175434458E-2</v>
      </c>
      <c r="AZ70">
        <f t="shared" si="81"/>
        <v>13.799771187185854</v>
      </c>
      <c r="BA70">
        <f t="shared" si="82"/>
        <v>0.48527978603220828</v>
      </c>
      <c r="BB70">
        <f t="shared" si="83"/>
        <v>24.00281182666356</v>
      </c>
      <c r="BC70">
        <f t="shared" si="84"/>
        <v>384.04413570925055</v>
      </c>
      <c r="BD70">
        <f t="shared" si="85"/>
        <v>5.8270309295009298E-3</v>
      </c>
    </row>
    <row r="71" spans="1:108" x14ac:dyDescent="0.25">
      <c r="A71" s="1">
        <v>55</v>
      </c>
      <c r="B71" s="1" t="s">
        <v>103</v>
      </c>
      <c r="C71" s="1">
        <v>1345.9999978095293</v>
      </c>
      <c r="D71" s="1">
        <v>0</v>
      </c>
      <c r="E71">
        <f t="shared" si="58"/>
        <v>9.3094656777545133</v>
      </c>
      <c r="F71">
        <f t="shared" si="59"/>
        <v>8.0366783277965301E-2</v>
      </c>
      <c r="G71">
        <f t="shared" si="60"/>
        <v>188.66042737613472</v>
      </c>
      <c r="H71">
        <f t="shared" si="61"/>
        <v>1.6986472035710305</v>
      </c>
      <c r="I71">
        <f t="shared" si="62"/>
        <v>1.5637233251579166</v>
      </c>
      <c r="J71">
        <f t="shared" si="63"/>
        <v>17.724113464355469</v>
      </c>
      <c r="K71" s="1">
        <v>6</v>
      </c>
      <c r="L71">
        <f t="shared" si="64"/>
        <v>1.4200000166893005</v>
      </c>
      <c r="M71" s="1">
        <v>1</v>
      </c>
      <c r="N71">
        <f t="shared" si="65"/>
        <v>2.8400000333786011</v>
      </c>
      <c r="O71" s="1">
        <v>11.587742805480957</v>
      </c>
      <c r="P71" s="1">
        <v>17.724113464355469</v>
      </c>
      <c r="Q71" s="1">
        <v>10.007843017578125</v>
      </c>
      <c r="R71" s="1">
        <v>400.4500732421875</v>
      </c>
      <c r="S71" s="1">
        <v>388.48623657226562</v>
      </c>
      <c r="T71" s="1">
        <v>4.4211750030517578</v>
      </c>
      <c r="U71" s="1">
        <v>6.4465122222900391</v>
      </c>
      <c r="V71" s="1">
        <v>23.625843048095703</v>
      </c>
      <c r="W71" s="1">
        <v>34.448825836181641</v>
      </c>
      <c r="X71" s="1">
        <v>499.97506713867187</v>
      </c>
      <c r="Y71" s="1">
        <v>1699.6751708984375</v>
      </c>
      <c r="Z71" s="1">
        <v>5.7895822525024414</v>
      </c>
      <c r="AA71" s="1">
        <v>73.201011657714844</v>
      </c>
      <c r="AB71" s="1">
        <v>2.3166232109069824</v>
      </c>
      <c r="AC71" s="1">
        <v>5.6485533714294434E-2</v>
      </c>
      <c r="AD71" s="1">
        <v>1</v>
      </c>
      <c r="AE71" s="1">
        <v>-0.21956524252891541</v>
      </c>
      <c r="AF71" s="1">
        <v>2.737391471862793</v>
      </c>
      <c r="AG71" s="1">
        <v>1</v>
      </c>
      <c r="AH71" s="1">
        <v>0</v>
      </c>
      <c r="AI71" s="1">
        <v>0.15999999642372131</v>
      </c>
      <c r="AJ71" s="1">
        <v>111115</v>
      </c>
      <c r="AK71">
        <f t="shared" si="66"/>
        <v>0.83329177856445302</v>
      </c>
      <c r="AL71">
        <f t="shared" si="67"/>
        <v>1.6986472035710304E-3</v>
      </c>
      <c r="AM71">
        <f t="shared" si="68"/>
        <v>290.87411346435545</v>
      </c>
      <c r="AN71">
        <f t="shared" si="69"/>
        <v>284.73774280548093</v>
      </c>
      <c r="AO71">
        <f t="shared" si="70"/>
        <v>271.94802126523791</v>
      </c>
      <c r="AP71">
        <f t="shared" si="71"/>
        <v>1.6029062138930352</v>
      </c>
      <c r="AQ71">
        <f t="shared" si="72"/>
        <v>2.0356145414933708</v>
      </c>
      <c r="AR71">
        <f t="shared" si="73"/>
        <v>27.808557496607111</v>
      </c>
      <c r="AS71">
        <f t="shared" si="74"/>
        <v>21.362045274317072</v>
      </c>
      <c r="AT71">
        <f t="shared" si="75"/>
        <v>14.655928134918213</v>
      </c>
      <c r="AU71">
        <f t="shared" si="76"/>
        <v>1.6738398551511746</v>
      </c>
      <c r="AV71">
        <f t="shared" si="77"/>
        <v>7.8155136502084624E-2</v>
      </c>
      <c r="AW71">
        <f t="shared" si="78"/>
        <v>0.47189121633545439</v>
      </c>
      <c r="AX71">
        <f t="shared" si="79"/>
        <v>1.2019486388157201</v>
      </c>
      <c r="AY71">
        <f t="shared" si="80"/>
        <v>4.904096222885411E-2</v>
      </c>
      <c r="AZ71">
        <f t="shared" si="81"/>
        <v>13.810134143709902</v>
      </c>
      <c r="BA71">
        <f t="shared" si="82"/>
        <v>0.48562963012729637</v>
      </c>
      <c r="BB71">
        <f t="shared" si="83"/>
        <v>23.993953815318957</v>
      </c>
      <c r="BC71">
        <f t="shared" si="84"/>
        <v>384.06096244647017</v>
      </c>
      <c r="BD71">
        <f t="shared" si="85"/>
        <v>5.8160269165203659E-3</v>
      </c>
      <c r="BE71">
        <f>AVERAGE(E57:E71)</f>
        <v>9.2791388319509895</v>
      </c>
      <c r="BF71">
        <f t="shared" ref="BF71:DD71" si="86">AVERAGE(F57:F71)</f>
        <v>8.042692294191861E-2</v>
      </c>
      <c r="BG71">
        <f t="shared" si="86"/>
        <v>189.41348995339916</v>
      </c>
      <c r="BH71">
        <f t="shared" si="86"/>
        <v>1.6975977762938861</v>
      </c>
      <c r="BI71">
        <f t="shared" si="86"/>
        <v>1.5616537188818369</v>
      </c>
      <c r="BJ71">
        <f t="shared" si="86"/>
        <v>17.707170486450195</v>
      </c>
      <c r="BK71">
        <f t="shared" si="86"/>
        <v>6</v>
      </c>
      <c r="BL71">
        <f t="shared" si="86"/>
        <v>1.4200000166893005</v>
      </c>
      <c r="BM71">
        <f t="shared" si="86"/>
        <v>1</v>
      </c>
      <c r="BN71">
        <f t="shared" si="86"/>
        <v>2.8400000333786011</v>
      </c>
      <c r="BO71">
        <f t="shared" si="86"/>
        <v>11.584355545043945</v>
      </c>
      <c r="BP71">
        <f t="shared" si="86"/>
        <v>17.707170486450195</v>
      </c>
      <c r="BQ71">
        <f t="shared" si="86"/>
        <v>10.006337738037109</v>
      </c>
      <c r="BR71">
        <f t="shared" si="86"/>
        <v>400.40985514322915</v>
      </c>
      <c r="BS71">
        <f t="shared" si="86"/>
        <v>388.48188069661461</v>
      </c>
      <c r="BT71">
        <f t="shared" si="86"/>
        <v>4.4208177884419761</v>
      </c>
      <c r="BU71">
        <f t="shared" si="86"/>
        <v>6.4450814882914225</v>
      </c>
      <c r="BV71">
        <f t="shared" si="86"/>
        <v>23.629332605997721</v>
      </c>
      <c r="BW71">
        <f t="shared" si="86"/>
        <v>34.449047851562497</v>
      </c>
      <c r="BX71">
        <f t="shared" si="86"/>
        <v>499.9318806966146</v>
      </c>
      <c r="BY71">
        <f t="shared" si="86"/>
        <v>1699.7099202473958</v>
      </c>
      <c r="BZ71">
        <f t="shared" si="86"/>
        <v>5.7283588091532387</v>
      </c>
      <c r="CA71">
        <f t="shared" si="86"/>
        <v>73.201340230305988</v>
      </c>
      <c r="CB71">
        <f t="shared" si="86"/>
        <v>2.3166232109069824</v>
      </c>
      <c r="CC71">
        <f t="shared" si="86"/>
        <v>5.6485533714294434E-2</v>
      </c>
      <c r="CD71">
        <f t="shared" si="86"/>
        <v>1</v>
      </c>
      <c r="CE71">
        <f t="shared" si="86"/>
        <v>-0.21956524252891541</v>
      </c>
      <c r="CF71">
        <f t="shared" si="86"/>
        <v>2.737391471862793</v>
      </c>
      <c r="CG71">
        <f t="shared" si="86"/>
        <v>1</v>
      </c>
      <c r="CH71">
        <f t="shared" si="86"/>
        <v>0</v>
      </c>
      <c r="CI71">
        <f t="shared" si="86"/>
        <v>0.15999999642372131</v>
      </c>
      <c r="CJ71">
        <f t="shared" si="86"/>
        <v>111115</v>
      </c>
      <c r="CK71">
        <f t="shared" si="86"/>
        <v>0.83321980116102412</v>
      </c>
      <c r="CL71">
        <f t="shared" si="86"/>
        <v>1.6975977762938859E-3</v>
      </c>
      <c r="CM71">
        <f t="shared" si="86"/>
        <v>290.85717048645023</v>
      </c>
      <c r="CN71">
        <f t="shared" si="86"/>
        <v>284.73435554504402</v>
      </c>
      <c r="CO71">
        <f t="shared" si="86"/>
        <v>271.95358116094695</v>
      </c>
      <c r="CP71">
        <f t="shared" si="86"/>
        <v>1.6053081039616111</v>
      </c>
      <c r="CQ71">
        <f t="shared" si="86"/>
        <v>2.0334423206450625</v>
      </c>
      <c r="CR71">
        <f t="shared" si="86"/>
        <v>27.778758049111609</v>
      </c>
      <c r="CS71">
        <f t="shared" si="86"/>
        <v>21.333676560820184</v>
      </c>
      <c r="CT71">
        <f t="shared" si="86"/>
        <v>14.64576301574707</v>
      </c>
      <c r="CU71">
        <f t="shared" si="86"/>
        <v>1.6727420701379685</v>
      </c>
      <c r="CV71">
        <f t="shared" si="86"/>
        <v>7.8212007250990104E-2</v>
      </c>
      <c r="CW71">
        <f t="shared" si="86"/>
        <v>0.47178860176322568</v>
      </c>
      <c r="CX71">
        <f t="shared" si="86"/>
        <v>1.2009534683747427</v>
      </c>
      <c r="CY71">
        <f t="shared" si="86"/>
        <v>4.9076789737198104E-2</v>
      </c>
      <c r="CZ71">
        <f t="shared" si="86"/>
        <v>13.865321598777651</v>
      </c>
      <c r="DA71">
        <f t="shared" si="86"/>
        <v>0.48757351710473867</v>
      </c>
      <c r="DB71">
        <f t="shared" si="86"/>
        <v>24.016241462361904</v>
      </c>
      <c r="DC71">
        <f t="shared" si="86"/>
        <v>384.0710225008732</v>
      </c>
      <c r="DD71">
        <f t="shared" si="86"/>
        <v>5.8023239142625249E-3</v>
      </c>
    </row>
    <row r="72" spans="1:108" x14ac:dyDescent="0.25">
      <c r="A72" s="1" t="s">
        <v>9</v>
      </c>
      <c r="B72" s="1" t="s">
        <v>104</v>
      </c>
    </row>
    <row r="73" spans="1:108" x14ac:dyDescent="0.25">
      <c r="A73" s="1" t="s">
        <v>9</v>
      </c>
      <c r="B73" s="1" t="s">
        <v>105</v>
      </c>
    </row>
    <row r="74" spans="1:108" x14ac:dyDescent="0.25">
      <c r="A74" s="1">
        <v>56</v>
      </c>
      <c r="B74" s="1" t="s">
        <v>106</v>
      </c>
      <c r="C74" s="1">
        <v>1594.5000001229346</v>
      </c>
      <c r="D74" s="1">
        <v>0</v>
      </c>
      <c r="E74">
        <f t="shared" ref="E74:E88" si="87">(R74-S74*(1000-T74)/(1000-U74))*AK74</f>
        <v>9.4179930627228803</v>
      </c>
      <c r="F74">
        <f t="shared" ref="F74:F88" si="88">IF(AV74&lt;&gt;0,1/(1/AV74-1/N74),0)</f>
        <v>8.4190901917332792E-2</v>
      </c>
      <c r="G74">
        <f t="shared" ref="G74:G88" si="89">((AY74-AL74/2)*S74-E74)/(AY74+AL74/2)</f>
        <v>194.7767181159179</v>
      </c>
      <c r="H74">
        <f t="shared" ref="H74:H88" si="90">AL74*1000</f>
        <v>1.8655407306146521</v>
      </c>
      <c r="I74">
        <f t="shared" ref="I74:I88" si="91">(AQ74-AW74)</f>
        <v>1.6365230998916989</v>
      </c>
      <c r="J74">
        <f t="shared" ref="J74:J88" si="92">(P74+AP74*D74)</f>
        <v>19.65727424621582</v>
      </c>
      <c r="K74" s="1">
        <v>6</v>
      </c>
      <c r="L74">
        <f t="shared" ref="L74:L88" si="93">(K74*AE74+AF74)</f>
        <v>1.4200000166893005</v>
      </c>
      <c r="M74" s="1">
        <v>1</v>
      </c>
      <c r="N74">
        <f t="shared" ref="N74:N88" si="94">L74*(M74+1)*(M74+1)/(M74*M74+1)</f>
        <v>2.8400000333786011</v>
      </c>
      <c r="O74" s="1">
        <v>15.863323211669922</v>
      </c>
      <c r="P74" s="1">
        <v>19.65727424621582</v>
      </c>
      <c r="Q74" s="1">
        <v>15.085174560546875</v>
      </c>
      <c r="R74" s="1">
        <v>401.0860595703125</v>
      </c>
      <c r="S74" s="1">
        <v>388.91305541992187</v>
      </c>
      <c r="T74" s="1">
        <v>6.8070235252380371</v>
      </c>
      <c r="U74" s="1">
        <v>9.0256080627441406</v>
      </c>
      <c r="V74" s="1">
        <v>27.549772262573242</v>
      </c>
      <c r="W74" s="1">
        <v>36.528953552246094</v>
      </c>
      <c r="X74" s="1">
        <v>499.96826171875</v>
      </c>
      <c r="Y74" s="1">
        <v>1701.0621337890625</v>
      </c>
      <c r="Z74" s="1">
        <v>5.8755769729614258</v>
      </c>
      <c r="AA74" s="1">
        <v>73.208076477050781</v>
      </c>
      <c r="AB74" s="1">
        <v>2.3345370292663574</v>
      </c>
      <c r="AC74" s="1">
        <v>2.7835249900817871E-2</v>
      </c>
      <c r="AD74" s="1">
        <v>1</v>
      </c>
      <c r="AE74" s="1">
        <v>-0.21956524252891541</v>
      </c>
      <c r="AF74" s="1">
        <v>2.737391471862793</v>
      </c>
      <c r="AG74" s="1">
        <v>1</v>
      </c>
      <c r="AH74" s="1">
        <v>0</v>
      </c>
      <c r="AI74" s="1">
        <v>0.15999999642372131</v>
      </c>
      <c r="AJ74" s="1">
        <v>111115</v>
      </c>
      <c r="AK74">
        <f t="shared" ref="AK74:AK88" si="95">X74*0.000001/(K74*0.0001)</f>
        <v>0.83328043619791659</v>
      </c>
      <c r="AL74">
        <f t="shared" ref="AL74:AL88" si="96">(U74-T74)/(1000-U74)*AK74</f>
        <v>1.8655407306146521E-3</v>
      </c>
      <c r="AM74">
        <f t="shared" ref="AM74:AM88" si="97">(P74+273.15)</f>
        <v>292.8072742462158</v>
      </c>
      <c r="AN74">
        <f t="shared" ref="AN74:AN88" si="98">(O74+273.15)</f>
        <v>289.0133232116699</v>
      </c>
      <c r="AO74">
        <f t="shared" ref="AO74:AO88" si="99">(Y74*AG74+Z74*AH74)*AI74</f>
        <v>272.16993532277775</v>
      </c>
      <c r="AP74">
        <f t="shared" ref="AP74:AP88" si="100">((AO74+0.00000010773*(AN74^4-AM74^4))-AL74*44100)/(L74*51.4+0.00000043092*AM74^3)</f>
        <v>1.7856490899952702</v>
      </c>
      <c r="AQ74">
        <f t="shared" ref="AQ74:AQ88" si="101">0.61365*EXP(17.502*J74/(240.97+J74))</f>
        <v>2.2972705052009581</v>
      </c>
      <c r="AR74">
        <f t="shared" ref="AR74:AR88" si="102">AQ74*1000/AA74</f>
        <v>31.380014552371215</v>
      </c>
      <c r="AS74">
        <f t="shared" ref="AS74:AS88" si="103">(AR74-U74)</f>
        <v>22.354406489627074</v>
      </c>
      <c r="AT74">
        <f t="shared" ref="AT74:AT88" si="104">IF(D74,P74,(O74+P74)/2)</f>
        <v>17.760298728942871</v>
      </c>
      <c r="AU74">
        <f t="shared" ref="AU74:AU88" si="105">0.61365*EXP(17.502*AT74/(240.97+AT74))</f>
        <v>2.0402611846666865</v>
      </c>
      <c r="AV74">
        <f t="shared" ref="AV74:AV88" si="106">IF(AS74&lt;&gt;0,(1000-(AR74+U74)/2)/AS74*AL74,0)</f>
        <v>8.1766946668686696E-2</v>
      </c>
      <c r="AW74">
        <f t="shared" ref="AW74:AW88" si="107">U74*AA74/1000</f>
        <v>0.66074740530925924</v>
      </c>
      <c r="AX74">
        <f t="shared" ref="AX74:AX88" si="108">(AU74-AW74)</f>
        <v>1.3795137793574273</v>
      </c>
      <c r="AY74">
        <f t="shared" ref="AY74:AY88" si="109">1/(1.6/F74+1.37/N74)</f>
        <v>5.1316727843739869E-2</v>
      </c>
      <c r="AZ74">
        <f t="shared" ref="AZ74:AZ88" si="110">G74*AA74*0.001</f>
        <v>14.25922887577908</v>
      </c>
      <c r="BA74">
        <f t="shared" ref="BA74:BA88" si="111">G74/S74</f>
        <v>0.5008232955965215</v>
      </c>
      <c r="BB74">
        <f t="shared" ref="BB74:BB88" si="112">(1-AL74*AA74/AQ74/F74)*100</f>
        <v>29.386712231648481</v>
      </c>
      <c r="BC74">
        <f t="shared" ref="BC74:BC88" si="113">(S74-E74/(N74/1.35))</f>
        <v>384.4361925730048</v>
      </c>
      <c r="BD74">
        <f t="shared" ref="BD74:BD88" si="114">E74*BB74/100/BC74</f>
        <v>7.1992142592386451E-3</v>
      </c>
    </row>
    <row r="75" spans="1:108" x14ac:dyDescent="0.25">
      <c r="A75" s="1">
        <v>57</v>
      </c>
      <c r="B75" s="1" t="s">
        <v>107</v>
      </c>
      <c r="C75" s="1">
        <v>1595.0000001117587</v>
      </c>
      <c r="D75" s="1">
        <v>0</v>
      </c>
      <c r="E75">
        <f t="shared" si="87"/>
        <v>9.4395571515683372</v>
      </c>
      <c r="F75">
        <f t="shared" si="88"/>
        <v>8.4128756103073299E-2</v>
      </c>
      <c r="G75">
        <f t="shared" si="89"/>
        <v>194.21242881941185</v>
      </c>
      <c r="H75">
        <f t="shared" si="90"/>
        <v>1.8672858873626608</v>
      </c>
      <c r="I75">
        <f t="shared" si="91"/>
        <v>1.6391919584684738</v>
      </c>
      <c r="J75">
        <f t="shared" si="92"/>
        <v>19.67713737487793</v>
      </c>
      <c r="K75" s="1">
        <v>6</v>
      </c>
      <c r="L75">
        <f t="shared" si="93"/>
        <v>1.4200000166893005</v>
      </c>
      <c r="M75" s="1">
        <v>1</v>
      </c>
      <c r="N75">
        <f t="shared" si="94"/>
        <v>2.8400000333786011</v>
      </c>
      <c r="O75" s="1">
        <v>15.865021705627441</v>
      </c>
      <c r="P75" s="1">
        <v>19.67713737487793</v>
      </c>
      <c r="Q75" s="1">
        <v>15.085033416748047</v>
      </c>
      <c r="R75" s="1">
        <v>401.10879516601562</v>
      </c>
      <c r="S75" s="1">
        <v>388.90872192382812</v>
      </c>
      <c r="T75" s="1">
        <v>6.807164192199707</v>
      </c>
      <c r="U75" s="1">
        <v>9.0278892517089844</v>
      </c>
      <c r="V75" s="1">
        <v>27.547298431396484</v>
      </c>
      <c r="W75" s="1">
        <v>36.534152984619141</v>
      </c>
      <c r="X75" s="1">
        <v>499.95245361328125</v>
      </c>
      <c r="Y75" s="1">
        <v>1701.0439453125</v>
      </c>
      <c r="Z75" s="1">
        <v>5.7907333374023437</v>
      </c>
      <c r="AA75" s="1">
        <v>73.20794677734375</v>
      </c>
      <c r="AB75" s="1">
        <v>2.3345370292663574</v>
      </c>
      <c r="AC75" s="1">
        <v>2.7835249900817871E-2</v>
      </c>
      <c r="AD75" s="1">
        <v>1</v>
      </c>
      <c r="AE75" s="1">
        <v>-0.21956524252891541</v>
      </c>
      <c r="AF75" s="1">
        <v>2.737391471862793</v>
      </c>
      <c r="AG75" s="1">
        <v>1</v>
      </c>
      <c r="AH75" s="1">
        <v>0</v>
      </c>
      <c r="AI75" s="1">
        <v>0.15999999642372131</v>
      </c>
      <c r="AJ75" s="1">
        <v>111115</v>
      </c>
      <c r="AK75">
        <f t="shared" si="95"/>
        <v>0.83325408935546852</v>
      </c>
      <c r="AL75">
        <f t="shared" si="96"/>
        <v>1.8672858873626608E-3</v>
      </c>
      <c r="AM75">
        <f t="shared" si="97"/>
        <v>292.82713737487791</v>
      </c>
      <c r="AN75">
        <f t="shared" si="98"/>
        <v>289.01502170562742</v>
      </c>
      <c r="AO75">
        <f t="shared" si="99"/>
        <v>272.16702516659279</v>
      </c>
      <c r="AP75">
        <f t="shared" si="100"/>
        <v>1.7822958020956026</v>
      </c>
      <c r="AQ75">
        <f t="shared" si="101"/>
        <v>2.3001051943193387</v>
      </c>
      <c r="AR75">
        <f t="shared" si="102"/>
        <v>31.418791204661552</v>
      </c>
      <c r="AS75">
        <f t="shared" si="103"/>
        <v>22.390901952952568</v>
      </c>
      <c r="AT75">
        <f t="shared" si="104"/>
        <v>17.771079540252686</v>
      </c>
      <c r="AU75">
        <f t="shared" si="105"/>
        <v>2.0416473744243326</v>
      </c>
      <c r="AV75">
        <f t="shared" si="106"/>
        <v>8.170832659637399E-2</v>
      </c>
      <c r="AW75">
        <f t="shared" si="107"/>
        <v>0.66091323585086503</v>
      </c>
      <c r="AX75">
        <f t="shared" si="108"/>
        <v>1.3807341385734677</v>
      </c>
      <c r="AY75">
        <f t="shared" si="109"/>
        <v>5.1279785249515049E-2</v>
      </c>
      <c r="AZ75">
        <f t="shared" si="110"/>
        <v>14.217893152510166</v>
      </c>
      <c r="BA75">
        <f t="shared" si="111"/>
        <v>0.49937792050199997</v>
      </c>
      <c r="BB75">
        <f t="shared" si="112"/>
        <v>29.355740834292021</v>
      </c>
      <c r="BC75">
        <f t="shared" si="113"/>
        <v>384.4216085418409</v>
      </c>
      <c r="BD75">
        <f t="shared" si="114"/>
        <v>7.2083667300343098E-3</v>
      </c>
    </row>
    <row r="76" spans="1:108" x14ac:dyDescent="0.25">
      <c r="A76" s="1">
        <v>58</v>
      </c>
      <c r="B76" s="1" t="s">
        <v>107</v>
      </c>
      <c r="C76" s="1">
        <v>1595.0000001117587</v>
      </c>
      <c r="D76" s="1">
        <v>0</v>
      </c>
      <c r="E76">
        <f t="shared" si="87"/>
        <v>9.4395571515683372</v>
      </c>
      <c r="F76">
        <f t="shared" si="88"/>
        <v>8.4128756103073299E-2</v>
      </c>
      <c r="G76">
        <f t="shared" si="89"/>
        <v>194.21242881941185</v>
      </c>
      <c r="H76">
        <f t="shared" si="90"/>
        <v>1.8672858873626608</v>
      </c>
      <c r="I76">
        <f t="shared" si="91"/>
        <v>1.6391919584684738</v>
      </c>
      <c r="J76">
        <f t="shared" si="92"/>
        <v>19.67713737487793</v>
      </c>
      <c r="K76" s="1">
        <v>6</v>
      </c>
      <c r="L76">
        <f t="shared" si="93"/>
        <v>1.4200000166893005</v>
      </c>
      <c r="M76" s="1">
        <v>1</v>
      </c>
      <c r="N76">
        <f t="shared" si="94"/>
        <v>2.8400000333786011</v>
      </c>
      <c r="O76" s="1">
        <v>15.865021705627441</v>
      </c>
      <c r="P76" s="1">
        <v>19.67713737487793</v>
      </c>
      <c r="Q76" s="1">
        <v>15.085033416748047</v>
      </c>
      <c r="R76" s="1">
        <v>401.10879516601562</v>
      </c>
      <c r="S76" s="1">
        <v>388.90872192382812</v>
      </c>
      <c r="T76" s="1">
        <v>6.807164192199707</v>
      </c>
      <c r="U76" s="1">
        <v>9.0278892517089844</v>
      </c>
      <c r="V76" s="1">
        <v>27.547298431396484</v>
      </c>
      <c r="W76" s="1">
        <v>36.534152984619141</v>
      </c>
      <c r="X76" s="1">
        <v>499.95245361328125</v>
      </c>
      <c r="Y76" s="1">
        <v>1701.0439453125</v>
      </c>
      <c r="Z76" s="1">
        <v>5.7907333374023437</v>
      </c>
      <c r="AA76" s="1">
        <v>73.20794677734375</v>
      </c>
      <c r="AB76" s="1">
        <v>2.3345370292663574</v>
      </c>
      <c r="AC76" s="1">
        <v>2.7835249900817871E-2</v>
      </c>
      <c r="AD76" s="1">
        <v>1</v>
      </c>
      <c r="AE76" s="1">
        <v>-0.21956524252891541</v>
      </c>
      <c r="AF76" s="1">
        <v>2.737391471862793</v>
      </c>
      <c r="AG76" s="1">
        <v>1</v>
      </c>
      <c r="AH76" s="1">
        <v>0</v>
      </c>
      <c r="AI76" s="1">
        <v>0.15999999642372131</v>
      </c>
      <c r="AJ76" s="1">
        <v>111115</v>
      </c>
      <c r="AK76">
        <f t="shared" si="95"/>
        <v>0.83325408935546852</v>
      </c>
      <c r="AL76">
        <f t="shared" si="96"/>
        <v>1.8672858873626608E-3</v>
      </c>
      <c r="AM76">
        <f t="shared" si="97"/>
        <v>292.82713737487791</v>
      </c>
      <c r="AN76">
        <f t="shared" si="98"/>
        <v>289.01502170562742</v>
      </c>
      <c r="AO76">
        <f t="shared" si="99"/>
        <v>272.16702516659279</v>
      </c>
      <c r="AP76">
        <f t="shared" si="100"/>
        <v>1.7822958020956026</v>
      </c>
      <c r="AQ76">
        <f t="shared" si="101"/>
        <v>2.3001051943193387</v>
      </c>
      <c r="AR76">
        <f t="shared" si="102"/>
        <v>31.418791204661552</v>
      </c>
      <c r="AS76">
        <f t="shared" si="103"/>
        <v>22.390901952952568</v>
      </c>
      <c r="AT76">
        <f t="shared" si="104"/>
        <v>17.771079540252686</v>
      </c>
      <c r="AU76">
        <f t="shared" si="105"/>
        <v>2.0416473744243326</v>
      </c>
      <c r="AV76">
        <f t="shared" si="106"/>
        <v>8.170832659637399E-2</v>
      </c>
      <c r="AW76">
        <f t="shared" si="107"/>
        <v>0.66091323585086503</v>
      </c>
      <c r="AX76">
        <f t="shared" si="108"/>
        <v>1.3807341385734677</v>
      </c>
      <c r="AY76">
        <f t="shared" si="109"/>
        <v>5.1279785249515049E-2</v>
      </c>
      <c r="AZ76">
        <f t="shared" si="110"/>
        <v>14.217893152510166</v>
      </c>
      <c r="BA76">
        <f t="shared" si="111"/>
        <v>0.49937792050199997</v>
      </c>
      <c r="BB76">
        <f t="shared" si="112"/>
        <v>29.355740834292021</v>
      </c>
      <c r="BC76">
        <f t="shared" si="113"/>
        <v>384.4216085418409</v>
      </c>
      <c r="BD76">
        <f t="shared" si="114"/>
        <v>7.2083667300343098E-3</v>
      </c>
    </row>
    <row r="77" spans="1:108" x14ac:dyDescent="0.25">
      <c r="A77" s="1">
        <v>59</v>
      </c>
      <c r="B77" s="1" t="s">
        <v>107</v>
      </c>
      <c r="C77" s="1">
        <v>1595.5000001005828</v>
      </c>
      <c r="D77" s="1">
        <v>0</v>
      </c>
      <c r="E77">
        <f t="shared" si="87"/>
        <v>9.4253109591501669</v>
      </c>
      <c r="F77">
        <f t="shared" si="88"/>
        <v>8.4035919488494079E-2</v>
      </c>
      <c r="G77">
        <f t="shared" si="89"/>
        <v>194.28749670989245</v>
      </c>
      <c r="H77">
        <f t="shared" si="90"/>
        <v>1.8690385789747355</v>
      </c>
      <c r="I77">
        <f t="shared" si="91"/>
        <v>1.6424471386957016</v>
      </c>
      <c r="J77">
        <f t="shared" si="92"/>
        <v>19.700588226318359</v>
      </c>
      <c r="K77" s="1">
        <v>6</v>
      </c>
      <c r="L77">
        <f t="shared" si="93"/>
        <v>1.4200000166893005</v>
      </c>
      <c r="M77" s="1">
        <v>1</v>
      </c>
      <c r="N77">
        <f t="shared" si="94"/>
        <v>2.8400000333786011</v>
      </c>
      <c r="O77" s="1">
        <v>15.866683006286621</v>
      </c>
      <c r="P77" s="1">
        <v>19.700588226318359</v>
      </c>
      <c r="Q77" s="1">
        <v>15.086001396179199</v>
      </c>
      <c r="R77" s="1">
        <v>401.11077880859375</v>
      </c>
      <c r="S77" s="1">
        <v>388.9271240234375</v>
      </c>
      <c r="T77" s="1">
        <v>6.8064432144165039</v>
      </c>
      <c r="U77" s="1">
        <v>9.0292167663574219</v>
      </c>
      <c r="V77" s="1">
        <v>27.541385650634766</v>
      </c>
      <c r="W77" s="1">
        <v>36.535549163818359</v>
      </c>
      <c r="X77" s="1">
        <v>499.95986938476562</v>
      </c>
      <c r="Y77" s="1">
        <v>1701.087158203125</v>
      </c>
      <c r="Z77" s="1">
        <v>5.7622342109680176</v>
      </c>
      <c r="AA77" s="1">
        <v>73.207756042480469</v>
      </c>
      <c r="AB77" s="1">
        <v>2.3345370292663574</v>
      </c>
      <c r="AC77" s="1">
        <v>2.7835249900817871E-2</v>
      </c>
      <c r="AD77" s="1">
        <v>1</v>
      </c>
      <c r="AE77" s="1">
        <v>-0.21956524252891541</v>
      </c>
      <c r="AF77" s="1">
        <v>2.737391471862793</v>
      </c>
      <c r="AG77" s="1">
        <v>1</v>
      </c>
      <c r="AH77" s="1">
        <v>0</v>
      </c>
      <c r="AI77" s="1">
        <v>0.15999999642372131</v>
      </c>
      <c r="AJ77" s="1">
        <v>111115</v>
      </c>
      <c r="AK77">
        <f t="shared" si="95"/>
        <v>0.83326644897460922</v>
      </c>
      <c r="AL77">
        <f t="shared" si="96"/>
        <v>1.8690385789747355E-3</v>
      </c>
      <c r="AM77">
        <f t="shared" si="97"/>
        <v>292.85058822631834</v>
      </c>
      <c r="AN77">
        <f t="shared" si="98"/>
        <v>289.0166830062866</v>
      </c>
      <c r="AO77">
        <f t="shared" si="99"/>
        <v>272.17393922893825</v>
      </c>
      <c r="AP77">
        <f t="shared" si="100"/>
        <v>1.7785790777508572</v>
      </c>
      <c r="AQ77">
        <f t="shared" si="101"/>
        <v>2.3034558369818701</v>
      </c>
      <c r="AR77">
        <f t="shared" si="102"/>
        <v>31.464642020242191</v>
      </c>
      <c r="AS77">
        <f t="shared" si="103"/>
        <v>22.43542525388477</v>
      </c>
      <c r="AT77">
        <f t="shared" si="104"/>
        <v>17.78363561630249</v>
      </c>
      <c r="AU77">
        <f t="shared" si="105"/>
        <v>2.0432628680479921</v>
      </c>
      <c r="AV77">
        <f t="shared" si="106"/>
        <v>8.1620752275056732E-2</v>
      </c>
      <c r="AW77">
        <f t="shared" si="107"/>
        <v>0.66100869828616848</v>
      </c>
      <c r="AX77">
        <f t="shared" si="108"/>
        <v>1.3822541697618236</v>
      </c>
      <c r="AY77">
        <f t="shared" si="109"/>
        <v>5.1224595986691365E-2</v>
      </c>
      <c r="AZ77">
        <f t="shared" si="110"/>
        <v>14.223351661242035</v>
      </c>
      <c r="BA77">
        <f t="shared" si="111"/>
        <v>0.49954730516091317</v>
      </c>
      <c r="BB77">
        <f t="shared" si="112"/>
        <v>29.314470696000626</v>
      </c>
      <c r="BC77">
        <f t="shared" si="113"/>
        <v>384.44678259903424</v>
      </c>
      <c r="BD77">
        <f t="shared" si="114"/>
        <v>7.1868985362499747E-3</v>
      </c>
    </row>
    <row r="78" spans="1:108" x14ac:dyDescent="0.25">
      <c r="A78" s="1">
        <v>60</v>
      </c>
      <c r="B78" s="1" t="s">
        <v>108</v>
      </c>
      <c r="C78" s="1">
        <v>1596.000000089407</v>
      </c>
      <c r="D78" s="1">
        <v>0</v>
      </c>
      <c r="E78">
        <f t="shared" si="87"/>
        <v>9.4620370548938517</v>
      </c>
      <c r="F78">
        <f t="shared" si="88"/>
        <v>8.3901006283171528E-2</v>
      </c>
      <c r="G78">
        <f t="shared" si="89"/>
        <v>193.26045666383607</v>
      </c>
      <c r="H78">
        <f t="shared" si="90"/>
        <v>1.8698970232863421</v>
      </c>
      <c r="I78">
        <f t="shared" si="91"/>
        <v>1.6457242756724633</v>
      </c>
      <c r="J78">
        <f t="shared" si="92"/>
        <v>19.724142074584961</v>
      </c>
      <c r="K78" s="1">
        <v>6</v>
      </c>
      <c r="L78">
        <f t="shared" si="93"/>
        <v>1.4200000166893005</v>
      </c>
      <c r="M78" s="1">
        <v>1</v>
      </c>
      <c r="N78">
        <f t="shared" si="94"/>
        <v>2.8400000333786011</v>
      </c>
      <c r="O78" s="1">
        <v>15.867794036865234</v>
      </c>
      <c r="P78" s="1">
        <v>19.724142074584961</v>
      </c>
      <c r="Q78" s="1">
        <v>15.086216926574707</v>
      </c>
      <c r="R78" s="1">
        <v>401.13800048828125</v>
      </c>
      <c r="S78" s="1">
        <v>388.90921020507812</v>
      </c>
      <c r="T78" s="1">
        <v>6.8065824508666992</v>
      </c>
      <c r="U78" s="1">
        <v>9.0305013656616211</v>
      </c>
      <c r="V78" s="1">
        <v>27.53993034362793</v>
      </c>
      <c r="W78" s="1">
        <v>36.538066864013672</v>
      </c>
      <c r="X78" s="1">
        <v>499.93124389648437</v>
      </c>
      <c r="Y78" s="1">
        <v>1701.1065673828125</v>
      </c>
      <c r="Z78" s="1">
        <v>5.8459901809692383</v>
      </c>
      <c r="AA78" s="1">
        <v>73.207588195800781</v>
      </c>
      <c r="AB78" s="1">
        <v>2.3345370292663574</v>
      </c>
      <c r="AC78" s="1">
        <v>2.7835249900817871E-2</v>
      </c>
      <c r="AD78" s="1">
        <v>1</v>
      </c>
      <c r="AE78" s="1">
        <v>-0.21956524252891541</v>
      </c>
      <c r="AF78" s="1">
        <v>2.737391471862793</v>
      </c>
      <c r="AG78" s="1">
        <v>1</v>
      </c>
      <c r="AH78" s="1">
        <v>0</v>
      </c>
      <c r="AI78" s="1">
        <v>0.15999999642372131</v>
      </c>
      <c r="AJ78" s="1">
        <v>111115</v>
      </c>
      <c r="AK78">
        <f t="shared" si="95"/>
        <v>0.83321873982747396</v>
      </c>
      <c r="AL78">
        <f t="shared" si="96"/>
        <v>1.8698970232863422E-3</v>
      </c>
      <c r="AM78">
        <f t="shared" si="97"/>
        <v>292.87414207458494</v>
      </c>
      <c r="AN78">
        <f t="shared" si="98"/>
        <v>289.01779403686521</v>
      </c>
      <c r="AO78">
        <f t="shared" si="99"/>
        <v>272.17704469761884</v>
      </c>
      <c r="AP78">
        <f t="shared" si="100"/>
        <v>1.7752050884338941</v>
      </c>
      <c r="AQ78">
        <f t="shared" si="101"/>
        <v>2.3068255008514358</v>
      </c>
      <c r="AR78">
        <f t="shared" si="102"/>
        <v>31.510743048679704</v>
      </c>
      <c r="AS78">
        <f t="shared" si="103"/>
        <v>22.480241683018082</v>
      </c>
      <c r="AT78">
        <f t="shared" si="104"/>
        <v>17.795968055725098</v>
      </c>
      <c r="AU78">
        <f t="shared" si="105"/>
        <v>2.0448506796130905</v>
      </c>
      <c r="AV78">
        <f t="shared" si="106"/>
        <v>8.1493476493400302E-2</v>
      </c>
      <c r="AW78">
        <f t="shared" si="107"/>
        <v>0.66110122517897252</v>
      </c>
      <c r="AX78">
        <f t="shared" si="108"/>
        <v>1.383749454434118</v>
      </c>
      <c r="AY78">
        <f t="shared" si="109"/>
        <v>5.1144387773201141E-2</v>
      </c>
      <c r="AZ78">
        <f t="shared" si="110"/>
        <v>14.148131925978515</v>
      </c>
      <c r="BA78">
        <f t="shared" si="111"/>
        <v>0.49692949303495976</v>
      </c>
      <c r="BB78">
        <f t="shared" si="112"/>
        <v>29.271918778573024</v>
      </c>
      <c r="BC78">
        <f t="shared" si="113"/>
        <v>384.41141095367794</v>
      </c>
      <c r="BD78">
        <f t="shared" si="114"/>
        <v>7.2050925716166262E-3</v>
      </c>
    </row>
    <row r="79" spans="1:108" x14ac:dyDescent="0.25">
      <c r="A79" s="1">
        <v>61</v>
      </c>
      <c r="B79" s="1" t="s">
        <v>108</v>
      </c>
      <c r="C79" s="1">
        <v>1596.5000000782311</v>
      </c>
      <c r="D79" s="1">
        <v>0</v>
      </c>
      <c r="E79">
        <f t="shared" si="87"/>
        <v>9.4422095814148665</v>
      </c>
      <c r="F79">
        <f t="shared" si="88"/>
        <v>8.3795293596287207E-2</v>
      </c>
      <c r="G79">
        <f t="shared" si="89"/>
        <v>193.42581917215352</v>
      </c>
      <c r="H79">
        <f t="shared" si="90"/>
        <v>1.8711220731231935</v>
      </c>
      <c r="I79">
        <f t="shared" si="91"/>
        <v>1.6487837304798623</v>
      </c>
      <c r="J79">
        <f t="shared" si="92"/>
        <v>19.746591567993164</v>
      </c>
      <c r="K79" s="1">
        <v>6</v>
      </c>
      <c r="L79">
        <f t="shared" si="93"/>
        <v>1.4200000166893005</v>
      </c>
      <c r="M79" s="1">
        <v>1</v>
      </c>
      <c r="N79">
        <f t="shared" si="94"/>
        <v>2.8400000333786011</v>
      </c>
      <c r="O79" s="1">
        <v>15.869511604309082</v>
      </c>
      <c r="P79" s="1">
        <v>19.746591567993164</v>
      </c>
      <c r="Q79" s="1">
        <v>15.086956024169922</v>
      </c>
      <c r="R79" s="1">
        <v>401.1439208984375</v>
      </c>
      <c r="S79" s="1">
        <v>388.93768310546875</v>
      </c>
      <c r="T79" s="1">
        <v>6.8071422576904297</v>
      </c>
      <c r="U79" s="1">
        <v>9.0326242446899414</v>
      </c>
      <c r="V79" s="1">
        <v>27.539201736450195</v>
      </c>
      <c r="W79" s="1">
        <v>36.542686462402344</v>
      </c>
      <c r="X79" s="1">
        <v>499.90634155273438</v>
      </c>
      <c r="Y79" s="1">
        <v>1701.0765380859375</v>
      </c>
      <c r="Z79" s="1">
        <v>5.9296736717224121</v>
      </c>
      <c r="AA79" s="1">
        <v>73.207679748535156</v>
      </c>
      <c r="AB79" s="1">
        <v>2.3345370292663574</v>
      </c>
      <c r="AC79" s="1">
        <v>2.7835249900817871E-2</v>
      </c>
      <c r="AD79" s="1">
        <v>1</v>
      </c>
      <c r="AE79" s="1">
        <v>-0.21956524252891541</v>
      </c>
      <c r="AF79" s="1">
        <v>2.737391471862793</v>
      </c>
      <c r="AG79" s="1">
        <v>1</v>
      </c>
      <c r="AH79" s="1">
        <v>0</v>
      </c>
      <c r="AI79" s="1">
        <v>0.15999999642372131</v>
      </c>
      <c r="AJ79" s="1">
        <v>111115</v>
      </c>
      <c r="AK79">
        <f t="shared" si="95"/>
        <v>0.83317723592122395</v>
      </c>
      <c r="AL79">
        <f t="shared" si="96"/>
        <v>1.8711220731231935E-3</v>
      </c>
      <c r="AM79">
        <f t="shared" si="97"/>
        <v>292.89659156799314</v>
      </c>
      <c r="AN79">
        <f t="shared" si="98"/>
        <v>289.01951160430906</v>
      </c>
      <c r="AO79">
        <f t="shared" si="99"/>
        <v>272.17224001022623</v>
      </c>
      <c r="AP79">
        <f t="shared" si="100"/>
        <v>1.7717638432282714</v>
      </c>
      <c r="AQ79">
        <f t="shared" si="101"/>
        <v>2.3100411934739777</v>
      </c>
      <c r="AR79">
        <f t="shared" si="102"/>
        <v>31.554629260329758</v>
      </c>
      <c r="AS79">
        <f t="shared" si="103"/>
        <v>22.522005015639817</v>
      </c>
      <c r="AT79">
        <f t="shared" si="104"/>
        <v>17.808051586151123</v>
      </c>
      <c r="AU79">
        <f t="shared" si="105"/>
        <v>2.0464074937580419</v>
      </c>
      <c r="AV79">
        <f t="shared" si="106"/>
        <v>8.139373998406739E-2</v>
      </c>
      <c r="AW79">
        <f t="shared" si="107"/>
        <v>0.66125746299411547</v>
      </c>
      <c r="AX79">
        <f t="shared" si="108"/>
        <v>1.3851500307639264</v>
      </c>
      <c r="AY79">
        <f t="shared" si="109"/>
        <v>5.1081535321394721E-2</v>
      </c>
      <c r="AZ79">
        <f t="shared" si="110"/>
        <v>14.160255425053087</v>
      </c>
      <c r="BA79">
        <f t="shared" si="111"/>
        <v>0.49731827892773761</v>
      </c>
      <c r="BB79">
        <f t="shared" si="112"/>
        <v>29.234853002586913</v>
      </c>
      <c r="BC79">
        <f t="shared" si="113"/>
        <v>384.4493088853651</v>
      </c>
      <c r="BD79">
        <f t="shared" si="114"/>
        <v>7.180182217848421E-3</v>
      </c>
    </row>
    <row r="80" spans="1:108" x14ac:dyDescent="0.25">
      <c r="A80" s="1">
        <v>62</v>
      </c>
      <c r="B80" s="1" t="s">
        <v>109</v>
      </c>
      <c r="C80" s="1">
        <v>1597.0000000670552</v>
      </c>
      <c r="D80" s="1">
        <v>0</v>
      </c>
      <c r="E80">
        <f t="shared" si="87"/>
        <v>9.4563051810710412</v>
      </c>
      <c r="F80">
        <f t="shared" si="88"/>
        <v>8.3718589444345931E-2</v>
      </c>
      <c r="G80">
        <f t="shared" si="89"/>
        <v>192.9605696378643</v>
      </c>
      <c r="H80">
        <f t="shared" si="90"/>
        <v>1.8728902051182437</v>
      </c>
      <c r="I80">
        <f t="shared" si="91"/>
        <v>1.6517622364545193</v>
      </c>
      <c r="J80">
        <f t="shared" si="92"/>
        <v>19.768341064453125</v>
      </c>
      <c r="K80" s="1">
        <v>6</v>
      </c>
      <c r="L80">
        <f t="shared" si="93"/>
        <v>1.4200000166893005</v>
      </c>
      <c r="M80" s="1">
        <v>1</v>
      </c>
      <c r="N80">
        <f t="shared" si="94"/>
        <v>2.8400000333786011</v>
      </c>
      <c r="O80" s="1">
        <v>15.871058464050293</v>
      </c>
      <c r="P80" s="1">
        <v>19.768341064453125</v>
      </c>
      <c r="Q80" s="1">
        <v>15.087882041931152</v>
      </c>
      <c r="R80" s="1">
        <v>401.14874267578125</v>
      </c>
      <c r="S80" s="1">
        <v>388.92465209960937</v>
      </c>
      <c r="T80" s="1">
        <v>6.8069972991943359</v>
      </c>
      <c r="U80" s="1">
        <v>9.0346031188964844</v>
      </c>
      <c r="V80" s="1">
        <v>27.535720825195313</v>
      </c>
      <c r="W80" s="1">
        <v>36.546848297119141</v>
      </c>
      <c r="X80" s="1">
        <v>499.90066528320312</v>
      </c>
      <c r="Y80" s="1">
        <v>1701.0863037109375</v>
      </c>
      <c r="Z80" s="1">
        <v>5.8502192497253418</v>
      </c>
      <c r="AA80" s="1">
        <v>73.20721435546875</v>
      </c>
      <c r="AB80" s="1">
        <v>2.3345370292663574</v>
      </c>
      <c r="AC80" s="1">
        <v>2.7835249900817871E-2</v>
      </c>
      <c r="AD80" s="1">
        <v>1</v>
      </c>
      <c r="AE80" s="1">
        <v>-0.21956524252891541</v>
      </c>
      <c r="AF80" s="1">
        <v>2.737391471862793</v>
      </c>
      <c r="AG80" s="1">
        <v>1</v>
      </c>
      <c r="AH80" s="1">
        <v>0</v>
      </c>
      <c r="AI80" s="1">
        <v>0.15999999642372131</v>
      </c>
      <c r="AJ80" s="1">
        <v>111115</v>
      </c>
      <c r="AK80">
        <f t="shared" si="95"/>
        <v>0.83316777547200516</v>
      </c>
      <c r="AL80">
        <f t="shared" si="96"/>
        <v>1.8728902051182437E-3</v>
      </c>
      <c r="AM80">
        <f t="shared" si="97"/>
        <v>292.9183410644531</v>
      </c>
      <c r="AN80">
        <f t="shared" si="98"/>
        <v>289.02105846405027</v>
      </c>
      <c r="AO80">
        <f t="shared" si="99"/>
        <v>272.17380251019131</v>
      </c>
      <c r="AP80">
        <f t="shared" si="100"/>
        <v>1.7681832559454815</v>
      </c>
      <c r="AQ80">
        <f t="shared" si="101"/>
        <v>2.3131603635961606</v>
      </c>
      <c r="AR80">
        <f t="shared" si="102"/>
        <v>31.597437273931213</v>
      </c>
      <c r="AS80">
        <f t="shared" si="103"/>
        <v>22.562834155034729</v>
      </c>
      <c r="AT80">
        <f t="shared" si="104"/>
        <v>17.819699764251709</v>
      </c>
      <c r="AU80">
        <f t="shared" si="105"/>
        <v>2.0479092023010859</v>
      </c>
      <c r="AV80">
        <f t="shared" si="106"/>
        <v>8.1321367576331932E-2</v>
      </c>
      <c r="AW80">
        <f t="shared" si="107"/>
        <v>0.66139812714164148</v>
      </c>
      <c r="AX80">
        <f t="shared" si="108"/>
        <v>1.3865110751594445</v>
      </c>
      <c r="AY80">
        <f t="shared" si="109"/>
        <v>5.1035927714819906E-2</v>
      </c>
      <c r="AZ80">
        <f t="shared" si="110"/>
        <v>14.126105783632488</v>
      </c>
      <c r="BA80">
        <f t="shared" si="111"/>
        <v>0.49613869575036407</v>
      </c>
      <c r="BB80">
        <f t="shared" si="112"/>
        <v>29.19913631308706</v>
      </c>
      <c r="BC80">
        <f t="shared" si="113"/>
        <v>384.42957750650845</v>
      </c>
      <c r="BD80">
        <f t="shared" si="114"/>
        <v>7.1824843913205413E-3</v>
      </c>
    </row>
    <row r="81" spans="1:108" x14ac:dyDescent="0.25">
      <c r="A81" s="1">
        <v>63</v>
      </c>
      <c r="B81" s="1" t="s">
        <v>109</v>
      </c>
      <c r="C81" s="1">
        <v>1597.5000000558794</v>
      </c>
      <c r="D81" s="1">
        <v>0</v>
      </c>
      <c r="E81">
        <f t="shared" si="87"/>
        <v>9.4708766328398593</v>
      </c>
      <c r="F81">
        <f t="shared" si="88"/>
        <v>8.3672873588613902E-2</v>
      </c>
      <c r="G81">
        <f t="shared" si="89"/>
        <v>192.5789396030836</v>
      </c>
      <c r="H81">
        <f t="shared" si="90"/>
        <v>1.8745836360147234</v>
      </c>
      <c r="I81">
        <f t="shared" si="91"/>
        <v>1.6541074684337571</v>
      </c>
      <c r="J81">
        <f t="shared" si="92"/>
        <v>19.78596305847168</v>
      </c>
      <c r="K81" s="1">
        <v>6</v>
      </c>
      <c r="L81">
        <f t="shared" si="93"/>
        <v>1.4200000166893005</v>
      </c>
      <c r="M81" s="1">
        <v>1</v>
      </c>
      <c r="N81">
        <f t="shared" si="94"/>
        <v>2.8400000333786011</v>
      </c>
      <c r="O81" s="1">
        <v>15.871572494506836</v>
      </c>
      <c r="P81" s="1">
        <v>19.78596305847168</v>
      </c>
      <c r="Q81" s="1">
        <v>15.088252067565918</v>
      </c>
      <c r="R81" s="1">
        <v>401.17822265625</v>
      </c>
      <c r="S81" s="1">
        <v>388.93597412109375</v>
      </c>
      <c r="T81" s="1">
        <v>6.8075084686279297</v>
      </c>
      <c r="U81" s="1">
        <v>9.0370960235595703</v>
      </c>
      <c r="V81" s="1">
        <v>27.53697395324707</v>
      </c>
      <c r="W81" s="1">
        <v>36.555854797363281</v>
      </c>
      <c r="X81" s="1">
        <v>499.90667724609375</v>
      </c>
      <c r="Y81" s="1">
        <v>1701.0594482421875</v>
      </c>
      <c r="Z81" s="1">
        <v>5.8480219841003418</v>
      </c>
      <c r="AA81" s="1">
        <v>73.20745849609375</v>
      </c>
      <c r="AB81" s="1">
        <v>2.3345370292663574</v>
      </c>
      <c r="AC81" s="1">
        <v>2.7835249900817871E-2</v>
      </c>
      <c r="AD81" s="1">
        <v>1</v>
      </c>
      <c r="AE81" s="1">
        <v>-0.21956524252891541</v>
      </c>
      <c r="AF81" s="1">
        <v>2.737391471862793</v>
      </c>
      <c r="AG81" s="1">
        <v>1</v>
      </c>
      <c r="AH81" s="1">
        <v>0</v>
      </c>
      <c r="AI81" s="1">
        <v>0.15999999642372131</v>
      </c>
      <c r="AJ81" s="1">
        <v>111115</v>
      </c>
      <c r="AK81">
        <f t="shared" si="95"/>
        <v>0.83317779541015624</v>
      </c>
      <c r="AL81">
        <f t="shared" si="96"/>
        <v>1.8745836360147235E-3</v>
      </c>
      <c r="AM81">
        <f t="shared" si="97"/>
        <v>292.93596305847166</v>
      </c>
      <c r="AN81">
        <f t="shared" si="98"/>
        <v>289.02157249450681</v>
      </c>
      <c r="AO81">
        <f t="shared" si="99"/>
        <v>272.16950563528735</v>
      </c>
      <c r="AP81">
        <f t="shared" si="100"/>
        <v>1.7649864993113622</v>
      </c>
      <c r="AQ81">
        <f t="shared" si="101"/>
        <v>2.3156903005037082</v>
      </c>
      <c r="AR81">
        <f t="shared" si="102"/>
        <v>31.631890357555172</v>
      </c>
      <c r="AS81">
        <f t="shared" si="103"/>
        <v>22.594794333995601</v>
      </c>
      <c r="AT81">
        <f t="shared" si="104"/>
        <v>17.828767776489258</v>
      </c>
      <c r="AU81">
        <f t="shared" si="105"/>
        <v>2.0490789393978921</v>
      </c>
      <c r="AV81">
        <f t="shared" si="106"/>
        <v>8.1278231644266369E-2</v>
      </c>
      <c r="AW81">
        <f t="shared" si="107"/>
        <v>0.66158283206995105</v>
      </c>
      <c r="AX81">
        <f t="shared" si="108"/>
        <v>1.387496107327941</v>
      </c>
      <c r="AY81">
        <f t="shared" si="109"/>
        <v>5.1008744494988351E-2</v>
      </c>
      <c r="AZ81">
        <f t="shared" si="110"/>
        <v>14.098214728214487</v>
      </c>
      <c r="BA81">
        <f t="shared" si="111"/>
        <v>0.49514303745820354</v>
      </c>
      <c r="BB81">
        <f t="shared" si="112"/>
        <v>29.173628888391299</v>
      </c>
      <c r="BC81">
        <f t="shared" si="113"/>
        <v>384.4339729576912</v>
      </c>
      <c r="BD81">
        <f t="shared" si="114"/>
        <v>7.1871858256558185E-3</v>
      </c>
    </row>
    <row r="82" spans="1:108" x14ac:dyDescent="0.25">
      <c r="A82" s="1">
        <v>64</v>
      </c>
      <c r="B82" s="1" t="s">
        <v>110</v>
      </c>
      <c r="C82" s="1">
        <v>1598.0000000447035</v>
      </c>
      <c r="D82" s="1">
        <v>0</v>
      </c>
      <c r="E82">
        <f t="shared" si="87"/>
        <v>9.4807072071941789</v>
      </c>
      <c r="F82">
        <f t="shared" si="88"/>
        <v>8.3680808200794252E-2</v>
      </c>
      <c r="G82">
        <f t="shared" si="89"/>
        <v>192.39151063554095</v>
      </c>
      <c r="H82">
        <f t="shared" si="90"/>
        <v>1.8772810049749054</v>
      </c>
      <c r="I82">
        <f t="shared" si="91"/>
        <v>1.6563086815327239</v>
      </c>
      <c r="J82">
        <f t="shared" si="92"/>
        <v>19.802248001098633</v>
      </c>
      <c r="K82" s="1">
        <v>6</v>
      </c>
      <c r="L82">
        <f t="shared" si="93"/>
        <v>1.4200000166893005</v>
      </c>
      <c r="M82" s="1">
        <v>1</v>
      </c>
      <c r="N82">
        <f t="shared" si="94"/>
        <v>2.8400000333786011</v>
      </c>
      <c r="O82" s="1">
        <v>15.873332977294922</v>
      </c>
      <c r="P82" s="1">
        <v>19.802248001098633</v>
      </c>
      <c r="Q82" s="1">
        <v>15.088748931884766</v>
      </c>
      <c r="R82" s="1">
        <v>401.19024658203125</v>
      </c>
      <c r="S82" s="1">
        <v>388.93499755859375</v>
      </c>
      <c r="T82" s="1">
        <v>6.8062000274658203</v>
      </c>
      <c r="U82" s="1">
        <v>9.0389814376831055</v>
      </c>
      <c r="V82" s="1">
        <v>27.528619766235352</v>
      </c>
      <c r="W82" s="1">
        <v>36.559413909912109</v>
      </c>
      <c r="X82" s="1">
        <v>499.908935546875</v>
      </c>
      <c r="Y82" s="1">
        <v>1701.0328369140625</v>
      </c>
      <c r="Z82" s="1">
        <v>5.7833662033081055</v>
      </c>
      <c r="AA82" s="1">
        <v>73.207557678222656</v>
      </c>
      <c r="AB82" s="1">
        <v>2.3345370292663574</v>
      </c>
      <c r="AC82" s="1">
        <v>2.7835249900817871E-2</v>
      </c>
      <c r="AD82" s="1">
        <v>1</v>
      </c>
      <c r="AE82" s="1">
        <v>-0.21956524252891541</v>
      </c>
      <c r="AF82" s="1">
        <v>2.737391471862793</v>
      </c>
      <c r="AG82" s="1">
        <v>1</v>
      </c>
      <c r="AH82" s="1">
        <v>0</v>
      </c>
      <c r="AI82" s="1">
        <v>0.15999999642372131</v>
      </c>
      <c r="AJ82" s="1">
        <v>111115</v>
      </c>
      <c r="AK82">
        <f t="shared" si="95"/>
        <v>0.83318155924479154</v>
      </c>
      <c r="AL82">
        <f t="shared" si="96"/>
        <v>1.8772810049749054E-3</v>
      </c>
      <c r="AM82">
        <f t="shared" si="97"/>
        <v>292.95224800109861</v>
      </c>
      <c r="AN82">
        <f t="shared" si="98"/>
        <v>289.0233329772949</v>
      </c>
      <c r="AO82">
        <f t="shared" si="99"/>
        <v>272.16524782288252</v>
      </c>
      <c r="AP82">
        <f t="shared" si="100"/>
        <v>1.7615923948511687</v>
      </c>
      <c r="AQ82">
        <f t="shared" si="101"/>
        <v>2.3180304364842939</v>
      </c>
      <c r="AR82">
        <f t="shared" si="102"/>
        <v>31.663813272845289</v>
      </c>
      <c r="AS82">
        <f t="shared" si="103"/>
        <v>22.624831835162183</v>
      </c>
      <c r="AT82">
        <f t="shared" si="104"/>
        <v>17.837790489196777</v>
      </c>
      <c r="AU82">
        <f t="shared" si="105"/>
        <v>2.0502434147502795</v>
      </c>
      <c r="AV82">
        <f t="shared" si="106"/>
        <v>8.1285718572148155E-2</v>
      </c>
      <c r="AW82">
        <f t="shared" si="107"/>
        <v>0.66172175495156993</v>
      </c>
      <c r="AX82">
        <f t="shared" si="108"/>
        <v>1.3885216597987096</v>
      </c>
      <c r="AY82">
        <f t="shared" si="109"/>
        <v>5.1013462567091536E-2</v>
      </c>
      <c r="AZ82">
        <f t="shared" si="110"/>
        <v>14.084512611651752</v>
      </c>
      <c r="BA82">
        <f t="shared" si="111"/>
        <v>0.49466237762919968</v>
      </c>
      <c r="BB82">
        <f t="shared" si="112"/>
        <v>29.14994298969351</v>
      </c>
      <c r="BC82">
        <f t="shared" si="113"/>
        <v>384.42832341095794</v>
      </c>
      <c r="BD82">
        <f t="shared" si="114"/>
        <v>7.1889103315692145E-3</v>
      </c>
    </row>
    <row r="83" spans="1:108" x14ac:dyDescent="0.25">
      <c r="A83" s="1">
        <v>65</v>
      </c>
      <c r="B83" s="1" t="s">
        <v>110</v>
      </c>
      <c r="C83" s="1">
        <v>1598.5000000335276</v>
      </c>
      <c r="D83" s="1">
        <v>0</v>
      </c>
      <c r="E83">
        <f t="shared" si="87"/>
        <v>9.5337207038507596</v>
      </c>
      <c r="F83">
        <f t="shared" si="88"/>
        <v>8.3697134669992887E-2</v>
      </c>
      <c r="G83">
        <f t="shared" si="89"/>
        <v>191.36088315333649</v>
      </c>
      <c r="H83">
        <f t="shared" si="90"/>
        <v>1.8799387383474908</v>
      </c>
      <c r="I83">
        <f t="shared" si="91"/>
        <v>1.6583127764181644</v>
      </c>
      <c r="J83">
        <f t="shared" si="92"/>
        <v>19.817399978637695</v>
      </c>
      <c r="K83" s="1">
        <v>6</v>
      </c>
      <c r="L83">
        <f t="shared" si="93"/>
        <v>1.4200000166893005</v>
      </c>
      <c r="M83" s="1">
        <v>1</v>
      </c>
      <c r="N83">
        <f t="shared" si="94"/>
        <v>2.8400000333786011</v>
      </c>
      <c r="O83" s="1">
        <v>15.874752998352051</v>
      </c>
      <c r="P83" s="1">
        <v>19.817399978637695</v>
      </c>
      <c r="Q83" s="1">
        <v>15.088544845581055</v>
      </c>
      <c r="R83" s="1">
        <v>401.220947265625</v>
      </c>
      <c r="S83" s="1">
        <v>388.90151977539062</v>
      </c>
      <c r="T83" s="1">
        <v>6.8055438995361328</v>
      </c>
      <c r="U83" s="1">
        <v>9.0413694381713867</v>
      </c>
      <c r="V83" s="1">
        <v>27.523477554321289</v>
      </c>
      <c r="W83" s="1">
        <v>36.565769195556641</v>
      </c>
      <c r="X83" s="1">
        <v>499.93386840820312</v>
      </c>
      <c r="Y83" s="1">
        <v>1701.03759765625</v>
      </c>
      <c r="Z83" s="1">
        <v>5.7833242416381836</v>
      </c>
      <c r="AA83" s="1">
        <v>73.207588195800781</v>
      </c>
      <c r="AB83" s="1">
        <v>2.3345370292663574</v>
      </c>
      <c r="AC83" s="1">
        <v>2.7835249900817871E-2</v>
      </c>
      <c r="AD83" s="1">
        <v>1</v>
      </c>
      <c r="AE83" s="1">
        <v>-0.21956524252891541</v>
      </c>
      <c r="AF83" s="1">
        <v>2.737391471862793</v>
      </c>
      <c r="AG83" s="1">
        <v>1</v>
      </c>
      <c r="AH83" s="1">
        <v>0</v>
      </c>
      <c r="AI83" s="1">
        <v>0.15999999642372131</v>
      </c>
      <c r="AJ83" s="1">
        <v>111115</v>
      </c>
      <c r="AK83">
        <f t="shared" si="95"/>
        <v>0.83322311401367177</v>
      </c>
      <c r="AL83">
        <f t="shared" si="96"/>
        <v>1.8799387383474908E-3</v>
      </c>
      <c r="AM83">
        <f t="shared" si="97"/>
        <v>292.96739997863767</v>
      </c>
      <c r="AN83">
        <f t="shared" si="98"/>
        <v>289.02475299835203</v>
      </c>
      <c r="AO83">
        <f t="shared" si="99"/>
        <v>272.16600954161549</v>
      </c>
      <c r="AP83">
        <f t="shared" si="100"/>
        <v>1.7583856551881825</v>
      </c>
      <c r="AQ83">
        <f t="shared" si="101"/>
        <v>2.3202096269739139</v>
      </c>
      <c r="AR83">
        <f t="shared" si="102"/>
        <v>31.693567349443185</v>
      </c>
      <c r="AS83">
        <f t="shared" si="103"/>
        <v>22.652197911271799</v>
      </c>
      <c r="AT83">
        <f t="shared" si="104"/>
        <v>17.846076488494873</v>
      </c>
      <c r="AU83">
        <f t="shared" si="105"/>
        <v>2.0513133208730707</v>
      </c>
      <c r="AV83">
        <f t="shared" si="106"/>
        <v>8.1301123746384651E-2</v>
      </c>
      <c r="AW83">
        <f t="shared" si="107"/>
        <v>0.66189685055574954</v>
      </c>
      <c r="AX83">
        <f t="shared" si="108"/>
        <v>1.3894164703173213</v>
      </c>
      <c r="AY83">
        <f t="shared" si="109"/>
        <v>5.102317052855769E-2</v>
      </c>
      <c r="AZ83">
        <f t="shared" si="110"/>
        <v>14.00906873067421</v>
      </c>
      <c r="BA83">
        <f t="shared" si="111"/>
        <v>0.49205486073661175</v>
      </c>
      <c r="BB83">
        <f t="shared" si="112"/>
        <v>29.130073610048314</v>
      </c>
      <c r="BC83">
        <f t="shared" si="113"/>
        <v>384.36964555041493</v>
      </c>
      <c r="BD83">
        <f t="shared" si="114"/>
        <v>7.2252840227048573E-3</v>
      </c>
    </row>
    <row r="84" spans="1:108" x14ac:dyDescent="0.25">
      <c r="A84" s="1">
        <v>66</v>
      </c>
      <c r="B84" s="1" t="s">
        <v>111</v>
      </c>
      <c r="C84" s="1">
        <v>1599.0000000223517</v>
      </c>
      <c r="D84" s="1">
        <v>0</v>
      </c>
      <c r="E84">
        <f t="shared" si="87"/>
        <v>9.5354205282843054</v>
      </c>
      <c r="F84">
        <f t="shared" si="88"/>
        <v>8.3630483065385869E-2</v>
      </c>
      <c r="G84">
        <f t="shared" si="89"/>
        <v>191.15904613314285</v>
      </c>
      <c r="H84">
        <f t="shared" si="90"/>
        <v>1.8805803319561305</v>
      </c>
      <c r="I84">
        <f t="shared" si="91"/>
        <v>1.6601296508659775</v>
      </c>
      <c r="J84">
        <f t="shared" si="92"/>
        <v>19.830320358276367</v>
      </c>
      <c r="K84" s="1">
        <v>6</v>
      </c>
      <c r="L84">
        <f t="shared" si="93"/>
        <v>1.4200000166893005</v>
      </c>
      <c r="M84" s="1">
        <v>1</v>
      </c>
      <c r="N84">
        <f t="shared" si="94"/>
        <v>2.8400000333786011</v>
      </c>
      <c r="O84" s="1">
        <v>15.875912666320801</v>
      </c>
      <c r="P84" s="1">
        <v>19.830320358276367</v>
      </c>
      <c r="Q84" s="1">
        <v>15.089144706726074</v>
      </c>
      <c r="R84" s="1">
        <v>401.20755004882812</v>
      </c>
      <c r="S84" s="1">
        <v>388.88623046875</v>
      </c>
      <c r="T84" s="1">
        <v>6.8055019378662109</v>
      </c>
      <c r="U84" s="1">
        <v>9.0420141220092773</v>
      </c>
      <c r="V84" s="1">
        <v>27.521087646484375</v>
      </c>
      <c r="W84" s="1">
        <v>36.565422058105469</v>
      </c>
      <c r="X84" s="1">
        <v>499.95062255859375</v>
      </c>
      <c r="Y84" s="1">
        <v>1701.07373046875</v>
      </c>
      <c r="Z84" s="1">
        <v>5.9073824882507324</v>
      </c>
      <c r="AA84" s="1">
        <v>73.207099914550781</v>
      </c>
      <c r="AB84" s="1">
        <v>2.3345370292663574</v>
      </c>
      <c r="AC84" s="1">
        <v>2.7835249900817871E-2</v>
      </c>
      <c r="AD84" s="1">
        <v>1</v>
      </c>
      <c r="AE84" s="1">
        <v>-0.21956524252891541</v>
      </c>
      <c r="AF84" s="1">
        <v>2.737391471862793</v>
      </c>
      <c r="AG84" s="1">
        <v>1</v>
      </c>
      <c r="AH84" s="1">
        <v>0</v>
      </c>
      <c r="AI84" s="1">
        <v>0.15999999642372131</v>
      </c>
      <c r="AJ84" s="1">
        <v>111115</v>
      </c>
      <c r="AK84">
        <f t="shared" si="95"/>
        <v>0.83325103759765617</v>
      </c>
      <c r="AL84">
        <f t="shared" si="96"/>
        <v>1.8805803319561305E-3</v>
      </c>
      <c r="AM84">
        <f t="shared" si="97"/>
        <v>292.98032035827634</v>
      </c>
      <c r="AN84">
        <f t="shared" si="98"/>
        <v>289.02591266632078</v>
      </c>
      <c r="AO84">
        <f t="shared" si="99"/>
        <v>272.17179079148627</v>
      </c>
      <c r="AP84">
        <f t="shared" si="100"/>
        <v>1.7565606818960315</v>
      </c>
      <c r="AQ84">
        <f t="shared" si="101"/>
        <v>2.3220692821246898</v>
      </c>
      <c r="AR84">
        <f t="shared" si="102"/>
        <v>31.719181402282963</v>
      </c>
      <c r="AS84">
        <f t="shared" si="103"/>
        <v>22.677167280273686</v>
      </c>
      <c r="AT84">
        <f t="shared" si="104"/>
        <v>17.853116512298584</v>
      </c>
      <c r="AU84">
        <f t="shared" si="105"/>
        <v>2.052222728774975</v>
      </c>
      <c r="AV84">
        <f t="shared" si="106"/>
        <v>8.1238232177863787E-2</v>
      </c>
      <c r="AW84">
        <f t="shared" si="107"/>
        <v>0.66193963125871236</v>
      </c>
      <c r="AX84">
        <f t="shared" si="108"/>
        <v>1.3902830975162628</v>
      </c>
      <c r="AY84">
        <f t="shared" si="109"/>
        <v>5.0983537906374339E-2</v>
      </c>
      <c r="AZ84">
        <f t="shared" si="110"/>
        <v>13.99419938983921</v>
      </c>
      <c r="BA84">
        <f t="shared" si="111"/>
        <v>0.49155519315437413</v>
      </c>
      <c r="BB84">
        <f t="shared" si="112"/>
        <v>29.106680251329998</v>
      </c>
      <c r="BC84">
        <f t="shared" si="113"/>
        <v>384.35354822864815</v>
      </c>
      <c r="BD84">
        <f t="shared" si="114"/>
        <v>7.2210712677909499E-3</v>
      </c>
    </row>
    <row r="85" spans="1:108" x14ac:dyDescent="0.25">
      <c r="A85" s="1">
        <v>67</v>
      </c>
      <c r="B85" s="1" t="s">
        <v>112</v>
      </c>
      <c r="C85" s="1">
        <v>1599.5000000111759</v>
      </c>
      <c r="D85" s="1">
        <v>0</v>
      </c>
      <c r="E85">
        <f t="shared" si="87"/>
        <v>9.5479527192793174</v>
      </c>
      <c r="F85">
        <f t="shared" si="88"/>
        <v>8.3658533818684128E-2</v>
      </c>
      <c r="G85">
        <f t="shared" si="89"/>
        <v>190.96484095864642</v>
      </c>
      <c r="H85">
        <f t="shared" si="90"/>
        <v>1.8820470140782941</v>
      </c>
      <c r="I85">
        <f t="shared" si="91"/>
        <v>1.6608710103197768</v>
      </c>
      <c r="J85">
        <f t="shared" si="92"/>
        <v>19.836620330810547</v>
      </c>
      <c r="K85" s="1">
        <v>6</v>
      </c>
      <c r="L85">
        <f t="shared" si="93"/>
        <v>1.4200000166893005</v>
      </c>
      <c r="M85" s="1">
        <v>1</v>
      </c>
      <c r="N85">
        <f t="shared" si="94"/>
        <v>2.8400000333786011</v>
      </c>
      <c r="O85" s="1">
        <v>15.876692771911621</v>
      </c>
      <c r="P85" s="1">
        <v>19.836620330810547</v>
      </c>
      <c r="Q85" s="1">
        <v>15.088641166687012</v>
      </c>
      <c r="R85" s="1">
        <v>401.21484375</v>
      </c>
      <c r="S85" s="1">
        <v>388.877685546875</v>
      </c>
      <c r="T85" s="1">
        <v>6.8060035705566406</v>
      </c>
      <c r="U85" s="1">
        <v>9.0442790985107422</v>
      </c>
      <c r="V85" s="1">
        <v>27.521745681762695</v>
      </c>
      <c r="W85" s="1">
        <v>36.572765350341797</v>
      </c>
      <c r="X85" s="1">
        <v>499.94522094726562</v>
      </c>
      <c r="Y85" s="1">
        <v>1701.0146484375</v>
      </c>
      <c r="Z85" s="1">
        <v>5.9369850158691406</v>
      </c>
      <c r="AA85" s="1">
        <v>73.207107543945313</v>
      </c>
      <c r="AB85" s="1">
        <v>2.3345370292663574</v>
      </c>
      <c r="AC85" s="1">
        <v>2.7835249900817871E-2</v>
      </c>
      <c r="AD85" s="1">
        <v>1</v>
      </c>
      <c r="AE85" s="1">
        <v>-0.21956524252891541</v>
      </c>
      <c r="AF85" s="1">
        <v>2.737391471862793</v>
      </c>
      <c r="AG85" s="1">
        <v>1</v>
      </c>
      <c r="AH85" s="1">
        <v>0</v>
      </c>
      <c r="AI85" s="1">
        <v>0.15999999642372131</v>
      </c>
      <c r="AJ85" s="1">
        <v>111115</v>
      </c>
      <c r="AK85">
        <f t="shared" si="95"/>
        <v>0.83324203491210924</v>
      </c>
      <c r="AL85">
        <f t="shared" si="96"/>
        <v>1.8820470140782941E-3</v>
      </c>
      <c r="AM85">
        <f t="shared" si="97"/>
        <v>292.98662033081052</v>
      </c>
      <c r="AN85">
        <f t="shared" si="98"/>
        <v>289.0266927719116</v>
      </c>
      <c r="AO85">
        <f t="shared" si="99"/>
        <v>272.16233766669757</v>
      </c>
      <c r="AP85">
        <f t="shared" si="100"/>
        <v>1.7549439844074481</v>
      </c>
      <c r="AQ85">
        <f t="shared" si="101"/>
        <v>2.3229765229419095</v>
      </c>
      <c r="AR85">
        <f t="shared" si="102"/>
        <v>31.731570893542756</v>
      </c>
      <c r="AS85">
        <f t="shared" si="103"/>
        <v>22.687291795032014</v>
      </c>
      <c r="AT85">
        <f t="shared" si="104"/>
        <v>17.856656551361084</v>
      </c>
      <c r="AU85">
        <f t="shared" si="105"/>
        <v>2.0526801533950318</v>
      </c>
      <c r="AV85">
        <f t="shared" si="106"/>
        <v>8.1264700845430651E-2</v>
      </c>
      <c r="AW85">
        <f t="shared" si="107"/>
        <v>0.66210551262213269</v>
      </c>
      <c r="AX85">
        <f t="shared" si="108"/>
        <v>1.3905746407728992</v>
      </c>
      <c r="AY85">
        <f t="shared" si="109"/>
        <v>5.1000217737774495E-2</v>
      </c>
      <c r="AZ85">
        <f t="shared" si="110"/>
        <v>13.979983649172041</v>
      </c>
      <c r="BA85">
        <f t="shared" si="111"/>
        <v>0.49106659511741946</v>
      </c>
      <c r="BB85">
        <f t="shared" si="112"/>
        <v>29.102871371013773</v>
      </c>
      <c r="BC85">
        <f t="shared" si="113"/>
        <v>384.33904610337726</v>
      </c>
      <c r="BD85">
        <f t="shared" si="114"/>
        <v>7.2298883671311027E-3</v>
      </c>
    </row>
    <row r="86" spans="1:108" x14ac:dyDescent="0.25">
      <c r="A86" s="1">
        <v>68</v>
      </c>
      <c r="B86" s="1" t="s">
        <v>112</v>
      </c>
      <c r="C86" s="1">
        <v>1600</v>
      </c>
      <c r="D86" s="1">
        <v>0</v>
      </c>
      <c r="E86">
        <f t="shared" si="87"/>
        <v>9.5353615371558504</v>
      </c>
      <c r="F86">
        <f t="shared" si="88"/>
        <v>8.3685244315196694E-2</v>
      </c>
      <c r="G86">
        <f t="shared" si="89"/>
        <v>191.25391060886855</v>
      </c>
      <c r="H86">
        <f t="shared" si="90"/>
        <v>1.8835595468851709</v>
      </c>
      <c r="I86">
        <f t="shared" si="91"/>
        <v>1.6616802003382198</v>
      </c>
      <c r="J86">
        <f t="shared" si="92"/>
        <v>19.843130111694336</v>
      </c>
      <c r="K86" s="1">
        <v>6</v>
      </c>
      <c r="L86">
        <f t="shared" si="93"/>
        <v>1.4200000166893005</v>
      </c>
      <c r="M86" s="1">
        <v>1</v>
      </c>
      <c r="N86">
        <f t="shared" si="94"/>
        <v>2.8400000333786011</v>
      </c>
      <c r="O86" s="1">
        <v>15.878287315368652</v>
      </c>
      <c r="P86" s="1">
        <v>19.843130111694336</v>
      </c>
      <c r="Q86" s="1">
        <v>15.088615417480469</v>
      </c>
      <c r="R86" s="1">
        <v>401.19418334960937</v>
      </c>
      <c r="S86" s="1">
        <v>388.87216186523437</v>
      </c>
      <c r="T86" s="1">
        <v>6.8060846328735352</v>
      </c>
      <c r="U86" s="1">
        <v>9.0460243225097656</v>
      </c>
      <c r="V86" s="1">
        <v>27.51930046081543</v>
      </c>
      <c r="W86" s="1">
        <v>36.576133728027344</v>
      </c>
      <c r="X86" s="1">
        <v>499.97439575195312</v>
      </c>
      <c r="Y86" s="1">
        <v>1700.9869384765625</v>
      </c>
      <c r="Z86" s="1">
        <v>5.8913321495056152</v>
      </c>
      <c r="AA86" s="1">
        <v>73.207199096679687</v>
      </c>
      <c r="AB86" s="1">
        <v>2.3345370292663574</v>
      </c>
      <c r="AC86" s="1">
        <v>2.7835249900817871E-2</v>
      </c>
      <c r="AD86" s="1">
        <v>1</v>
      </c>
      <c r="AE86" s="1">
        <v>-0.21956524252891541</v>
      </c>
      <c r="AF86" s="1">
        <v>2.737391471862793</v>
      </c>
      <c r="AG86" s="1">
        <v>1</v>
      </c>
      <c r="AH86" s="1">
        <v>0</v>
      </c>
      <c r="AI86" s="1">
        <v>0.15999999642372131</v>
      </c>
      <c r="AJ86" s="1">
        <v>111115</v>
      </c>
      <c r="AK86">
        <f t="shared" si="95"/>
        <v>0.83329065958658832</v>
      </c>
      <c r="AL86">
        <f t="shared" si="96"/>
        <v>1.883559546885171E-3</v>
      </c>
      <c r="AM86">
        <f t="shared" si="97"/>
        <v>292.99313011169431</v>
      </c>
      <c r="AN86">
        <f t="shared" si="98"/>
        <v>289.02828731536863</v>
      </c>
      <c r="AO86">
        <f t="shared" si="99"/>
        <v>272.15790407304667</v>
      </c>
      <c r="AP86">
        <f t="shared" si="100"/>
        <v>1.7534364919006611</v>
      </c>
      <c r="AQ86">
        <f t="shared" si="101"/>
        <v>2.3239143039495991</v>
      </c>
      <c r="AR86">
        <f t="shared" si="102"/>
        <v>31.744341166236477</v>
      </c>
      <c r="AS86">
        <f t="shared" si="103"/>
        <v>22.698316843726712</v>
      </c>
      <c r="AT86">
        <f t="shared" si="104"/>
        <v>17.860708713531494</v>
      </c>
      <c r="AU86">
        <f t="shared" si="105"/>
        <v>2.0532038615664172</v>
      </c>
      <c r="AV86">
        <f t="shared" si="106"/>
        <v>8.1289904375728833E-2</v>
      </c>
      <c r="AW86">
        <f t="shared" si="107"/>
        <v>0.66223410361137935</v>
      </c>
      <c r="AX86">
        <f t="shared" si="108"/>
        <v>1.390969757955038</v>
      </c>
      <c r="AY86">
        <f t="shared" si="109"/>
        <v>5.1016100355932521E-2</v>
      </c>
      <c r="AZ86">
        <f t="shared" si="110"/>
        <v>14.00116311196202</v>
      </c>
      <c r="BA86">
        <f t="shared" si="111"/>
        <v>0.49181692433707447</v>
      </c>
      <c r="BB86">
        <f t="shared" si="112"/>
        <v>29.097075583603349</v>
      </c>
      <c r="BC86">
        <f t="shared" si="113"/>
        <v>384.33950766668977</v>
      </c>
      <c r="BD86">
        <f t="shared" si="114"/>
        <v>7.2189074979047314E-3</v>
      </c>
    </row>
    <row r="87" spans="1:108" x14ac:dyDescent="0.25">
      <c r="A87" s="1">
        <v>69</v>
      </c>
      <c r="B87" s="1" t="s">
        <v>113</v>
      </c>
      <c r="C87" s="1">
        <v>1600.4999999888241</v>
      </c>
      <c r="D87" s="1">
        <v>0</v>
      </c>
      <c r="E87">
        <f t="shared" si="87"/>
        <v>9.550875821691136</v>
      </c>
      <c r="F87">
        <f t="shared" si="88"/>
        <v>8.3706067614034513E-2</v>
      </c>
      <c r="G87">
        <f t="shared" si="89"/>
        <v>190.97085822957436</v>
      </c>
      <c r="H87">
        <f t="shared" si="90"/>
        <v>1.8852088677225829</v>
      </c>
      <c r="I87">
        <f t="shared" si="91"/>
        <v>1.6627142165175766</v>
      </c>
      <c r="J87">
        <f t="shared" si="92"/>
        <v>19.850959777832031</v>
      </c>
      <c r="K87" s="1">
        <v>6</v>
      </c>
      <c r="L87">
        <f t="shared" si="93"/>
        <v>1.4200000166893005</v>
      </c>
      <c r="M87" s="1">
        <v>1</v>
      </c>
      <c r="N87">
        <f t="shared" si="94"/>
        <v>2.8400000333786011</v>
      </c>
      <c r="O87" s="1">
        <v>15.878290176391602</v>
      </c>
      <c r="P87" s="1">
        <v>19.850959777832031</v>
      </c>
      <c r="Q87" s="1">
        <v>15.089225769042969</v>
      </c>
      <c r="R87" s="1">
        <v>401.18978881835937</v>
      </c>
      <c r="S87" s="1">
        <v>388.84890747070312</v>
      </c>
      <c r="T87" s="1">
        <v>6.8055276870727539</v>
      </c>
      <c r="U87" s="1">
        <v>9.0473394393920898</v>
      </c>
      <c r="V87" s="1">
        <v>27.516963958740234</v>
      </c>
      <c r="W87" s="1">
        <v>36.581336975097656</v>
      </c>
      <c r="X87" s="1">
        <v>499.99365234375</v>
      </c>
      <c r="Y87" s="1">
        <v>1700.983642578125</v>
      </c>
      <c r="Z87" s="1">
        <v>5.8956303596496582</v>
      </c>
      <c r="AA87" s="1">
        <v>73.206985473632813</v>
      </c>
      <c r="AB87" s="1">
        <v>2.3345370292663574</v>
      </c>
      <c r="AC87" s="1">
        <v>2.7835249900817871E-2</v>
      </c>
      <c r="AD87" s="1">
        <v>1</v>
      </c>
      <c r="AE87" s="1">
        <v>-0.21956524252891541</v>
      </c>
      <c r="AF87" s="1">
        <v>2.737391471862793</v>
      </c>
      <c r="AG87" s="1">
        <v>1</v>
      </c>
      <c r="AH87" s="1">
        <v>0</v>
      </c>
      <c r="AI87" s="1">
        <v>0.15999999642372131</v>
      </c>
      <c r="AJ87" s="1">
        <v>111115</v>
      </c>
      <c r="AK87">
        <f t="shared" si="95"/>
        <v>0.83332275390624988</v>
      </c>
      <c r="AL87">
        <f t="shared" si="96"/>
        <v>1.885208867722583E-3</v>
      </c>
      <c r="AM87">
        <f t="shared" si="97"/>
        <v>293.00095977783201</v>
      </c>
      <c r="AN87">
        <f t="shared" si="98"/>
        <v>289.02829017639158</v>
      </c>
      <c r="AO87">
        <f t="shared" si="99"/>
        <v>272.15737672930845</v>
      </c>
      <c r="AP87">
        <f t="shared" si="100"/>
        <v>1.751532323188683</v>
      </c>
      <c r="AQ87">
        <f t="shared" si="101"/>
        <v>2.3250426634321784</v>
      </c>
      <c r="AR87">
        <f t="shared" si="102"/>
        <v>31.759847074560888</v>
      </c>
      <c r="AS87">
        <f t="shared" si="103"/>
        <v>22.712507635168798</v>
      </c>
      <c r="AT87">
        <f t="shared" si="104"/>
        <v>17.864624977111816</v>
      </c>
      <c r="AU87">
        <f t="shared" si="105"/>
        <v>2.0537101173591426</v>
      </c>
      <c r="AV87">
        <f t="shared" si="106"/>
        <v>8.1309552535782828E-2</v>
      </c>
      <c r="AW87">
        <f t="shared" si="107"/>
        <v>0.66232844691460191</v>
      </c>
      <c r="AX87">
        <f t="shared" si="108"/>
        <v>1.3913816704445408</v>
      </c>
      <c r="AY87">
        <f t="shared" si="109"/>
        <v>5.1028482150519874E-2</v>
      </c>
      <c r="AZ87">
        <f t="shared" si="110"/>
        <v>13.980400844299643</v>
      </c>
      <c r="BA87">
        <f t="shared" si="111"/>
        <v>0.4911184127319751</v>
      </c>
      <c r="BB87">
        <f t="shared" si="112"/>
        <v>29.087282040700767</v>
      </c>
      <c r="BC87">
        <f t="shared" si="113"/>
        <v>384.30887852431465</v>
      </c>
      <c r="BD87">
        <f t="shared" si="114"/>
        <v>7.2287952291912299E-3</v>
      </c>
    </row>
    <row r="88" spans="1:108" x14ac:dyDescent="0.25">
      <c r="A88" s="1">
        <v>70</v>
      </c>
      <c r="B88" s="1" t="s">
        <v>113</v>
      </c>
      <c r="C88" s="1">
        <v>1600.9999999776483</v>
      </c>
      <c r="D88" s="1">
        <v>0</v>
      </c>
      <c r="E88">
        <f t="shared" si="87"/>
        <v>9.5121141054736977</v>
      </c>
      <c r="F88">
        <f t="shared" si="88"/>
        <v>8.3659390058009847E-2</v>
      </c>
      <c r="G88">
        <f t="shared" si="89"/>
        <v>191.61802848856709</v>
      </c>
      <c r="H88">
        <f t="shared" si="90"/>
        <v>1.8848988572157472</v>
      </c>
      <c r="I88">
        <f t="shared" si="91"/>
        <v>1.6633484834018775</v>
      </c>
      <c r="J88">
        <f t="shared" si="92"/>
        <v>19.855392456054688</v>
      </c>
      <c r="K88" s="1">
        <v>6</v>
      </c>
      <c r="L88">
        <f t="shared" si="93"/>
        <v>1.4200000166893005</v>
      </c>
      <c r="M88" s="1">
        <v>1</v>
      </c>
      <c r="N88">
        <f t="shared" si="94"/>
        <v>2.8400000333786011</v>
      </c>
      <c r="O88" s="1">
        <v>15.879097938537598</v>
      </c>
      <c r="P88" s="1">
        <v>19.855392456054688</v>
      </c>
      <c r="Q88" s="1">
        <v>15.089085578918457</v>
      </c>
      <c r="R88" s="1">
        <v>401.14749145507812</v>
      </c>
      <c r="S88" s="1">
        <v>388.85403442382812</v>
      </c>
      <c r="T88" s="1">
        <v>6.8060274124145508</v>
      </c>
      <c r="U88" s="1">
        <v>9.0473289489746094</v>
      </c>
      <c r="V88" s="1">
        <v>27.517791748046875</v>
      </c>
      <c r="W88" s="1">
        <v>36.5797119140625</v>
      </c>
      <c r="X88" s="1">
        <v>500.02523803710938</v>
      </c>
      <c r="Y88" s="1">
        <v>1700.985107421875</v>
      </c>
      <c r="Z88" s="1">
        <v>5.8913364410400391</v>
      </c>
      <c r="AA88" s="1">
        <v>73.207595825195313</v>
      </c>
      <c r="AB88" s="1">
        <v>2.3345370292663574</v>
      </c>
      <c r="AC88" s="1">
        <v>2.7835249900817871E-2</v>
      </c>
      <c r="AD88" s="1">
        <v>1</v>
      </c>
      <c r="AE88" s="1">
        <v>-0.21956524252891541</v>
      </c>
      <c r="AF88" s="1">
        <v>2.737391471862793</v>
      </c>
      <c r="AG88" s="1">
        <v>1</v>
      </c>
      <c r="AH88" s="1">
        <v>0</v>
      </c>
      <c r="AI88" s="1">
        <v>0.15999999642372131</v>
      </c>
      <c r="AJ88" s="1">
        <v>111115</v>
      </c>
      <c r="AK88">
        <f t="shared" si="95"/>
        <v>0.83337539672851546</v>
      </c>
      <c r="AL88">
        <f t="shared" si="96"/>
        <v>1.8848988572157473E-3</v>
      </c>
      <c r="AM88">
        <f t="shared" si="97"/>
        <v>293.00539245605466</v>
      </c>
      <c r="AN88">
        <f t="shared" si="98"/>
        <v>289.02909793853757</v>
      </c>
      <c r="AO88">
        <f t="shared" si="99"/>
        <v>272.15761110430321</v>
      </c>
      <c r="AP88">
        <f t="shared" si="100"/>
        <v>1.7512150060492568</v>
      </c>
      <c r="AQ88">
        <f t="shared" si="101"/>
        <v>2.3256816843959998</v>
      </c>
      <c r="AR88">
        <f t="shared" si="102"/>
        <v>31.768311172917755</v>
      </c>
      <c r="AS88">
        <f t="shared" si="103"/>
        <v>22.720982223943146</v>
      </c>
      <c r="AT88">
        <f t="shared" si="104"/>
        <v>17.867245197296143</v>
      </c>
      <c r="AU88">
        <f t="shared" si="105"/>
        <v>2.0540488946290671</v>
      </c>
      <c r="AV88">
        <f t="shared" si="106"/>
        <v>8.1265508784160445E-2</v>
      </c>
      <c r="AW88">
        <f t="shared" si="107"/>
        <v>0.6623332009941223</v>
      </c>
      <c r="AX88">
        <f t="shared" si="108"/>
        <v>1.3917156936349449</v>
      </c>
      <c r="AY88">
        <f t="shared" si="109"/>
        <v>5.1000726879401805E-2</v>
      </c>
      <c r="AZ88">
        <f t="shared" si="110"/>
        <v>14.027895182411781</v>
      </c>
      <c r="BA88">
        <f t="shared" si="111"/>
        <v>0.49277623870481607</v>
      </c>
      <c r="BB88">
        <f t="shared" si="112"/>
        <v>29.078284966129541</v>
      </c>
      <c r="BC88">
        <f t="shared" si="113"/>
        <v>384.33243094091802</v>
      </c>
      <c r="BD88">
        <f t="shared" si="114"/>
        <v>7.196789610289865E-3</v>
      </c>
      <c r="BE88">
        <f>AVERAGE(E74:E88)</f>
        <v>9.4833332932105723</v>
      </c>
      <c r="BF88">
        <f t="shared" ref="BF88:DD88" si="115">AVERAGE(F74:F88)</f>
        <v>8.3819317217766004E-2</v>
      </c>
      <c r="BG88">
        <f t="shared" si="115"/>
        <v>192.6289290499499</v>
      </c>
      <c r="BH88">
        <f t="shared" si="115"/>
        <v>1.8754105588691692</v>
      </c>
      <c r="BI88">
        <f t="shared" si="115"/>
        <v>1.652073125730618</v>
      </c>
      <c r="BJ88">
        <f t="shared" si="115"/>
        <v>19.771549733479819</v>
      </c>
      <c r="BK88">
        <f t="shared" si="115"/>
        <v>6</v>
      </c>
      <c r="BL88">
        <f t="shared" si="115"/>
        <v>1.4200000166893005</v>
      </c>
      <c r="BM88">
        <f t="shared" si="115"/>
        <v>1</v>
      </c>
      <c r="BN88">
        <f t="shared" si="115"/>
        <v>2.8400000333786011</v>
      </c>
      <c r="BO88">
        <f t="shared" si="115"/>
        <v>15.871756871541342</v>
      </c>
      <c r="BP88">
        <f t="shared" si="115"/>
        <v>19.771549733479819</v>
      </c>
      <c r="BQ88">
        <f t="shared" si="115"/>
        <v>15.087503751118978</v>
      </c>
      <c r="BR88">
        <f t="shared" si="115"/>
        <v>401.15922444661459</v>
      </c>
      <c r="BS88">
        <f t="shared" si="115"/>
        <v>388.9027119954427</v>
      </c>
      <c r="BT88">
        <f t="shared" si="115"/>
        <v>6.8064609845479334</v>
      </c>
      <c r="BU88">
        <f t="shared" si="115"/>
        <v>9.0368509928385414</v>
      </c>
      <c r="BV88">
        <f t="shared" si="115"/>
        <v>27.532437896728517</v>
      </c>
      <c r="BW88">
        <f t="shared" si="115"/>
        <v>36.554454549153647</v>
      </c>
      <c r="BX88">
        <f t="shared" si="115"/>
        <v>499.94732666015625</v>
      </c>
      <c r="BY88">
        <f t="shared" si="115"/>
        <v>1701.0453694661458</v>
      </c>
      <c r="BZ88">
        <f t="shared" si="115"/>
        <v>5.8521693229675291</v>
      </c>
      <c r="CA88">
        <f t="shared" si="115"/>
        <v>73.2075200398763</v>
      </c>
      <c r="CB88">
        <f t="shared" si="115"/>
        <v>2.3345370292663574</v>
      </c>
      <c r="CC88">
        <f t="shared" si="115"/>
        <v>2.7835249900817871E-2</v>
      </c>
      <c r="CD88">
        <f t="shared" si="115"/>
        <v>1</v>
      </c>
      <c r="CE88">
        <f t="shared" si="115"/>
        <v>-0.21956524252891541</v>
      </c>
      <c r="CF88">
        <f t="shared" si="115"/>
        <v>2.737391471862793</v>
      </c>
      <c r="CG88">
        <f t="shared" si="115"/>
        <v>1</v>
      </c>
      <c r="CH88">
        <f t="shared" si="115"/>
        <v>0</v>
      </c>
      <c r="CI88">
        <f t="shared" si="115"/>
        <v>0.15999999642372131</v>
      </c>
      <c r="CJ88">
        <f t="shared" si="115"/>
        <v>111115</v>
      </c>
      <c r="CK88">
        <f t="shared" si="115"/>
        <v>0.83324554443359355</v>
      </c>
      <c r="CL88">
        <f t="shared" si="115"/>
        <v>1.8754105588691691E-3</v>
      </c>
      <c r="CM88">
        <f t="shared" si="115"/>
        <v>292.92154973347982</v>
      </c>
      <c r="CN88">
        <f t="shared" si="115"/>
        <v>289.02175687154141</v>
      </c>
      <c r="CO88">
        <f t="shared" si="115"/>
        <v>272.16725303117101</v>
      </c>
      <c r="CP88">
        <f t="shared" si="115"/>
        <v>1.7664416664225184</v>
      </c>
      <c r="CQ88">
        <f t="shared" si="115"/>
        <v>2.3136385739699583</v>
      </c>
      <c r="CR88">
        <f t="shared" si="115"/>
        <v>31.603838083617447</v>
      </c>
      <c r="CS88">
        <f t="shared" si="115"/>
        <v>22.566987090778905</v>
      </c>
      <c r="CT88">
        <f t="shared" si="115"/>
        <v>17.82165330251058</v>
      </c>
      <c r="CU88">
        <f t="shared" si="115"/>
        <v>2.0481658405320955</v>
      </c>
      <c r="CV88">
        <f t="shared" si="115"/>
        <v>8.1416393924803793E-2</v>
      </c>
      <c r="CW88">
        <f t="shared" si="115"/>
        <v>0.66156544823934049</v>
      </c>
      <c r="CX88">
        <f t="shared" si="115"/>
        <v>1.3866003922927559</v>
      </c>
      <c r="CY88">
        <f t="shared" si="115"/>
        <v>5.1095812517301185E-2</v>
      </c>
      <c r="CZ88">
        <f t="shared" si="115"/>
        <v>14.101886548328713</v>
      </c>
      <c r="DA88">
        <f t="shared" si="115"/>
        <v>0.49531376995627796</v>
      </c>
      <c r="DB88">
        <f t="shared" si="115"/>
        <v>29.20296082609271</v>
      </c>
      <c r="DC88">
        <f t="shared" si="115"/>
        <v>384.39478953228559</v>
      </c>
      <c r="DD88">
        <f t="shared" si="115"/>
        <v>7.2044958392387072E-3</v>
      </c>
    </row>
    <row r="89" spans="1:108" x14ac:dyDescent="0.25">
      <c r="A89" s="1" t="s">
        <v>9</v>
      </c>
      <c r="B89" s="1" t="s">
        <v>114</v>
      </c>
    </row>
    <row r="90" spans="1:108" x14ac:dyDescent="0.25">
      <c r="A90" s="1" t="s">
        <v>9</v>
      </c>
      <c r="B90" s="1" t="s">
        <v>115</v>
      </c>
    </row>
    <row r="91" spans="1:108" x14ac:dyDescent="0.25">
      <c r="A91" s="1" t="s">
        <v>9</v>
      </c>
      <c r="B91" s="1" t="s">
        <v>116</v>
      </c>
    </row>
    <row r="92" spans="1:108" x14ac:dyDescent="0.25">
      <c r="A92" s="1">
        <v>71</v>
      </c>
      <c r="B92" s="1" t="s">
        <v>117</v>
      </c>
      <c r="C92" s="1">
        <v>2045.0000004917383</v>
      </c>
      <c r="D92" s="1">
        <v>0</v>
      </c>
      <c r="E92">
        <f t="shared" ref="E92:E106" si="116">(R92-S92*(1000-T92)/(1000-U92))*AK92</f>
        <v>9.3430554357090845</v>
      </c>
      <c r="F92">
        <f t="shared" ref="F92:F106" si="117">IF(AV92&lt;&gt;0,1/(1/AV92-1/N92),0)</f>
        <v>8.4986549015242802E-2</v>
      </c>
      <c r="G92">
        <f t="shared" ref="G92:G106" si="118">((AY92-AL92/2)*S92-E92)/(AY92+AL92/2)</f>
        <v>195.60403488371389</v>
      </c>
      <c r="H92">
        <f t="shared" ref="H92:H106" si="119">AL92*1000</f>
        <v>2.1503836065328139</v>
      </c>
      <c r="I92">
        <f t="shared" ref="I92:I106" si="120">(AQ92-AW92)</f>
        <v>1.8610655349140948</v>
      </c>
      <c r="J92">
        <f t="shared" ref="J92:J106" si="121">(P92+AP92*D92)</f>
        <v>22.442243576049805</v>
      </c>
      <c r="K92" s="1">
        <v>6</v>
      </c>
      <c r="L92">
        <f t="shared" ref="L92:L106" si="122">(K92*AE92+AF92)</f>
        <v>1.4200000166893005</v>
      </c>
      <c r="M92" s="1">
        <v>1</v>
      </c>
      <c r="N92">
        <f t="shared" ref="N92:N106" si="123">L92*(M92+1)*(M92+1)/(M92*M92+1)</f>
        <v>2.8400000333786011</v>
      </c>
      <c r="O92" s="1">
        <v>20.370986938476562</v>
      </c>
      <c r="P92" s="1">
        <v>22.442243576049805</v>
      </c>
      <c r="Q92" s="1">
        <v>19.970142364501953</v>
      </c>
      <c r="R92" s="1">
        <v>400.342529296875</v>
      </c>
      <c r="S92" s="1">
        <v>388.12689208984375</v>
      </c>
      <c r="T92" s="1">
        <v>9.2628412246704102</v>
      </c>
      <c r="U92" s="1">
        <v>11.813323974609375</v>
      </c>
      <c r="V92" s="1">
        <v>28.243156433105469</v>
      </c>
      <c r="W92" s="1">
        <v>36.019786834716797</v>
      </c>
      <c r="X92" s="1">
        <v>499.9007568359375</v>
      </c>
      <c r="Y92" s="1">
        <v>1699.41650390625</v>
      </c>
      <c r="Z92" s="1">
        <v>8.1184549331665039</v>
      </c>
      <c r="AA92" s="1">
        <v>73.210548400878906</v>
      </c>
      <c r="AB92" s="1">
        <v>3.0433993339538574</v>
      </c>
      <c r="AC92" s="1">
        <v>-1.7305612564086914E-3</v>
      </c>
      <c r="AD92" s="1">
        <v>1</v>
      </c>
      <c r="AE92" s="1">
        <v>-0.21956524252891541</v>
      </c>
      <c r="AF92" s="1">
        <v>2.737391471862793</v>
      </c>
      <c r="AG92" s="1">
        <v>1</v>
      </c>
      <c r="AH92" s="1">
        <v>0</v>
      </c>
      <c r="AI92" s="1">
        <v>0.15999999642372131</v>
      </c>
      <c r="AJ92" s="1">
        <v>111115</v>
      </c>
      <c r="AK92">
        <f t="shared" ref="AK92:AK106" si="124">X92*0.000001/(K92*0.0001)</f>
        <v>0.83316792805989581</v>
      </c>
      <c r="AL92">
        <f t="shared" ref="AL92:AL106" si="125">(U92-T92)/(1000-U92)*AK92</f>
        <v>2.1503836065328141E-3</v>
      </c>
      <c r="AM92">
        <f t="shared" ref="AM92:AM106" si="126">(P92+273.15)</f>
        <v>295.59224357604978</v>
      </c>
      <c r="AN92">
        <f t="shared" ref="AN92:AN106" si="127">(O92+273.15)</f>
        <v>293.52098693847654</v>
      </c>
      <c r="AO92">
        <f t="shared" ref="AO92:AO106" si="128">(Y92*AG92+Z92*AH92)*AI92</f>
        <v>271.90663454741298</v>
      </c>
      <c r="AP92">
        <f t="shared" ref="AP92:AP106" si="129">((AO92+0.00000010773*(AN92^4-AM92^4))-AL92*44100)/(L92*51.4+0.00000043092*AM92^3)</f>
        <v>1.8339087457985095</v>
      </c>
      <c r="AQ92">
        <f t="shared" ref="AQ92:AQ106" si="130">0.61365*EXP(17.502*J92/(240.97+J92))</f>
        <v>2.7259254615324977</v>
      </c>
      <c r="AR92">
        <f t="shared" ref="AR92:AR106" si="131">AQ92*1000/AA92</f>
        <v>37.234053303441343</v>
      </c>
      <c r="AS92">
        <f t="shared" ref="AS92:AS106" si="132">(AR92-U92)</f>
        <v>25.420729328831968</v>
      </c>
      <c r="AT92">
        <f t="shared" ref="AT92:AT106" si="133">IF(D92,P92,(O92+P92)/2)</f>
        <v>21.406615257263184</v>
      </c>
      <c r="AU92">
        <f t="shared" ref="AU92:AU106" si="134">0.61365*EXP(17.502*AT92/(240.97+AT92))</f>
        <v>2.5589868581494479</v>
      </c>
      <c r="AV92">
        <f t="shared" ref="AV92:AV106" si="135">IF(AS92&lt;&gt;0,(1000-(AR92+U92)/2)/AS92*AL92,0)</f>
        <v>8.2517233922655572E-2</v>
      </c>
      <c r="AW92">
        <f t="shared" ref="AW92:AW106" si="136">U92*AA92/1000</f>
        <v>0.86485992661840283</v>
      </c>
      <c r="AX92">
        <f t="shared" ref="AX92:AX106" si="137">(AU92-AW92)</f>
        <v>1.694126931531045</v>
      </c>
      <c r="AY92">
        <f t="shared" ref="AY92:AY106" si="138">1/(1.6/F92+1.37/N92)</f>
        <v>5.1789581187384817E-2</v>
      </c>
      <c r="AZ92">
        <f t="shared" ref="AZ92:AZ106" si="139">G92*AA92*0.001</f>
        <v>14.320278663261343</v>
      </c>
      <c r="BA92">
        <f t="shared" ref="BA92:BA106" si="140">G92/S92</f>
        <v>0.50396929166772453</v>
      </c>
      <c r="BB92">
        <f t="shared" ref="BB92:BB106" si="141">(1-AL92*AA92/AQ92/F92)*100</f>
        <v>32.044372064799887</v>
      </c>
      <c r="BC92">
        <f t="shared" ref="BC92:BC106" si="142">(S92-E92/(N92/1.35))</f>
        <v>383.68565100182798</v>
      </c>
      <c r="BD92">
        <f t="shared" ref="BD92:BD106" si="143">E92*BB92/100/BC92</f>
        <v>7.8030633624734261E-3</v>
      </c>
    </row>
    <row r="93" spans="1:108" x14ac:dyDescent="0.25">
      <c r="A93" s="1">
        <v>72</v>
      </c>
      <c r="B93" s="1" t="s">
        <v>117</v>
      </c>
      <c r="C93" s="1">
        <v>2045.0000004917383</v>
      </c>
      <c r="D93" s="1">
        <v>0</v>
      </c>
      <c r="E93">
        <f t="shared" si="116"/>
        <v>9.3430554357090845</v>
      </c>
      <c r="F93">
        <f t="shared" si="117"/>
        <v>8.4986549015242802E-2</v>
      </c>
      <c r="G93">
        <f t="shared" si="118"/>
        <v>195.60403488371389</v>
      </c>
      <c r="H93">
        <f t="shared" si="119"/>
        <v>2.1503836065328139</v>
      </c>
      <c r="I93">
        <f t="shared" si="120"/>
        <v>1.8610655349140948</v>
      </c>
      <c r="J93">
        <f t="shared" si="121"/>
        <v>22.442243576049805</v>
      </c>
      <c r="K93" s="1">
        <v>6</v>
      </c>
      <c r="L93">
        <f t="shared" si="122"/>
        <v>1.4200000166893005</v>
      </c>
      <c r="M93" s="1">
        <v>1</v>
      </c>
      <c r="N93">
        <f t="shared" si="123"/>
        <v>2.8400000333786011</v>
      </c>
      <c r="O93" s="1">
        <v>20.370986938476562</v>
      </c>
      <c r="P93" s="1">
        <v>22.442243576049805</v>
      </c>
      <c r="Q93" s="1">
        <v>19.970142364501953</v>
      </c>
      <c r="R93" s="1">
        <v>400.342529296875</v>
      </c>
      <c r="S93" s="1">
        <v>388.12689208984375</v>
      </c>
      <c r="T93" s="1">
        <v>9.2628412246704102</v>
      </c>
      <c r="U93" s="1">
        <v>11.813323974609375</v>
      </c>
      <c r="V93" s="1">
        <v>28.243156433105469</v>
      </c>
      <c r="W93" s="1">
        <v>36.019786834716797</v>
      </c>
      <c r="X93" s="1">
        <v>499.9007568359375</v>
      </c>
      <c r="Y93" s="1">
        <v>1699.41650390625</v>
      </c>
      <c r="Z93" s="1">
        <v>8.1184549331665039</v>
      </c>
      <c r="AA93" s="1">
        <v>73.210548400878906</v>
      </c>
      <c r="AB93" s="1">
        <v>3.0433993339538574</v>
      </c>
      <c r="AC93" s="1">
        <v>-1.7305612564086914E-3</v>
      </c>
      <c r="AD93" s="1">
        <v>1</v>
      </c>
      <c r="AE93" s="1">
        <v>-0.21956524252891541</v>
      </c>
      <c r="AF93" s="1">
        <v>2.737391471862793</v>
      </c>
      <c r="AG93" s="1">
        <v>1</v>
      </c>
      <c r="AH93" s="1">
        <v>0</v>
      </c>
      <c r="AI93" s="1">
        <v>0.15999999642372131</v>
      </c>
      <c r="AJ93" s="1">
        <v>111115</v>
      </c>
      <c r="AK93">
        <f t="shared" si="124"/>
        <v>0.83316792805989581</v>
      </c>
      <c r="AL93">
        <f t="shared" si="125"/>
        <v>2.1503836065328141E-3</v>
      </c>
      <c r="AM93">
        <f t="shared" si="126"/>
        <v>295.59224357604978</v>
      </c>
      <c r="AN93">
        <f t="shared" si="127"/>
        <v>293.52098693847654</v>
      </c>
      <c r="AO93">
        <f t="shared" si="128"/>
        <v>271.90663454741298</v>
      </c>
      <c r="AP93">
        <f t="shared" si="129"/>
        <v>1.8339087457985095</v>
      </c>
      <c r="AQ93">
        <f t="shared" si="130"/>
        <v>2.7259254615324977</v>
      </c>
      <c r="AR93">
        <f t="shared" si="131"/>
        <v>37.234053303441343</v>
      </c>
      <c r="AS93">
        <f t="shared" si="132"/>
        <v>25.420729328831968</v>
      </c>
      <c r="AT93">
        <f t="shared" si="133"/>
        <v>21.406615257263184</v>
      </c>
      <c r="AU93">
        <f t="shared" si="134"/>
        <v>2.5589868581494479</v>
      </c>
      <c r="AV93">
        <f t="shared" si="135"/>
        <v>8.2517233922655572E-2</v>
      </c>
      <c r="AW93">
        <f t="shared" si="136"/>
        <v>0.86485992661840283</v>
      </c>
      <c r="AX93">
        <f t="shared" si="137"/>
        <v>1.694126931531045</v>
      </c>
      <c r="AY93">
        <f t="shared" si="138"/>
        <v>5.1789581187384817E-2</v>
      </c>
      <c r="AZ93">
        <f t="shared" si="139"/>
        <v>14.320278663261343</v>
      </c>
      <c r="BA93">
        <f t="shared" si="140"/>
        <v>0.50396929166772453</v>
      </c>
      <c r="BB93">
        <f t="shared" si="141"/>
        <v>32.044372064799887</v>
      </c>
      <c r="BC93">
        <f t="shared" si="142"/>
        <v>383.68565100182798</v>
      </c>
      <c r="BD93">
        <f t="shared" si="143"/>
        <v>7.8030633624734261E-3</v>
      </c>
    </row>
    <row r="94" spans="1:108" x14ac:dyDescent="0.25">
      <c r="A94" s="1">
        <v>73</v>
      </c>
      <c r="B94" s="1" t="s">
        <v>118</v>
      </c>
      <c r="C94" s="1">
        <v>2045.5000004805624</v>
      </c>
      <c r="D94" s="1">
        <v>0</v>
      </c>
      <c r="E94">
        <f t="shared" si="116"/>
        <v>9.3096225661335783</v>
      </c>
      <c r="F94">
        <f t="shared" si="117"/>
        <v>8.4970617015366207E-2</v>
      </c>
      <c r="G94">
        <f t="shared" si="118"/>
        <v>196.22847895129885</v>
      </c>
      <c r="H94">
        <f t="shared" si="119"/>
        <v>2.1493860065024619</v>
      </c>
      <c r="I94">
        <f t="shared" si="120"/>
        <v>1.8605402077421687</v>
      </c>
      <c r="J94">
        <f t="shared" si="121"/>
        <v>22.438955307006836</v>
      </c>
      <c r="K94" s="1">
        <v>6</v>
      </c>
      <c r="L94">
        <f t="shared" si="122"/>
        <v>1.4200000166893005</v>
      </c>
      <c r="M94" s="1">
        <v>1</v>
      </c>
      <c r="N94">
        <f t="shared" si="123"/>
        <v>2.8400000333786011</v>
      </c>
      <c r="O94" s="1">
        <v>20.371559143066406</v>
      </c>
      <c r="P94" s="1">
        <v>22.438955307006836</v>
      </c>
      <c r="Q94" s="1">
        <v>19.969915390014648</v>
      </c>
      <c r="R94" s="1">
        <v>400.32394409179687</v>
      </c>
      <c r="S94" s="1">
        <v>388.14865112304688</v>
      </c>
      <c r="T94" s="1">
        <v>9.2637672424316406</v>
      </c>
      <c r="U94" s="1">
        <v>11.813107490539551</v>
      </c>
      <c r="V94" s="1">
        <v>28.244869232177734</v>
      </c>
      <c r="W94" s="1">
        <v>36.017707824707031</v>
      </c>
      <c r="X94" s="1">
        <v>499.89288330078125</v>
      </c>
      <c r="Y94" s="1">
        <v>1699.39892578125</v>
      </c>
      <c r="Z94" s="1">
        <v>8.123784065246582</v>
      </c>
      <c r="AA94" s="1">
        <v>73.210243225097656</v>
      </c>
      <c r="AB94" s="1">
        <v>3.0433993339538574</v>
      </c>
      <c r="AC94" s="1">
        <v>-1.7305612564086914E-3</v>
      </c>
      <c r="AD94" s="1">
        <v>1</v>
      </c>
      <c r="AE94" s="1">
        <v>-0.21956524252891541</v>
      </c>
      <c r="AF94" s="1">
        <v>2.737391471862793</v>
      </c>
      <c r="AG94" s="1">
        <v>1</v>
      </c>
      <c r="AH94" s="1">
        <v>0</v>
      </c>
      <c r="AI94" s="1">
        <v>0.15999999642372131</v>
      </c>
      <c r="AJ94" s="1">
        <v>111115</v>
      </c>
      <c r="AK94">
        <f t="shared" si="124"/>
        <v>0.83315480550130194</v>
      </c>
      <c r="AL94">
        <f t="shared" si="125"/>
        <v>2.1493860065024619E-3</v>
      </c>
      <c r="AM94">
        <f t="shared" si="126"/>
        <v>295.58895530700681</v>
      </c>
      <c r="AN94">
        <f t="shared" si="127"/>
        <v>293.52155914306638</v>
      </c>
      <c r="AO94">
        <f t="shared" si="128"/>
        <v>271.90382204747584</v>
      </c>
      <c r="AP94">
        <f t="shared" si="129"/>
        <v>1.8349156088995913</v>
      </c>
      <c r="AQ94">
        <f t="shared" si="130"/>
        <v>2.7253806803687923</v>
      </c>
      <c r="AR94">
        <f t="shared" si="131"/>
        <v>37.226767188699732</v>
      </c>
      <c r="AS94">
        <f t="shared" si="132"/>
        <v>25.413659698160181</v>
      </c>
      <c r="AT94">
        <f t="shared" si="133"/>
        <v>21.405257225036621</v>
      </c>
      <c r="AU94">
        <f t="shared" si="134"/>
        <v>2.5587739644934815</v>
      </c>
      <c r="AV94">
        <f t="shared" si="135"/>
        <v>8.2502214211051042E-2</v>
      </c>
      <c r="AW94">
        <f t="shared" si="136"/>
        <v>0.86484047262662356</v>
      </c>
      <c r="AX94">
        <f t="shared" si="137"/>
        <v>1.6939334918668578</v>
      </c>
      <c r="AY94">
        <f t="shared" si="138"/>
        <v>5.1780114964629052E-2</v>
      </c>
      <c r="AZ94">
        <f t="shared" si="139"/>
        <v>14.365934671715547</v>
      </c>
      <c r="BA94">
        <f t="shared" si="140"/>
        <v>0.5055498154728677</v>
      </c>
      <c r="BB94">
        <f t="shared" si="141"/>
        <v>32.049865310170709</v>
      </c>
      <c r="BC94">
        <f t="shared" si="142"/>
        <v>383.72330242002982</v>
      </c>
      <c r="BD94">
        <f t="shared" si="143"/>
        <v>7.7757109732810538E-3</v>
      </c>
    </row>
    <row r="95" spans="1:108" x14ac:dyDescent="0.25">
      <c r="A95" s="1">
        <v>74</v>
      </c>
      <c r="B95" s="1" t="s">
        <v>118</v>
      </c>
      <c r="C95" s="1">
        <v>2046.0000004693866</v>
      </c>
      <c r="D95" s="1">
        <v>0</v>
      </c>
      <c r="E95">
        <f t="shared" si="116"/>
        <v>9.3118974038691356</v>
      </c>
      <c r="F95">
        <f t="shared" si="117"/>
        <v>8.4966465952880904E-2</v>
      </c>
      <c r="G95">
        <f t="shared" si="118"/>
        <v>196.17744868163498</v>
      </c>
      <c r="H95">
        <f t="shared" si="119"/>
        <v>2.1492269049967647</v>
      </c>
      <c r="I95">
        <f t="shared" si="120"/>
        <v>1.8604840221558963</v>
      </c>
      <c r="J95">
        <f t="shared" si="121"/>
        <v>22.438177108764648</v>
      </c>
      <c r="K95" s="1">
        <v>6</v>
      </c>
      <c r="L95">
        <f t="shared" si="122"/>
        <v>1.4200000166893005</v>
      </c>
      <c r="M95" s="1">
        <v>1</v>
      </c>
      <c r="N95">
        <f t="shared" si="123"/>
        <v>2.8400000333786011</v>
      </c>
      <c r="O95" s="1">
        <v>20.371376037597656</v>
      </c>
      <c r="P95" s="1">
        <v>22.438177108764648</v>
      </c>
      <c r="Q95" s="1">
        <v>19.969612121582031</v>
      </c>
      <c r="R95" s="1">
        <v>400.32733154296875</v>
      </c>
      <c r="S95" s="1">
        <v>388.14874267578125</v>
      </c>
      <c r="T95" s="1">
        <v>9.2628841400146484</v>
      </c>
      <c r="U95" s="1">
        <v>11.812171936035156</v>
      </c>
      <c r="V95" s="1">
        <v>28.242353439331055</v>
      </c>
      <c r="W95" s="1">
        <v>36.015083312988281</v>
      </c>
      <c r="X95" s="1">
        <v>499.86663818359375</v>
      </c>
      <c r="Y95" s="1">
        <v>1699.38916015625</v>
      </c>
      <c r="Z95" s="1">
        <v>8.029327392578125</v>
      </c>
      <c r="AA95" s="1">
        <v>73.209884643554687</v>
      </c>
      <c r="AB95" s="1">
        <v>3.0433993339538574</v>
      </c>
      <c r="AC95" s="1">
        <v>-1.7305612564086914E-3</v>
      </c>
      <c r="AD95" s="1">
        <v>1</v>
      </c>
      <c r="AE95" s="1">
        <v>-0.21956524252891541</v>
      </c>
      <c r="AF95" s="1">
        <v>2.737391471862793</v>
      </c>
      <c r="AG95" s="1">
        <v>1</v>
      </c>
      <c r="AH95" s="1">
        <v>0</v>
      </c>
      <c r="AI95" s="1">
        <v>0.15999999642372131</v>
      </c>
      <c r="AJ95" s="1">
        <v>111115</v>
      </c>
      <c r="AK95">
        <f t="shared" si="124"/>
        <v>0.83311106363932275</v>
      </c>
      <c r="AL95">
        <f t="shared" si="125"/>
        <v>2.1492269049967648E-3</v>
      </c>
      <c r="AM95">
        <f t="shared" si="126"/>
        <v>295.58817710876463</v>
      </c>
      <c r="AN95">
        <f t="shared" si="127"/>
        <v>293.52137603759763</v>
      </c>
      <c r="AO95">
        <f t="shared" si="128"/>
        <v>271.90225954751077</v>
      </c>
      <c r="AP95">
        <f t="shared" si="129"/>
        <v>1.8350616013868877</v>
      </c>
      <c r="AQ95">
        <f t="shared" si="130"/>
        <v>2.725251766982864</v>
      </c>
      <c r="AR95">
        <f t="shared" si="131"/>
        <v>37.225188651117371</v>
      </c>
      <c r="AS95">
        <f t="shared" si="132"/>
        <v>25.413016715082215</v>
      </c>
      <c r="AT95">
        <f t="shared" si="133"/>
        <v>21.404776573181152</v>
      </c>
      <c r="AU95">
        <f t="shared" si="134"/>
        <v>2.5586986182074258</v>
      </c>
      <c r="AV95">
        <f t="shared" si="135"/>
        <v>8.2498300817255565E-2</v>
      </c>
      <c r="AW95">
        <f t="shared" si="136"/>
        <v>0.86476774482696783</v>
      </c>
      <c r="AX95">
        <f t="shared" si="137"/>
        <v>1.6939308733804581</v>
      </c>
      <c r="AY95">
        <f t="shared" si="138"/>
        <v>5.1777648537661314E-2</v>
      </c>
      <c r="AZ95">
        <f t="shared" si="139"/>
        <v>14.362128387649367</v>
      </c>
      <c r="BA95">
        <f t="shared" si="140"/>
        <v>0.50541822531549729</v>
      </c>
      <c r="BB95">
        <f t="shared" si="141"/>
        <v>32.048694266154257</v>
      </c>
      <c r="BC95">
        <f t="shared" si="142"/>
        <v>383.72231262385333</v>
      </c>
      <c r="BD95">
        <f t="shared" si="143"/>
        <v>7.7773468760191644E-3</v>
      </c>
    </row>
    <row r="96" spans="1:108" x14ac:dyDescent="0.25">
      <c r="A96" s="1">
        <v>75</v>
      </c>
      <c r="B96" s="1" t="s">
        <v>119</v>
      </c>
      <c r="C96" s="1">
        <v>2046.5000004582107</v>
      </c>
      <c r="D96" s="1">
        <v>0</v>
      </c>
      <c r="E96">
        <f t="shared" si="116"/>
        <v>9.3071236870110656</v>
      </c>
      <c r="F96">
        <f t="shared" si="117"/>
        <v>8.503478035830761E-2</v>
      </c>
      <c r="G96">
        <f t="shared" si="118"/>
        <v>196.44769354393134</v>
      </c>
      <c r="H96">
        <f t="shared" si="119"/>
        <v>2.1489829075217934</v>
      </c>
      <c r="I96">
        <f t="shared" si="120"/>
        <v>1.8588419054623144</v>
      </c>
      <c r="J96">
        <f t="shared" si="121"/>
        <v>22.428585052490234</v>
      </c>
      <c r="K96" s="1">
        <v>6</v>
      </c>
      <c r="L96">
        <f t="shared" si="122"/>
        <v>1.4200000166893005</v>
      </c>
      <c r="M96" s="1">
        <v>1</v>
      </c>
      <c r="N96">
        <f t="shared" si="123"/>
        <v>2.8400000333786011</v>
      </c>
      <c r="O96" s="1">
        <v>20.37116813659668</v>
      </c>
      <c r="P96" s="1">
        <v>22.428585052490234</v>
      </c>
      <c r="Q96" s="1">
        <v>19.970327377319336</v>
      </c>
      <c r="R96" s="1">
        <v>400.3538818359375</v>
      </c>
      <c r="S96" s="1">
        <v>388.181396484375</v>
      </c>
      <c r="T96" s="1">
        <v>9.2639780044555664</v>
      </c>
      <c r="U96" s="1">
        <v>11.812902450561523</v>
      </c>
      <c r="V96" s="1">
        <v>28.246055603027344</v>
      </c>
      <c r="W96" s="1">
        <v>36.017776489257813</v>
      </c>
      <c r="X96" s="1">
        <v>499.88076782226562</v>
      </c>
      <c r="Y96" s="1">
        <v>1699.3865966796875</v>
      </c>
      <c r="Z96" s="1">
        <v>8.0590219497680664</v>
      </c>
      <c r="AA96" s="1">
        <v>73.209892272949219</v>
      </c>
      <c r="AB96" s="1">
        <v>3.0433993339538574</v>
      </c>
      <c r="AC96" s="1">
        <v>-1.7305612564086914E-3</v>
      </c>
      <c r="AD96" s="1">
        <v>1</v>
      </c>
      <c r="AE96" s="1">
        <v>-0.21956524252891541</v>
      </c>
      <c r="AF96" s="1">
        <v>2.737391471862793</v>
      </c>
      <c r="AG96" s="1">
        <v>1</v>
      </c>
      <c r="AH96" s="1">
        <v>0</v>
      </c>
      <c r="AI96" s="1">
        <v>0.15999999642372131</v>
      </c>
      <c r="AJ96" s="1">
        <v>111115</v>
      </c>
      <c r="AK96">
        <f t="shared" si="124"/>
        <v>0.83313461303710923</v>
      </c>
      <c r="AL96">
        <f t="shared" si="125"/>
        <v>2.1489829075217936E-3</v>
      </c>
      <c r="AM96">
        <f t="shared" si="126"/>
        <v>295.57858505249021</v>
      </c>
      <c r="AN96">
        <f t="shared" si="127"/>
        <v>293.52116813659666</v>
      </c>
      <c r="AO96">
        <f t="shared" si="128"/>
        <v>271.90184939126993</v>
      </c>
      <c r="AP96">
        <f t="shared" si="129"/>
        <v>1.8364503736535012</v>
      </c>
      <c r="AQ96">
        <f t="shared" si="130"/>
        <v>2.7236632212987812</v>
      </c>
      <c r="AR96">
        <f t="shared" si="131"/>
        <v>37.203486260355618</v>
      </c>
      <c r="AS96">
        <f t="shared" si="132"/>
        <v>25.390583809794094</v>
      </c>
      <c r="AT96">
        <f t="shared" si="133"/>
        <v>21.399876594543457</v>
      </c>
      <c r="AU96">
        <f t="shared" si="134"/>
        <v>2.5579306155196528</v>
      </c>
      <c r="AV96">
        <f t="shared" si="135"/>
        <v>8.2562702475122457E-2</v>
      </c>
      <c r="AW96">
        <f t="shared" si="136"/>
        <v>0.86482131583646693</v>
      </c>
      <c r="AX96">
        <f t="shared" si="137"/>
        <v>1.693109299683186</v>
      </c>
      <c r="AY96">
        <f t="shared" si="138"/>
        <v>5.1818237980583909E-2</v>
      </c>
      <c r="AZ96">
        <f t="shared" si="139"/>
        <v>14.381914481620555</v>
      </c>
      <c r="BA96">
        <f t="shared" si="140"/>
        <v>0.50607189144840614</v>
      </c>
      <c r="BB96">
        <f t="shared" si="141"/>
        <v>32.071389924768482</v>
      </c>
      <c r="BC96">
        <f t="shared" si="142"/>
        <v>383.75723562881421</v>
      </c>
      <c r="BD96">
        <f t="shared" si="143"/>
        <v>7.7781567389883666E-3</v>
      </c>
    </row>
    <row r="97" spans="1:108" x14ac:dyDescent="0.25">
      <c r="A97" s="1">
        <v>76</v>
      </c>
      <c r="B97" s="1" t="s">
        <v>119</v>
      </c>
      <c r="C97" s="1">
        <v>2047.0000004470348</v>
      </c>
      <c r="D97" s="1">
        <v>0</v>
      </c>
      <c r="E97">
        <f t="shared" si="116"/>
        <v>9.3299932916867565</v>
      </c>
      <c r="F97">
        <f t="shared" si="117"/>
        <v>8.5095043538534892E-2</v>
      </c>
      <c r="G97">
        <f t="shared" si="118"/>
        <v>196.14430915938621</v>
      </c>
      <c r="H97">
        <f t="shared" si="119"/>
        <v>2.1481724220295648</v>
      </c>
      <c r="I97">
        <f t="shared" si="120"/>
        <v>1.8568774939821999</v>
      </c>
      <c r="J97">
        <f t="shared" si="121"/>
        <v>22.416238784790039</v>
      </c>
      <c r="K97" s="1">
        <v>6</v>
      </c>
      <c r="L97">
        <f t="shared" si="122"/>
        <v>1.4200000166893005</v>
      </c>
      <c r="M97" s="1">
        <v>1</v>
      </c>
      <c r="N97">
        <f t="shared" si="123"/>
        <v>2.8400000333786011</v>
      </c>
      <c r="O97" s="1">
        <v>20.371440887451172</v>
      </c>
      <c r="P97" s="1">
        <v>22.416238784790039</v>
      </c>
      <c r="Q97" s="1">
        <v>19.970417022705078</v>
      </c>
      <c r="R97" s="1">
        <v>400.37554931640625</v>
      </c>
      <c r="S97" s="1">
        <v>388.17568969726562</v>
      </c>
      <c r="T97" s="1">
        <v>9.2638731002807617</v>
      </c>
      <c r="U97" s="1">
        <v>11.811904907226563</v>
      </c>
      <c r="V97" s="1">
        <v>28.245063781738281</v>
      </c>
      <c r="W97" s="1">
        <v>36.013877868652344</v>
      </c>
      <c r="X97" s="1">
        <v>499.8677978515625</v>
      </c>
      <c r="Y97" s="1">
        <v>1699.4212646484375</v>
      </c>
      <c r="Z97" s="1">
        <v>8.13006591796875</v>
      </c>
      <c r="AA97" s="1">
        <v>73.209381103515625</v>
      </c>
      <c r="AB97" s="1">
        <v>3.0433993339538574</v>
      </c>
      <c r="AC97" s="1">
        <v>-1.7305612564086914E-3</v>
      </c>
      <c r="AD97" s="1">
        <v>1</v>
      </c>
      <c r="AE97" s="1">
        <v>-0.21956524252891541</v>
      </c>
      <c r="AF97" s="1">
        <v>2.737391471862793</v>
      </c>
      <c r="AG97" s="1">
        <v>1</v>
      </c>
      <c r="AH97" s="1">
        <v>0</v>
      </c>
      <c r="AI97" s="1">
        <v>0.15999999642372131</v>
      </c>
      <c r="AJ97" s="1">
        <v>111115</v>
      </c>
      <c r="AK97">
        <f t="shared" si="124"/>
        <v>0.83311299641927072</v>
      </c>
      <c r="AL97">
        <f t="shared" si="125"/>
        <v>2.1481724220295648E-3</v>
      </c>
      <c r="AM97">
        <f t="shared" si="126"/>
        <v>295.56623878479002</v>
      </c>
      <c r="AN97">
        <f t="shared" si="127"/>
        <v>293.52144088745115</v>
      </c>
      <c r="AO97">
        <f t="shared" si="128"/>
        <v>271.90739626614595</v>
      </c>
      <c r="AP97">
        <f t="shared" si="129"/>
        <v>1.8386402724086059</v>
      </c>
      <c r="AQ97">
        <f t="shared" si="130"/>
        <v>2.7216197418938357</v>
      </c>
      <c r="AR97">
        <f t="shared" si="131"/>
        <v>37.175833217952714</v>
      </c>
      <c r="AS97">
        <f t="shared" si="132"/>
        <v>25.363928310726152</v>
      </c>
      <c r="AT97">
        <f t="shared" si="133"/>
        <v>21.393839836120605</v>
      </c>
      <c r="AU97">
        <f t="shared" si="134"/>
        <v>2.5569847161131332</v>
      </c>
      <c r="AV97">
        <f t="shared" si="135"/>
        <v>8.2619511549175823E-2</v>
      </c>
      <c r="AW97">
        <f t="shared" si="136"/>
        <v>0.86474224791163579</v>
      </c>
      <c r="AX97">
        <f t="shared" si="137"/>
        <v>1.6922424682014974</v>
      </c>
      <c r="AY97">
        <f t="shared" si="138"/>
        <v>5.1854042383008642E-2</v>
      </c>
      <c r="AZ97">
        <f t="shared" si="139"/>
        <v>14.359603480535297</v>
      </c>
      <c r="BA97">
        <f t="shared" si="140"/>
        <v>0.50529776687550221</v>
      </c>
      <c r="BB97">
        <f t="shared" si="141"/>
        <v>32.094623586591673</v>
      </c>
      <c r="BC97">
        <f t="shared" si="142"/>
        <v>383.74065772693393</v>
      </c>
      <c r="BD97">
        <f t="shared" si="143"/>
        <v>7.8032550560538276E-3</v>
      </c>
    </row>
    <row r="98" spans="1:108" x14ac:dyDescent="0.25">
      <c r="A98" s="1">
        <v>77</v>
      </c>
      <c r="B98" s="1" t="s">
        <v>120</v>
      </c>
      <c r="C98" s="1">
        <v>2047.500000435859</v>
      </c>
      <c r="D98" s="1">
        <v>0</v>
      </c>
      <c r="E98">
        <f t="shared" si="116"/>
        <v>9.3441604609230478</v>
      </c>
      <c r="F98">
        <f t="shared" si="117"/>
        <v>8.5111968086179879E-2</v>
      </c>
      <c r="G98">
        <f t="shared" si="118"/>
        <v>195.91122048690838</v>
      </c>
      <c r="H98">
        <f t="shared" si="119"/>
        <v>2.1479148937084793</v>
      </c>
      <c r="I98">
        <f t="shared" si="120"/>
        <v>1.8562969785972652</v>
      </c>
      <c r="J98">
        <f t="shared" si="121"/>
        <v>22.412696838378906</v>
      </c>
      <c r="K98" s="1">
        <v>6</v>
      </c>
      <c r="L98">
        <f t="shared" si="122"/>
        <v>1.4200000166893005</v>
      </c>
      <c r="M98" s="1">
        <v>1</v>
      </c>
      <c r="N98">
        <f t="shared" si="123"/>
        <v>2.8400000333786011</v>
      </c>
      <c r="O98" s="1">
        <v>20.37205696105957</v>
      </c>
      <c r="P98" s="1">
        <v>22.412696838378906</v>
      </c>
      <c r="Q98" s="1">
        <v>19.970691680908203</v>
      </c>
      <c r="R98" s="1">
        <v>400.38824462890625</v>
      </c>
      <c r="S98" s="1">
        <v>388.17218017578125</v>
      </c>
      <c r="T98" s="1">
        <v>9.2642879486083984</v>
      </c>
      <c r="U98" s="1">
        <v>11.811874389648438</v>
      </c>
      <c r="V98" s="1">
        <v>28.245147705078125</v>
      </c>
      <c r="W98" s="1">
        <v>36.012279510498047</v>
      </c>
      <c r="X98" s="1">
        <v>499.895263671875</v>
      </c>
      <c r="Y98" s="1">
        <v>1699.404296875</v>
      </c>
      <c r="Z98" s="1">
        <v>8.1088666915893555</v>
      </c>
      <c r="AA98" s="1">
        <v>73.2091064453125</v>
      </c>
      <c r="AB98" s="1">
        <v>3.0433993339538574</v>
      </c>
      <c r="AC98" s="1">
        <v>-1.7305612564086914E-3</v>
      </c>
      <c r="AD98" s="1">
        <v>1</v>
      </c>
      <c r="AE98" s="1">
        <v>-0.21956524252891541</v>
      </c>
      <c r="AF98" s="1">
        <v>2.737391471862793</v>
      </c>
      <c r="AG98" s="1">
        <v>1</v>
      </c>
      <c r="AH98" s="1">
        <v>0</v>
      </c>
      <c r="AI98" s="1">
        <v>0.15999999642372131</v>
      </c>
      <c r="AJ98" s="1">
        <v>111115</v>
      </c>
      <c r="AK98">
        <f t="shared" si="124"/>
        <v>0.83315877278645822</v>
      </c>
      <c r="AL98">
        <f t="shared" si="125"/>
        <v>2.1479148937084795E-3</v>
      </c>
      <c r="AM98">
        <f t="shared" si="126"/>
        <v>295.56269683837888</v>
      </c>
      <c r="AN98">
        <f t="shared" si="127"/>
        <v>293.52205696105955</v>
      </c>
      <c r="AO98">
        <f t="shared" si="128"/>
        <v>271.90468142245663</v>
      </c>
      <c r="AP98">
        <f t="shared" si="129"/>
        <v>1.8393000914217257</v>
      </c>
      <c r="AQ98">
        <f t="shared" si="130"/>
        <v>2.7210337481076983</v>
      </c>
      <c r="AR98">
        <f t="shared" si="131"/>
        <v>37.167968306515547</v>
      </c>
      <c r="AS98">
        <f t="shared" si="132"/>
        <v>25.35609391686711</v>
      </c>
      <c r="AT98">
        <f t="shared" si="133"/>
        <v>21.392376899719238</v>
      </c>
      <c r="AU98">
        <f t="shared" si="134"/>
        <v>2.5567555347823587</v>
      </c>
      <c r="AV98">
        <f t="shared" si="135"/>
        <v>8.263546561110359E-2</v>
      </c>
      <c r="AW98">
        <f t="shared" si="136"/>
        <v>0.8647367695104331</v>
      </c>
      <c r="AX98">
        <f t="shared" si="137"/>
        <v>1.6920187652719256</v>
      </c>
      <c r="AY98">
        <f t="shared" si="138"/>
        <v>5.1864097603512536E-2</v>
      </c>
      <c r="AZ98">
        <f t="shared" si="139"/>
        <v>14.342485394457162</v>
      </c>
      <c r="BA98">
        <f t="shared" si="140"/>
        <v>0.50470185781523869</v>
      </c>
      <c r="BB98">
        <f t="shared" si="141"/>
        <v>32.101901138173886</v>
      </c>
      <c r="BC98">
        <f t="shared" si="142"/>
        <v>383.73041381170162</v>
      </c>
      <c r="BD98">
        <f t="shared" si="143"/>
        <v>7.8170847172666248E-3</v>
      </c>
    </row>
    <row r="99" spans="1:108" x14ac:dyDescent="0.25">
      <c r="A99" s="1">
        <v>78</v>
      </c>
      <c r="B99" s="1" t="s">
        <v>120</v>
      </c>
      <c r="C99" s="1">
        <v>2048.0000004246831</v>
      </c>
      <c r="D99" s="1">
        <v>0</v>
      </c>
      <c r="E99">
        <f t="shared" si="116"/>
        <v>9.3383509129402675</v>
      </c>
      <c r="F99">
        <f t="shared" si="117"/>
        <v>8.5121675687059264E-2</v>
      </c>
      <c r="G99">
        <f t="shared" si="118"/>
        <v>196.08062095910216</v>
      </c>
      <c r="H99">
        <f t="shared" si="119"/>
        <v>2.1477470320811713</v>
      </c>
      <c r="I99">
        <f t="shared" si="120"/>
        <v>1.8559549104783559</v>
      </c>
      <c r="J99">
        <f t="shared" si="121"/>
        <v>22.410694122314453</v>
      </c>
      <c r="K99" s="1">
        <v>6</v>
      </c>
      <c r="L99">
        <f t="shared" si="122"/>
        <v>1.4200000166893005</v>
      </c>
      <c r="M99" s="1">
        <v>1</v>
      </c>
      <c r="N99">
        <f t="shared" si="123"/>
        <v>2.8400000333786011</v>
      </c>
      <c r="O99" s="1">
        <v>20.372409820556641</v>
      </c>
      <c r="P99" s="1">
        <v>22.410694122314453</v>
      </c>
      <c r="Q99" s="1">
        <v>19.969999313354492</v>
      </c>
      <c r="R99" s="1">
        <v>400.42050170898437</v>
      </c>
      <c r="S99" s="1">
        <v>388.21157836914062</v>
      </c>
      <c r="T99" s="1">
        <v>9.2646474838256836</v>
      </c>
      <c r="U99" s="1">
        <v>11.811994552612305</v>
      </c>
      <c r="V99" s="1">
        <v>28.245689392089844</v>
      </c>
      <c r="W99" s="1">
        <v>36.011940002441406</v>
      </c>
      <c r="X99" s="1">
        <v>499.90310668945312</v>
      </c>
      <c r="Y99" s="1">
        <v>1699.2501220703125</v>
      </c>
      <c r="Z99" s="1">
        <v>8.141697883605957</v>
      </c>
      <c r="AA99" s="1">
        <v>73.209274291992188</v>
      </c>
      <c r="AB99" s="1">
        <v>3.0433993339538574</v>
      </c>
      <c r="AC99" s="1">
        <v>-1.7305612564086914E-3</v>
      </c>
      <c r="AD99" s="1">
        <v>1</v>
      </c>
      <c r="AE99" s="1">
        <v>-0.21956524252891541</v>
      </c>
      <c r="AF99" s="1">
        <v>2.737391471862793</v>
      </c>
      <c r="AG99" s="1">
        <v>1</v>
      </c>
      <c r="AH99" s="1">
        <v>0</v>
      </c>
      <c r="AI99" s="1">
        <v>0.15999999642372131</v>
      </c>
      <c r="AJ99" s="1">
        <v>111115</v>
      </c>
      <c r="AK99">
        <f t="shared" si="124"/>
        <v>0.83317184448242165</v>
      </c>
      <c r="AL99">
        <f t="shared" si="125"/>
        <v>2.1477470320811713E-3</v>
      </c>
      <c r="AM99">
        <f t="shared" si="126"/>
        <v>295.56069412231443</v>
      </c>
      <c r="AN99">
        <f t="shared" si="127"/>
        <v>293.52240982055662</v>
      </c>
      <c r="AO99">
        <f t="shared" si="128"/>
        <v>271.88001345425801</v>
      </c>
      <c r="AP99">
        <f t="shared" si="129"/>
        <v>1.8394103973821623</v>
      </c>
      <c r="AQ99">
        <f t="shared" si="130"/>
        <v>2.7207024596160676</v>
      </c>
      <c r="AR99">
        <f t="shared" si="131"/>
        <v>37.16335786589903</v>
      </c>
      <c r="AS99">
        <f t="shared" si="132"/>
        <v>25.351363313286726</v>
      </c>
      <c r="AT99">
        <f t="shared" si="133"/>
        <v>21.391551971435547</v>
      </c>
      <c r="AU99">
        <f t="shared" si="134"/>
        <v>2.5566263107369296</v>
      </c>
      <c r="AV99">
        <f t="shared" si="135"/>
        <v>8.2644616476388919E-2</v>
      </c>
      <c r="AW99">
        <f t="shared" si="136"/>
        <v>0.86474754913771179</v>
      </c>
      <c r="AX99">
        <f t="shared" si="137"/>
        <v>1.6918787615992179</v>
      </c>
      <c r="AY99">
        <f t="shared" si="138"/>
        <v>5.1869865042931819E-2</v>
      </c>
      <c r="AZ99">
        <f t="shared" si="139"/>
        <v>14.354919963139062</v>
      </c>
      <c r="BA99">
        <f t="shared" si="140"/>
        <v>0.50508699864859263</v>
      </c>
      <c r="BB99">
        <f t="shared" si="141"/>
        <v>32.106528457513797</v>
      </c>
      <c r="BC99">
        <f t="shared" si="142"/>
        <v>383.77257358593585</v>
      </c>
      <c r="BD99">
        <f t="shared" si="143"/>
        <v>7.8124923449077403E-3</v>
      </c>
    </row>
    <row r="100" spans="1:108" x14ac:dyDescent="0.25">
      <c r="A100" s="1">
        <v>79</v>
      </c>
      <c r="B100" s="1" t="s">
        <v>121</v>
      </c>
      <c r="C100" s="1">
        <v>2048.5000004135072</v>
      </c>
      <c r="D100" s="1">
        <v>0</v>
      </c>
      <c r="E100">
        <f t="shared" si="116"/>
        <v>9.3223876910123114</v>
      </c>
      <c r="F100">
        <f t="shared" si="117"/>
        <v>8.5094690605608897E-2</v>
      </c>
      <c r="G100">
        <f t="shared" si="118"/>
        <v>196.33327556282137</v>
      </c>
      <c r="H100">
        <f t="shared" si="119"/>
        <v>2.1466236007938706</v>
      </c>
      <c r="I100">
        <f t="shared" si="120"/>
        <v>1.8555521504392092</v>
      </c>
      <c r="J100">
        <f t="shared" si="121"/>
        <v>22.407566070556641</v>
      </c>
      <c r="K100" s="1">
        <v>6</v>
      </c>
      <c r="L100">
        <f t="shared" si="122"/>
        <v>1.4200000166893005</v>
      </c>
      <c r="M100" s="1">
        <v>1</v>
      </c>
      <c r="N100">
        <f t="shared" si="123"/>
        <v>2.8400000333786011</v>
      </c>
      <c r="O100" s="1">
        <v>20.372629165649414</v>
      </c>
      <c r="P100" s="1">
        <v>22.407566070556641</v>
      </c>
      <c r="Q100" s="1">
        <v>19.969814300537109</v>
      </c>
      <c r="R100" s="1">
        <v>400.4041748046875</v>
      </c>
      <c r="S100" s="1">
        <v>388.21475219726562</v>
      </c>
      <c r="T100" s="1">
        <v>9.2644443511962891</v>
      </c>
      <c r="U100" s="1">
        <v>11.81049919128418</v>
      </c>
      <c r="V100" s="1">
        <v>28.244524002075195</v>
      </c>
      <c r="W100" s="1">
        <v>36.006683349609375</v>
      </c>
      <c r="X100" s="1">
        <v>499.89596557617187</v>
      </c>
      <c r="Y100" s="1">
        <v>1699.32177734375</v>
      </c>
      <c r="Z100" s="1">
        <v>8.1364631652832031</v>
      </c>
      <c r="AA100" s="1">
        <v>73.208839416503906</v>
      </c>
      <c r="AB100" s="1">
        <v>3.0433993339538574</v>
      </c>
      <c r="AC100" s="1">
        <v>-1.7305612564086914E-3</v>
      </c>
      <c r="AD100" s="1">
        <v>1</v>
      </c>
      <c r="AE100" s="1">
        <v>-0.21956524252891541</v>
      </c>
      <c r="AF100" s="1">
        <v>2.737391471862793</v>
      </c>
      <c r="AG100" s="1">
        <v>1</v>
      </c>
      <c r="AH100" s="1">
        <v>0</v>
      </c>
      <c r="AI100" s="1">
        <v>0.15999999642372131</v>
      </c>
      <c r="AJ100" s="1">
        <v>111115</v>
      </c>
      <c r="AK100">
        <f t="shared" si="124"/>
        <v>0.83315994262695303</v>
      </c>
      <c r="AL100">
        <f t="shared" si="125"/>
        <v>2.1466236007938707E-3</v>
      </c>
      <c r="AM100">
        <f t="shared" si="126"/>
        <v>295.55756607055662</v>
      </c>
      <c r="AN100">
        <f t="shared" si="127"/>
        <v>293.52262916564939</v>
      </c>
      <c r="AO100">
        <f t="shared" si="128"/>
        <v>271.89147829775175</v>
      </c>
      <c r="AP100">
        <f t="shared" si="129"/>
        <v>1.8405855960402513</v>
      </c>
      <c r="AQ100">
        <f t="shared" si="130"/>
        <v>2.720185089162682</v>
      </c>
      <c r="AR100">
        <f t="shared" si="131"/>
        <v>37.156511574877584</v>
      </c>
      <c r="AS100">
        <f t="shared" si="132"/>
        <v>25.346012383593404</v>
      </c>
      <c r="AT100">
        <f t="shared" si="133"/>
        <v>21.390097618103027</v>
      </c>
      <c r="AU100">
        <f t="shared" si="134"/>
        <v>2.5563985019262061</v>
      </c>
      <c r="AV100">
        <f t="shared" si="135"/>
        <v>8.2619178852129216E-2</v>
      </c>
      <c r="AW100">
        <f t="shared" si="136"/>
        <v>0.8646329387234728</v>
      </c>
      <c r="AX100">
        <f t="shared" si="137"/>
        <v>1.6917655632027333</v>
      </c>
      <c r="AY100">
        <f t="shared" si="138"/>
        <v>5.1853832697261522E-2</v>
      </c>
      <c r="AZ100">
        <f t="shared" si="139"/>
        <v>14.373331242794801</v>
      </c>
      <c r="BA100">
        <f t="shared" si="140"/>
        <v>0.50573368078258263</v>
      </c>
      <c r="BB100">
        <f t="shared" si="141"/>
        <v>32.108015623453277</v>
      </c>
      <c r="BC100">
        <f t="shared" si="142"/>
        <v>383.78333556524024</v>
      </c>
      <c r="BD100">
        <f t="shared" si="143"/>
        <v>7.7992800075611709E-3</v>
      </c>
    </row>
    <row r="101" spans="1:108" x14ac:dyDescent="0.25">
      <c r="A101" s="1">
        <v>80</v>
      </c>
      <c r="B101" s="1" t="s">
        <v>121</v>
      </c>
      <c r="C101" s="1">
        <v>2049.0000004023314</v>
      </c>
      <c r="D101" s="1">
        <v>0</v>
      </c>
      <c r="E101">
        <f t="shared" si="116"/>
        <v>9.3487278910096894</v>
      </c>
      <c r="F101">
        <f t="shared" si="117"/>
        <v>8.518815946829246E-2</v>
      </c>
      <c r="G101">
        <f t="shared" si="118"/>
        <v>196.02339475001955</v>
      </c>
      <c r="H101">
        <f t="shared" si="119"/>
        <v>2.147716225985552</v>
      </c>
      <c r="I101">
        <f t="shared" si="120"/>
        <v>1.8545221146618629</v>
      </c>
      <c r="J101">
        <f t="shared" si="121"/>
        <v>22.401954650878906</v>
      </c>
      <c r="K101" s="1">
        <v>6</v>
      </c>
      <c r="L101">
        <f t="shared" si="122"/>
        <v>1.4200000166893005</v>
      </c>
      <c r="M101" s="1">
        <v>1</v>
      </c>
      <c r="N101">
        <f t="shared" si="123"/>
        <v>2.8400000333786011</v>
      </c>
      <c r="O101" s="1">
        <v>20.374050140380859</v>
      </c>
      <c r="P101" s="1">
        <v>22.401954650878906</v>
      </c>
      <c r="Q101" s="1">
        <v>19.969968795776367</v>
      </c>
      <c r="R101" s="1">
        <v>400.42816162109375</v>
      </c>
      <c r="S101" s="1">
        <v>388.20660400390625</v>
      </c>
      <c r="T101" s="1">
        <v>9.26458740234375</v>
      </c>
      <c r="U101" s="1">
        <v>11.811941146850586</v>
      </c>
      <c r="V101" s="1">
        <v>28.242366790771484</v>
      </c>
      <c r="W101" s="1">
        <v>36.007774353027344</v>
      </c>
      <c r="X101" s="1">
        <v>499.8946533203125</v>
      </c>
      <c r="Y101" s="1">
        <v>1699.3961181640625</v>
      </c>
      <c r="Z101" s="1">
        <v>8.2626953125</v>
      </c>
      <c r="AA101" s="1">
        <v>73.208549499511719</v>
      </c>
      <c r="AB101" s="1">
        <v>3.0433993339538574</v>
      </c>
      <c r="AC101" s="1">
        <v>-1.7305612564086914E-3</v>
      </c>
      <c r="AD101" s="1">
        <v>1</v>
      </c>
      <c r="AE101" s="1">
        <v>-0.21956524252891541</v>
      </c>
      <c r="AF101" s="1">
        <v>2.737391471862793</v>
      </c>
      <c r="AG101" s="1">
        <v>1</v>
      </c>
      <c r="AH101" s="1">
        <v>0</v>
      </c>
      <c r="AI101" s="1">
        <v>0.15999999642372131</v>
      </c>
      <c r="AJ101" s="1">
        <v>111115</v>
      </c>
      <c r="AK101">
        <f t="shared" si="124"/>
        <v>0.83315775553385418</v>
      </c>
      <c r="AL101">
        <f t="shared" si="125"/>
        <v>2.1477162259855519E-3</v>
      </c>
      <c r="AM101">
        <f t="shared" si="126"/>
        <v>295.55195465087888</v>
      </c>
      <c r="AN101">
        <f t="shared" si="127"/>
        <v>293.52405014038084</v>
      </c>
      <c r="AO101">
        <f t="shared" si="128"/>
        <v>271.90337282873588</v>
      </c>
      <c r="AP101">
        <f t="shared" si="129"/>
        <v>1.8410943124238841</v>
      </c>
      <c r="AQ101">
        <f t="shared" si="130"/>
        <v>2.7192571927963933</v>
      </c>
      <c r="AR101">
        <f t="shared" si="131"/>
        <v>37.143984020807977</v>
      </c>
      <c r="AS101">
        <f t="shared" si="132"/>
        <v>25.332042873957391</v>
      </c>
      <c r="AT101">
        <f t="shared" si="133"/>
        <v>21.388002395629883</v>
      </c>
      <c r="AU101">
        <f t="shared" si="134"/>
        <v>2.5560703391029707</v>
      </c>
      <c r="AV101">
        <f t="shared" si="135"/>
        <v>8.2707285748324227E-2</v>
      </c>
      <c r="AW101">
        <f t="shared" si="136"/>
        <v>0.86473507813453032</v>
      </c>
      <c r="AX101">
        <f t="shared" si="137"/>
        <v>1.6913352609684402</v>
      </c>
      <c r="AY101">
        <f t="shared" si="138"/>
        <v>5.1909363225620078E-2</v>
      </c>
      <c r="AZ101">
        <f t="shared" si="139"/>
        <v>14.350588397619132</v>
      </c>
      <c r="BA101">
        <f t="shared" si="140"/>
        <v>0.50494605894970068</v>
      </c>
      <c r="BB101">
        <f t="shared" si="141"/>
        <v>32.125103678616838</v>
      </c>
      <c r="BC101">
        <f t="shared" si="142"/>
        <v>383.76266650231094</v>
      </c>
      <c r="BD101">
        <f t="shared" si="143"/>
        <v>7.82590071877288E-3</v>
      </c>
    </row>
    <row r="102" spans="1:108" x14ac:dyDescent="0.25">
      <c r="A102" s="1">
        <v>81</v>
      </c>
      <c r="B102" s="1" t="s">
        <v>122</v>
      </c>
      <c r="C102" s="1">
        <v>2049.5000003911555</v>
      </c>
      <c r="D102" s="1">
        <v>0</v>
      </c>
      <c r="E102">
        <f t="shared" si="116"/>
        <v>9.3685502402947787</v>
      </c>
      <c r="F102">
        <f t="shared" si="117"/>
        <v>8.5188125123417627E-2</v>
      </c>
      <c r="G102">
        <f t="shared" si="118"/>
        <v>195.65217137366136</v>
      </c>
      <c r="H102">
        <f t="shared" si="119"/>
        <v>2.1478138423327207</v>
      </c>
      <c r="I102">
        <f t="shared" si="120"/>
        <v>1.8546127360623741</v>
      </c>
      <c r="J102">
        <f t="shared" si="121"/>
        <v>22.402538299560547</v>
      </c>
      <c r="K102" s="1">
        <v>6</v>
      </c>
      <c r="L102">
        <f t="shared" si="122"/>
        <v>1.4200000166893005</v>
      </c>
      <c r="M102" s="1">
        <v>1</v>
      </c>
      <c r="N102">
        <f t="shared" si="123"/>
        <v>2.8400000333786011</v>
      </c>
      <c r="O102" s="1">
        <v>20.374465942382812</v>
      </c>
      <c r="P102" s="1">
        <v>22.402538299560547</v>
      </c>
      <c r="Q102" s="1">
        <v>19.970355987548828</v>
      </c>
      <c r="R102" s="1">
        <v>400.45535278320312</v>
      </c>
      <c r="S102" s="1">
        <v>388.21026611328125</v>
      </c>
      <c r="T102" s="1">
        <v>9.2645750045776367</v>
      </c>
      <c r="U102" s="1">
        <v>11.811978340148926</v>
      </c>
      <c r="V102" s="1">
        <v>28.241710662841797</v>
      </c>
      <c r="W102" s="1">
        <v>36.007099151611328</v>
      </c>
      <c r="X102" s="1">
        <v>499.90762329101562</v>
      </c>
      <c r="Y102" s="1">
        <v>1699.4093017578125</v>
      </c>
      <c r="Z102" s="1">
        <v>8.2436017990112305</v>
      </c>
      <c r="AA102" s="1">
        <v>73.208816528320312</v>
      </c>
      <c r="AB102" s="1">
        <v>3.0433993339538574</v>
      </c>
      <c r="AC102" s="1">
        <v>-1.7305612564086914E-3</v>
      </c>
      <c r="AD102" s="1">
        <v>1</v>
      </c>
      <c r="AE102" s="1">
        <v>-0.21956524252891541</v>
      </c>
      <c r="AF102" s="1">
        <v>2.737391471862793</v>
      </c>
      <c r="AG102" s="1">
        <v>1</v>
      </c>
      <c r="AH102" s="1">
        <v>0</v>
      </c>
      <c r="AI102" s="1">
        <v>0.15999999642372131</v>
      </c>
      <c r="AJ102" s="1">
        <v>111115</v>
      </c>
      <c r="AK102">
        <f t="shared" si="124"/>
        <v>0.83317937215169269</v>
      </c>
      <c r="AL102">
        <f t="shared" si="125"/>
        <v>2.1478138423327207E-3</v>
      </c>
      <c r="AM102">
        <f t="shared" si="126"/>
        <v>295.55253829956052</v>
      </c>
      <c r="AN102">
        <f t="shared" si="127"/>
        <v>293.52446594238279</v>
      </c>
      <c r="AO102">
        <f t="shared" si="128"/>
        <v>271.90548220368873</v>
      </c>
      <c r="AP102">
        <f t="shared" si="129"/>
        <v>1.8410434438305898</v>
      </c>
      <c r="AQ102">
        <f t="shared" si="130"/>
        <v>2.7193536912028304</v>
      </c>
      <c r="AR102">
        <f t="shared" si="131"/>
        <v>37.145166663783833</v>
      </c>
      <c r="AS102">
        <f t="shared" si="132"/>
        <v>25.333188323634907</v>
      </c>
      <c r="AT102">
        <f t="shared" si="133"/>
        <v>21.38850212097168</v>
      </c>
      <c r="AU102">
        <f t="shared" si="134"/>
        <v>2.5561486049017983</v>
      </c>
      <c r="AV102">
        <f t="shared" si="135"/>
        <v>8.2707253374723233E-2</v>
      </c>
      <c r="AW102">
        <f t="shared" si="136"/>
        <v>0.86474095514045624</v>
      </c>
      <c r="AX102">
        <f t="shared" si="137"/>
        <v>1.6914076497613419</v>
      </c>
      <c r="AY102">
        <f t="shared" si="138"/>
        <v>5.1909342821641571E-2</v>
      </c>
      <c r="AZ102">
        <f t="shared" si="139"/>
        <v>14.32346391746186</v>
      </c>
      <c r="BA102">
        <f t="shared" si="140"/>
        <v>0.50398505256573845</v>
      </c>
      <c r="BB102">
        <f t="shared" si="141"/>
        <v>32.124152442710816</v>
      </c>
      <c r="BC102">
        <f t="shared" si="142"/>
        <v>383.75690601618584</v>
      </c>
      <c r="BD102">
        <f t="shared" si="143"/>
        <v>7.8423796775589742E-3</v>
      </c>
    </row>
    <row r="103" spans="1:108" x14ac:dyDescent="0.25">
      <c r="A103" s="1">
        <v>82</v>
      </c>
      <c r="B103" s="1" t="s">
        <v>122</v>
      </c>
      <c r="C103" s="1">
        <v>2050.0000003799796</v>
      </c>
      <c r="D103" s="1">
        <v>0</v>
      </c>
      <c r="E103">
        <f t="shared" si="116"/>
        <v>9.3352036072809526</v>
      </c>
      <c r="F103">
        <f t="shared" si="117"/>
        <v>8.5195841767795114E-2</v>
      </c>
      <c r="G103">
        <f t="shared" si="118"/>
        <v>196.30547716487297</v>
      </c>
      <c r="H103">
        <f t="shared" si="119"/>
        <v>2.1476440056857764</v>
      </c>
      <c r="I103">
        <f t="shared" si="120"/>
        <v>1.8543134499827025</v>
      </c>
      <c r="J103">
        <f t="shared" si="121"/>
        <v>22.400630950927734</v>
      </c>
      <c r="K103" s="1">
        <v>6</v>
      </c>
      <c r="L103">
        <f t="shared" si="122"/>
        <v>1.4200000166893005</v>
      </c>
      <c r="M103" s="1">
        <v>1</v>
      </c>
      <c r="N103">
        <f t="shared" si="123"/>
        <v>2.8400000333786011</v>
      </c>
      <c r="O103" s="1">
        <v>20.374963760375977</v>
      </c>
      <c r="P103" s="1">
        <v>22.400630950927734</v>
      </c>
      <c r="Q103" s="1">
        <v>19.970607757568359</v>
      </c>
      <c r="R103" s="1">
        <v>400.4212646484375</v>
      </c>
      <c r="S103" s="1">
        <v>388.2169189453125</v>
      </c>
      <c r="T103" s="1">
        <v>9.2646551132202148</v>
      </c>
      <c r="U103" s="1">
        <v>11.811720848083496</v>
      </c>
      <c r="V103" s="1">
        <v>28.241176605224609</v>
      </c>
      <c r="W103" s="1">
        <v>36.005325317382813</v>
      </c>
      <c r="X103" s="1">
        <v>499.93447875976562</v>
      </c>
      <c r="Y103" s="1">
        <v>1699.392822265625</v>
      </c>
      <c r="Z103" s="1">
        <v>8.3919916152954102</v>
      </c>
      <c r="AA103" s="1">
        <v>73.209053039550781</v>
      </c>
      <c r="AB103" s="1">
        <v>3.0433993339538574</v>
      </c>
      <c r="AC103" s="1">
        <v>-1.7305612564086914E-3</v>
      </c>
      <c r="AD103" s="1">
        <v>1</v>
      </c>
      <c r="AE103" s="1">
        <v>-0.21956524252891541</v>
      </c>
      <c r="AF103" s="1">
        <v>2.737391471862793</v>
      </c>
      <c r="AG103" s="1">
        <v>1</v>
      </c>
      <c r="AH103" s="1">
        <v>0</v>
      </c>
      <c r="AI103" s="1">
        <v>0.15999999642372131</v>
      </c>
      <c r="AJ103" s="1">
        <v>111115</v>
      </c>
      <c r="AK103">
        <f t="shared" si="124"/>
        <v>0.83322413126627592</v>
      </c>
      <c r="AL103">
        <f t="shared" si="125"/>
        <v>2.1476440056857763E-3</v>
      </c>
      <c r="AM103">
        <f t="shared" si="126"/>
        <v>295.55063095092771</v>
      </c>
      <c r="AN103">
        <f t="shared" si="127"/>
        <v>293.52496376037595</v>
      </c>
      <c r="AO103">
        <f t="shared" si="128"/>
        <v>271.90284548499767</v>
      </c>
      <c r="AP103">
        <f t="shared" si="129"/>
        <v>1.8414226216765286</v>
      </c>
      <c r="AQ103">
        <f t="shared" si="130"/>
        <v>2.7190383480384148</v>
      </c>
      <c r="AR103">
        <f t="shared" si="131"/>
        <v>37.140739227557958</v>
      </c>
      <c r="AS103">
        <f t="shared" si="132"/>
        <v>25.329018379474462</v>
      </c>
      <c r="AT103">
        <f t="shared" si="133"/>
        <v>21.387797355651855</v>
      </c>
      <c r="AU103">
        <f t="shared" si="134"/>
        <v>2.5560382268345836</v>
      </c>
      <c r="AV103">
        <f t="shared" si="135"/>
        <v>8.2714527092018084E-2</v>
      </c>
      <c r="AW103">
        <f t="shared" si="136"/>
        <v>0.8647248980557124</v>
      </c>
      <c r="AX103">
        <f t="shared" si="137"/>
        <v>1.6913133287788713</v>
      </c>
      <c r="AY103">
        <f t="shared" si="138"/>
        <v>5.1913927199696425E-2</v>
      </c>
      <c r="AZ103">
        <f t="shared" si="139"/>
        <v>14.371338089717511</v>
      </c>
      <c r="BA103">
        <f t="shared" si="140"/>
        <v>0.50565925281717616</v>
      </c>
      <c r="BB103">
        <f t="shared" si="141"/>
        <v>32.127577160295949</v>
      </c>
      <c r="BC103">
        <f t="shared" si="142"/>
        <v>383.77941024048454</v>
      </c>
      <c r="BD103">
        <f t="shared" si="143"/>
        <v>7.8148401450733648E-3</v>
      </c>
    </row>
    <row r="104" spans="1:108" x14ac:dyDescent="0.25">
      <c r="A104" s="1">
        <v>83</v>
      </c>
      <c r="B104" s="1" t="s">
        <v>123</v>
      </c>
      <c r="C104" s="1">
        <v>2050.5000003688037</v>
      </c>
      <c r="D104" s="1">
        <v>0</v>
      </c>
      <c r="E104">
        <f t="shared" si="116"/>
        <v>9.3586162035403238</v>
      </c>
      <c r="F104">
        <f t="shared" si="117"/>
        <v>8.5069774223892697E-2</v>
      </c>
      <c r="G104">
        <f t="shared" si="118"/>
        <v>195.57918912740089</v>
      </c>
      <c r="H104">
        <f t="shared" si="119"/>
        <v>2.1468395003441803</v>
      </c>
      <c r="I104">
        <f t="shared" si="120"/>
        <v>1.8562601284214537</v>
      </c>
      <c r="J104">
        <f t="shared" si="121"/>
        <v>22.411510467529297</v>
      </c>
      <c r="K104" s="1">
        <v>6</v>
      </c>
      <c r="L104">
        <f t="shared" si="122"/>
        <v>1.4200000166893005</v>
      </c>
      <c r="M104" s="1">
        <v>1</v>
      </c>
      <c r="N104">
        <f t="shared" si="123"/>
        <v>2.8400000333786011</v>
      </c>
      <c r="O104" s="1">
        <v>20.375785827636719</v>
      </c>
      <c r="P104" s="1">
        <v>22.411510467529297</v>
      </c>
      <c r="Q104" s="1">
        <v>19.97022819519043</v>
      </c>
      <c r="R104" s="1">
        <v>400.43118286132812</v>
      </c>
      <c r="S104" s="1">
        <v>388.19961547851562</v>
      </c>
      <c r="T104" s="1">
        <v>9.2637100219726562</v>
      </c>
      <c r="U104" s="1">
        <v>11.809731483459473</v>
      </c>
      <c r="V104" s="1">
        <v>28.236801147460938</v>
      </c>
      <c r="W104" s="1">
        <v>35.997352600097656</v>
      </c>
      <c r="X104" s="1">
        <v>499.95318603515625</v>
      </c>
      <c r="Y104" s="1">
        <v>1699.3914794921875</v>
      </c>
      <c r="Z104" s="1">
        <v>8.3602199554443359</v>
      </c>
      <c r="AA104" s="1">
        <v>73.208892822265625</v>
      </c>
      <c r="AB104" s="1">
        <v>3.0433993339538574</v>
      </c>
      <c r="AC104" s="1">
        <v>-1.7305612564086914E-3</v>
      </c>
      <c r="AD104" s="1">
        <v>1</v>
      </c>
      <c r="AE104" s="1">
        <v>-0.21956524252891541</v>
      </c>
      <c r="AF104" s="1">
        <v>2.737391471862793</v>
      </c>
      <c r="AG104" s="1">
        <v>1</v>
      </c>
      <c r="AH104" s="1">
        <v>0</v>
      </c>
      <c r="AI104" s="1">
        <v>0.15999999642372131</v>
      </c>
      <c r="AJ104" s="1">
        <v>111115</v>
      </c>
      <c r="AK104">
        <f t="shared" si="124"/>
        <v>0.83325531005859377</v>
      </c>
      <c r="AL104">
        <f t="shared" si="125"/>
        <v>2.1468395003441804E-3</v>
      </c>
      <c r="AM104">
        <f t="shared" si="126"/>
        <v>295.56151046752927</v>
      </c>
      <c r="AN104">
        <f t="shared" si="127"/>
        <v>293.5257858276367</v>
      </c>
      <c r="AO104">
        <f t="shared" si="128"/>
        <v>271.90263064125247</v>
      </c>
      <c r="AP104">
        <f t="shared" si="129"/>
        <v>1.8404824805991153</v>
      </c>
      <c r="AQ104">
        <f t="shared" si="130"/>
        <v>2.7208374948537744</v>
      </c>
      <c r="AR104">
        <f t="shared" si="131"/>
        <v>37.16539603268339</v>
      </c>
      <c r="AS104">
        <f t="shared" si="132"/>
        <v>25.355664549223917</v>
      </c>
      <c r="AT104">
        <f t="shared" si="133"/>
        <v>21.393648147583008</v>
      </c>
      <c r="AU104">
        <f t="shared" si="134"/>
        <v>2.5569546854623595</v>
      </c>
      <c r="AV104">
        <f t="shared" si="135"/>
        <v>8.2595690881438838E-2</v>
      </c>
      <c r="AW104">
        <f t="shared" si="136"/>
        <v>0.86457736643232053</v>
      </c>
      <c r="AX104">
        <f t="shared" si="137"/>
        <v>1.6923773190300389</v>
      </c>
      <c r="AY104">
        <f t="shared" si="138"/>
        <v>5.1839029179256001E-2</v>
      </c>
      <c r="AZ104">
        <f t="shared" si="139"/>
        <v>14.31813589509351</v>
      </c>
      <c r="BA104">
        <f t="shared" si="140"/>
        <v>0.5038108780358258</v>
      </c>
      <c r="BB104">
        <f t="shared" si="141"/>
        <v>32.097536269747039</v>
      </c>
      <c r="BC104">
        <f t="shared" si="142"/>
        <v>383.75097754672333</v>
      </c>
      <c r="BD104">
        <f t="shared" si="143"/>
        <v>7.827694015221218E-3</v>
      </c>
    </row>
    <row r="105" spans="1:108" x14ac:dyDescent="0.25">
      <c r="A105" s="1">
        <v>84</v>
      </c>
      <c r="B105" s="1" t="s">
        <v>124</v>
      </c>
      <c r="C105" s="1">
        <v>2051.0000003576279</v>
      </c>
      <c r="D105" s="1">
        <v>0</v>
      </c>
      <c r="E105">
        <f t="shared" si="116"/>
        <v>9.3511278730961642</v>
      </c>
      <c r="F105">
        <f t="shared" si="117"/>
        <v>8.4951304803771013E-2</v>
      </c>
      <c r="G105">
        <f t="shared" si="118"/>
        <v>195.48240628173872</v>
      </c>
      <c r="H105">
        <f t="shared" si="119"/>
        <v>2.1467450742198917</v>
      </c>
      <c r="I105">
        <f t="shared" si="120"/>
        <v>1.8586669453605515</v>
      </c>
      <c r="J105">
        <f t="shared" si="121"/>
        <v>22.426200866699219</v>
      </c>
      <c r="K105" s="1">
        <v>6</v>
      </c>
      <c r="L105">
        <f t="shared" si="122"/>
        <v>1.4200000166893005</v>
      </c>
      <c r="M105" s="1">
        <v>1</v>
      </c>
      <c r="N105">
        <f t="shared" si="123"/>
        <v>2.8400000333786011</v>
      </c>
      <c r="O105" s="1">
        <v>20.377399444580078</v>
      </c>
      <c r="P105" s="1">
        <v>22.426200866699219</v>
      </c>
      <c r="Q105" s="1">
        <v>19.970178604125977</v>
      </c>
      <c r="R105" s="1">
        <v>400.44000244140625</v>
      </c>
      <c r="S105" s="1">
        <v>388.21792602539062</v>
      </c>
      <c r="T105" s="1">
        <v>9.2642145156860352</v>
      </c>
      <c r="U105" s="1">
        <v>11.810017585754395</v>
      </c>
      <c r="V105" s="1">
        <v>28.235630035400391</v>
      </c>
      <c r="W105" s="1">
        <v>35.994773864746094</v>
      </c>
      <c r="X105" s="1">
        <v>499.97393798828125</v>
      </c>
      <c r="Y105" s="1">
        <v>1699.3499755859375</v>
      </c>
      <c r="Z105" s="1">
        <v>8.4789190292358398</v>
      </c>
      <c r="AA105" s="1">
        <v>73.20916748046875</v>
      </c>
      <c r="AB105" s="1">
        <v>3.0433993339538574</v>
      </c>
      <c r="AC105" s="1">
        <v>-1.7305612564086914E-3</v>
      </c>
      <c r="AD105" s="1">
        <v>1</v>
      </c>
      <c r="AE105" s="1">
        <v>-0.21956524252891541</v>
      </c>
      <c r="AF105" s="1">
        <v>2.737391471862793</v>
      </c>
      <c r="AG105" s="1">
        <v>1</v>
      </c>
      <c r="AH105" s="1">
        <v>0</v>
      </c>
      <c r="AI105" s="1">
        <v>0.15999999642372131</v>
      </c>
      <c r="AJ105" s="1">
        <v>111115</v>
      </c>
      <c r="AK105">
        <f t="shared" si="124"/>
        <v>0.83328989664713538</v>
      </c>
      <c r="AL105">
        <f t="shared" si="125"/>
        <v>2.1467450742198918E-3</v>
      </c>
      <c r="AM105">
        <f t="shared" si="126"/>
        <v>295.5762008666992</v>
      </c>
      <c r="AN105">
        <f t="shared" si="127"/>
        <v>293.52739944458006</v>
      </c>
      <c r="AO105">
        <f t="shared" si="128"/>
        <v>271.8959900164009</v>
      </c>
      <c r="AP105">
        <f t="shared" si="129"/>
        <v>1.8386825417770234</v>
      </c>
      <c r="AQ105">
        <f t="shared" si="130"/>
        <v>2.7232685007433264</v>
      </c>
      <c r="AR105">
        <f t="shared" si="131"/>
        <v>37.198462903841367</v>
      </c>
      <c r="AS105">
        <f t="shared" si="132"/>
        <v>25.388445318086973</v>
      </c>
      <c r="AT105">
        <f t="shared" si="133"/>
        <v>21.401800155639648</v>
      </c>
      <c r="AU105">
        <f t="shared" si="134"/>
        <v>2.5582320825804965</v>
      </c>
      <c r="AV105">
        <f t="shared" si="135"/>
        <v>8.2484007623932182E-2</v>
      </c>
      <c r="AW105">
        <f t="shared" si="136"/>
        <v>0.86460155538277472</v>
      </c>
      <c r="AX105">
        <f t="shared" si="137"/>
        <v>1.6936305271977217</v>
      </c>
      <c r="AY105">
        <f t="shared" si="138"/>
        <v>5.1768640222452908E-2</v>
      </c>
      <c r="AZ105">
        <f t="shared" si="139"/>
        <v>14.311104220964847</v>
      </c>
      <c r="BA105">
        <f t="shared" si="140"/>
        <v>0.50353781517279439</v>
      </c>
      <c r="BB105">
        <f t="shared" si="141"/>
        <v>32.06627532982138</v>
      </c>
      <c r="BC105">
        <f t="shared" si="142"/>
        <v>383.77284768725355</v>
      </c>
      <c r="BD105">
        <f t="shared" si="143"/>
        <v>7.8133677989493649E-3</v>
      </c>
    </row>
    <row r="106" spans="1:108" x14ac:dyDescent="0.25">
      <c r="A106" s="1">
        <v>85</v>
      </c>
      <c r="B106" s="1" t="s">
        <v>124</v>
      </c>
      <c r="C106" s="1">
        <v>2051.500000346452</v>
      </c>
      <c r="D106" s="1">
        <v>0</v>
      </c>
      <c r="E106">
        <f t="shared" si="116"/>
        <v>9.3497790185943721</v>
      </c>
      <c r="F106">
        <f t="shared" si="117"/>
        <v>8.4937726560464041E-2</v>
      </c>
      <c r="G106">
        <f t="shared" si="118"/>
        <v>195.4781571332762</v>
      </c>
      <c r="H106">
        <f t="shared" si="119"/>
        <v>2.1474229022242821</v>
      </c>
      <c r="I106">
        <f t="shared" si="120"/>
        <v>1.8595316743707779</v>
      </c>
      <c r="J106">
        <f t="shared" si="121"/>
        <v>22.431623458862305</v>
      </c>
      <c r="K106" s="1">
        <v>6</v>
      </c>
      <c r="L106">
        <f t="shared" si="122"/>
        <v>1.4200000166893005</v>
      </c>
      <c r="M106" s="1">
        <v>1</v>
      </c>
      <c r="N106">
        <f t="shared" si="123"/>
        <v>2.8400000333786011</v>
      </c>
      <c r="O106" s="1">
        <v>20.377124786376953</v>
      </c>
      <c r="P106" s="1">
        <v>22.431623458862305</v>
      </c>
      <c r="Q106" s="1">
        <v>19.970800399780273</v>
      </c>
      <c r="R106" s="1">
        <v>400.44265747070312</v>
      </c>
      <c r="S106" s="1">
        <v>388.22146606445312</v>
      </c>
      <c r="T106" s="1">
        <v>9.2637701034545898</v>
      </c>
      <c r="U106" s="1">
        <v>11.810461044311523</v>
      </c>
      <c r="V106" s="1">
        <v>28.234775543212891</v>
      </c>
      <c r="W106" s="1">
        <v>35.996761322021484</v>
      </c>
      <c r="X106" s="1">
        <v>499.95721435546875</v>
      </c>
      <c r="Y106" s="1">
        <v>1699.2978515625</v>
      </c>
      <c r="Z106" s="1">
        <v>8.5181121826171875</v>
      </c>
      <c r="AA106" s="1">
        <v>73.209220886230469</v>
      </c>
      <c r="AB106" s="1">
        <v>3.0433993339538574</v>
      </c>
      <c r="AC106" s="1">
        <v>-1.7305612564086914E-3</v>
      </c>
      <c r="AD106" s="1">
        <v>1</v>
      </c>
      <c r="AE106" s="1">
        <v>-0.21956524252891541</v>
      </c>
      <c r="AF106" s="1">
        <v>2.737391471862793</v>
      </c>
      <c r="AG106" s="1">
        <v>1</v>
      </c>
      <c r="AH106" s="1">
        <v>0</v>
      </c>
      <c r="AI106" s="1">
        <v>0.15999999642372131</v>
      </c>
      <c r="AJ106" s="1">
        <v>111115</v>
      </c>
      <c r="AK106">
        <f t="shared" si="124"/>
        <v>0.83326202392578108</v>
      </c>
      <c r="AL106">
        <f t="shared" si="125"/>
        <v>2.1474229022242822E-3</v>
      </c>
      <c r="AM106">
        <f t="shared" si="126"/>
        <v>295.58162345886228</v>
      </c>
      <c r="AN106">
        <f t="shared" si="127"/>
        <v>293.52712478637693</v>
      </c>
      <c r="AO106">
        <f t="shared" si="128"/>
        <v>271.88765017283731</v>
      </c>
      <c r="AP106">
        <f t="shared" si="129"/>
        <v>1.8374616852042487</v>
      </c>
      <c r="AQ106">
        <f t="shared" si="130"/>
        <v>2.7241663257320003</v>
      </c>
      <c r="AR106">
        <f t="shared" si="131"/>
        <v>37.210699591591663</v>
      </c>
      <c r="AS106">
        <f t="shared" si="132"/>
        <v>25.400238547280139</v>
      </c>
      <c r="AT106">
        <f t="shared" si="133"/>
        <v>21.404374122619629</v>
      </c>
      <c r="AU106">
        <f t="shared" si="134"/>
        <v>2.5586355321367549</v>
      </c>
      <c r="AV106">
        <f t="shared" si="135"/>
        <v>8.2471206591365476E-2</v>
      </c>
      <c r="AW106">
        <f t="shared" si="136"/>
        <v>0.86463465136122253</v>
      </c>
      <c r="AX106">
        <f t="shared" si="137"/>
        <v>1.6940008807755325</v>
      </c>
      <c r="AY106">
        <f t="shared" si="138"/>
        <v>5.176057235581618E-2</v>
      </c>
      <c r="AZ106">
        <f t="shared" si="139"/>
        <v>14.310803584003287</v>
      </c>
      <c r="BA106">
        <f t="shared" si="140"/>
        <v>0.50352227844305397</v>
      </c>
      <c r="BB106">
        <f t="shared" si="141"/>
        <v>32.056312615836333</v>
      </c>
      <c r="BC106">
        <f t="shared" si="142"/>
        <v>383.77702890714562</v>
      </c>
      <c r="BD106">
        <f t="shared" si="143"/>
        <v>7.8097284759991552E-3</v>
      </c>
      <c r="BE106">
        <f>AVERAGE(E92:E106)</f>
        <v>9.3374434479207089</v>
      </c>
      <c r="BF106">
        <f t="shared" ref="BF106:DD106" si="144">AVERAGE(F92:F106)</f>
        <v>8.5059951414803769E-2</v>
      </c>
      <c r="BG106">
        <f t="shared" si="144"/>
        <v>195.93679419623203</v>
      </c>
      <c r="BH106">
        <f t="shared" si="144"/>
        <v>2.1482001687661429</v>
      </c>
      <c r="BI106">
        <f t="shared" si="144"/>
        <v>1.8576390525030213</v>
      </c>
      <c r="BJ106">
        <f t="shared" si="144"/>
        <v>22.420790608723959</v>
      </c>
      <c r="BK106">
        <f t="shared" si="144"/>
        <v>6</v>
      </c>
      <c r="BL106">
        <f t="shared" si="144"/>
        <v>1.4200000166893005</v>
      </c>
      <c r="BM106">
        <f t="shared" si="144"/>
        <v>1</v>
      </c>
      <c r="BN106">
        <f t="shared" si="144"/>
        <v>2.8400000333786011</v>
      </c>
      <c r="BO106">
        <f t="shared" si="144"/>
        <v>20.373226928710938</v>
      </c>
      <c r="BP106">
        <f t="shared" si="144"/>
        <v>22.420790608723959</v>
      </c>
      <c r="BQ106">
        <f t="shared" si="144"/>
        <v>19.970213445027671</v>
      </c>
      <c r="BR106">
        <f t="shared" si="144"/>
        <v>400.39315388997397</v>
      </c>
      <c r="BS106">
        <f t="shared" si="144"/>
        <v>388.1853047688802</v>
      </c>
      <c r="BT106">
        <f t="shared" si="144"/>
        <v>9.2639384587605793</v>
      </c>
      <c r="BU106">
        <f t="shared" si="144"/>
        <v>11.811796887715657</v>
      </c>
      <c r="BV106">
        <f t="shared" si="144"/>
        <v>28.24216512044271</v>
      </c>
      <c r="BW106">
        <f t="shared" si="144"/>
        <v>36.009600575764971</v>
      </c>
      <c r="BX106">
        <f t="shared" si="144"/>
        <v>499.90833536783856</v>
      </c>
      <c r="BY106">
        <f t="shared" si="144"/>
        <v>1699.3761800130208</v>
      </c>
      <c r="BZ106">
        <f t="shared" si="144"/>
        <v>8.2147784550984699</v>
      </c>
      <c r="CA106">
        <f t="shared" si="144"/>
        <v>73.209427897135413</v>
      </c>
      <c r="CB106">
        <f t="shared" si="144"/>
        <v>3.0433993339538574</v>
      </c>
      <c r="CC106">
        <f t="shared" si="144"/>
        <v>-1.7305612564086914E-3</v>
      </c>
      <c r="CD106">
        <f t="shared" si="144"/>
        <v>1</v>
      </c>
      <c r="CE106">
        <f t="shared" si="144"/>
        <v>-0.21956524252891541</v>
      </c>
      <c r="CF106">
        <f t="shared" si="144"/>
        <v>2.737391471862793</v>
      </c>
      <c r="CG106">
        <f t="shared" si="144"/>
        <v>1</v>
      </c>
      <c r="CH106">
        <f t="shared" si="144"/>
        <v>0</v>
      </c>
      <c r="CI106">
        <f t="shared" si="144"/>
        <v>0.15999999642372131</v>
      </c>
      <c r="CJ106">
        <f t="shared" si="144"/>
        <v>111115</v>
      </c>
      <c r="CK106">
        <f t="shared" si="144"/>
        <v>0.83318055894639742</v>
      </c>
      <c r="CL106">
        <f t="shared" si="144"/>
        <v>2.1482001687661424E-3</v>
      </c>
      <c r="CM106">
        <f t="shared" si="144"/>
        <v>295.57079060872394</v>
      </c>
      <c r="CN106">
        <f t="shared" si="144"/>
        <v>293.52322692871093</v>
      </c>
      <c r="CO106">
        <f t="shared" si="144"/>
        <v>271.9001827246405</v>
      </c>
      <c r="CP106">
        <f t="shared" si="144"/>
        <v>1.8381579012200753</v>
      </c>
      <c r="CQ106">
        <f t="shared" si="144"/>
        <v>2.7223739455908302</v>
      </c>
      <c r="CR106">
        <f t="shared" si="144"/>
        <v>37.186111207504425</v>
      </c>
      <c r="CS106">
        <f t="shared" si="144"/>
        <v>25.374314319788773</v>
      </c>
      <c r="CT106">
        <f t="shared" si="144"/>
        <v>21.397008768717448</v>
      </c>
      <c r="CU106">
        <f t="shared" si="144"/>
        <v>2.5574814299398034</v>
      </c>
      <c r="CV106">
        <f t="shared" si="144"/>
        <v>8.2586428609955978E-2</v>
      </c>
      <c r="CW106">
        <f t="shared" si="144"/>
        <v>0.86473489308780893</v>
      </c>
      <c r="CX106">
        <f t="shared" si="144"/>
        <v>1.6927465368519943</v>
      </c>
      <c r="CY106">
        <f t="shared" si="144"/>
        <v>5.1833191772589444E-2</v>
      </c>
      <c r="CZ106">
        <f t="shared" si="144"/>
        <v>14.344420603552974</v>
      </c>
      <c r="DA106">
        <f t="shared" si="144"/>
        <v>0.50475067704522847</v>
      </c>
      <c r="DB106">
        <f t="shared" si="144"/>
        <v>32.084447995563615</v>
      </c>
      <c r="DC106">
        <f t="shared" si="144"/>
        <v>383.74673135108452</v>
      </c>
      <c r="DD106">
        <f t="shared" si="144"/>
        <v>7.8068909513733182E-3</v>
      </c>
    </row>
    <row r="107" spans="1:108" x14ac:dyDescent="0.25">
      <c r="A107" s="1" t="s">
        <v>9</v>
      </c>
      <c r="B107" s="1" t="s">
        <v>125</v>
      </c>
    </row>
    <row r="108" spans="1:108" x14ac:dyDescent="0.25">
      <c r="A108" s="1" t="s">
        <v>9</v>
      </c>
      <c r="B108" s="1" t="s">
        <v>126</v>
      </c>
    </row>
    <row r="109" spans="1:108" x14ac:dyDescent="0.25">
      <c r="A109" s="1">
        <v>86</v>
      </c>
      <c r="B109" s="1" t="s">
        <v>127</v>
      </c>
      <c r="C109" s="1">
        <v>2349.5000002793968</v>
      </c>
      <c r="D109" s="1">
        <v>0</v>
      </c>
      <c r="E109">
        <f t="shared" ref="E109:E123" si="145">(R109-S109*(1000-T109)/(1000-U109))*AK109</f>
        <v>9.1498749934066144</v>
      </c>
      <c r="F109">
        <f t="shared" ref="F109:F123" si="146">IF(AV109&lt;&gt;0,1/(1/AV109-1/N109),0)</f>
        <v>8.2065298310584261E-2</v>
      </c>
      <c r="G109">
        <f t="shared" ref="G109:G123" si="147">((AY109-AL109/2)*S109-E109)/(AY109+AL109/2)</f>
        <v>191.57714935119168</v>
      </c>
      <c r="H109">
        <f t="shared" ref="H109:H123" si="148">AL109*1000</f>
        <v>2.2977919304759622</v>
      </c>
      <c r="I109">
        <f t="shared" ref="I109:I123" si="149">(AQ109-AW109)</f>
        <v>2.0450868071365536</v>
      </c>
      <c r="J109">
        <f t="shared" ref="J109:J123" si="150">(P109+AP109*D109)</f>
        <v>25.355503082275391</v>
      </c>
      <c r="K109" s="1">
        <v>6</v>
      </c>
      <c r="L109">
        <f t="shared" ref="L109:L123" si="151">(K109*AE109+AF109)</f>
        <v>1.4200000166893005</v>
      </c>
      <c r="M109" s="1">
        <v>1</v>
      </c>
      <c r="N109">
        <f t="shared" ref="N109:N123" si="152">L109*(M109+1)*(M109+1)/(M109*M109+1)</f>
        <v>2.8400000333786011</v>
      </c>
      <c r="O109" s="1">
        <v>24.692316055297852</v>
      </c>
      <c r="P109" s="1">
        <v>25.355503082275391</v>
      </c>
      <c r="Q109" s="1">
        <v>25.039596557617188</v>
      </c>
      <c r="R109" s="1">
        <v>399.7313232421875</v>
      </c>
      <c r="S109" s="1">
        <v>387.67926025390625</v>
      </c>
      <c r="T109" s="1">
        <v>13.713217735290527</v>
      </c>
      <c r="U109" s="1">
        <v>16.426006317138672</v>
      </c>
      <c r="V109" s="1">
        <v>32.160678863525391</v>
      </c>
      <c r="W109" s="1">
        <v>38.522800445556641</v>
      </c>
      <c r="X109" s="1">
        <v>499.8653564453125</v>
      </c>
      <c r="Y109" s="1">
        <v>1699.9476318359375</v>
      </c>
      <c r="Z109" s="1">
        <v>10.488493919372559</v>
      </c>
      <c r="AA109" s="1">
        <v>73.213821411132813</v>
      </c>
      <c r="AB109" s="1">
        <v>2.9441256523132324</v>
      </c>
      <c r="AC109" s="1">
        <v>-6.1449646949768066E-2</v>
      </c>
      <c r="AD109" s="1">
        <v>1</v>
      </c>
      <c r="AE109" s="1">
        <v>-0.21956524252891541</v>
      </c>
      <c r="AF109" s="1">
        <v>2.737391471862793</v>
      </c>
      <c r="AG109" s="1">
        <v>1</v>
      </c>
      <c r="AH109" s="1">
        <v>0</v>
      </c>
      <c r="AI109" s="1">
        <v>0.15999999642372131</v>
      </c>
      <c r="AJ109" s="1">
        <v>111115</v>
      </c>
      <c r="AK109">
        <f t="shared" ref="AK109:AK123" si="153">X109*0.000001/(K109*0.0001)</f>
        <v>0.83310892740885401</v>
      </c>
      <c r="AL109">
        <f t="shared" ref="AL109:AL123" si="154">(U109-T109)/(1000-U109)*AK109</f>
        <v>2.2977919304759623E-3</v>
      </c>
      <c r="AM109">
        <f t="shared" ref="AM109:AM123" si="155">(P109+273.15)</f>
        <v>298.50550308227537</v>
      </c>
      <c r="AN109">
        <f t="shared" ref="AN109:AN123" si="156">(O109+273.15)</f>
        <v>297.84231605529783</v>
      </c>
      <c r="AO109">
        <f t="shared" ref="AO109:AO123" si="157">(Y109*AG109+Z109*AH109)*AI109</f>
        <v>271.99161501426352</v>
      </c>
      <c r="AP109">
        <f t="shared" ref="AP109:AP123" si="158">((AO109+0.00000010773*(AN109^4-AM109^4))-AL109*44100)/(L109*51.4+0.00000043092*AM109^3)</f>
        <v>1.9311224906725042</v>
      </c>
      <c r="AQ109">
        <f t="shared" ref="AQ109:AQ123" si="159">0.61365*EXP(17.502*J109/(240.97+J109))</f>
        <v>3.2476975001376838</v>
      </c>
      <c r="AR109">
        <f t="shared" ref="AR109:AR123" si="160">AQ109*1000/AA109</f>
        <v>44.359076435857808</v>
      </c>
      <c r="AS109">
        <f t="shared" ref="AS109:AS123" si="161">(AR109-U109)</f>
        <v>27.933070118719137</v>
      </c>
      <c r="AT109">
        <f t="shared" ref="AT109:AT123" si="162">IF(D109,P109,(O109+P109)/2)</f>
        <v>25.023909568786621</v>
      </c>
      <c r="AU109">
        <f t="shared" ref="AU109:AU123" si="163">0.61365*EXP(17.502*AT109/(240.97+AT109))</f>
        <v>3.1842129387041993</v>
      </c>
      <c r="AV109">
        <f t="shared" ref="AV109:AV123" si="164">IF(AS109&lt;&gt;0,(1000-(AR109+U109)/2)/AS109*AL109,0)</f>
        <v>7.9760519867142693E-2</v>
      </c>
      <c r="AW109">
        <f t="shared" ref="AW109:AW123" si="165">U109*AA109/1000</f>
        <v>1.2026106930011302</v>
      </c>
      <c r="AX109">
        <f t="shared" ref="AX109:AX123" si="166">(AU109-AW109)</f>
        <v>1.9816022457030691</v>
      </c>
      <c r="AY109">
        <f t="shared" ref="AY109:AY123" si="167">1/(1.6/F109+1.37/N109)</f>
        <v>5.0052395153000272E-2</v>
      </c>
      <c r="AZ109">
        <f t="shared" ref="AZ109:AZ123" si="168">G109*AA109*0.001</f>
        <v>14.026095199052067</v>
      </c>
      <c r="BA109">
        <f t="shared" ref="BA109:BA123" si="169">G109/S109</f>
        <v>0.49416403969023348</v>
      </c>
      <c r="BB109">
        <f t="shared" ref="BB109:BB123" si="170">(1-AL109*AA109/AQ109/F109)*100</f>
        <v>36.879758485300407</v>
      </c>
      <c r="BC109">
        <f t="shared" ref="BC109:BC123" si="171">(S109-E109/(N109/1.35))</f>
        <v>383.32984789618735</v>
      </c>
      <c r="BD109">
        <f t="shared" ref="BD109:BD123" si="172">E109*BB109/100/BC109</f>
        <v>8.8029977780105413E-3</v>
      </c>
    </row>
    <row r="110" spans="1:108" x14ac:dyDescent="0.25">
      <c r="A110" s="1">
        <v>87</v>
      </c>
      <c r="B110" s="1" t="s">
        <v>128</v>
      </c>
      <c r="C110" s="1">
        <v>2349.5000002793968</v>
      </c>
      <c r="D110" s="1">
        <v>0</v>
      </c>
      <c r="E110">
        <f t="shared" si="145"/>
        <v>9.1498749934066144</v>
      </c>
      <c r="F110">
        <f t="shared" si="146"/>
        <v>8.2065298310584261E-2</v>
      </c>
      <c r="G110">
        <f t="shared" si="147"/>
        <v>191.57714935119168</v>
      </c>
      <c r="H110">
        <f t="shared" si="148"/>
        <v>2.2977919304759622</v>
      </c>
      <c r="I110">
        <f t="shared" si="149"/>
        <v>2.0450868071365536</v>
      </c>
      <c r="J110">
        <f t="shared" si="150"/>
        <v>25.355503082275391</v>
      </c>
      <c r="K110" s="1">
        <v>6</v>
      </c>
      <c r="L110">
        <f t="shared" si="151"/>
        <v>1.4200000166893005</v>
      </c>
      <c r="M110" s="1">
        <v>1</v>
      </c>
      <c r="N110">
        <f t="shared" si="152"/>
        <v>2.8400000333786011</v>
      </c>
      <c r="O110" s="1">
        <v>24.692316055297852</v>
      </c>
      <c r="P110" s="1">
        <v>25.355503082275391</v>
      </c>
      <c r="Q110" s="1">
        <v>25.039596557617188</v>
      </c>
      <c r="R110" s="1">
        <v>399.7313232421875</v>
      </c>
      <c r="S110" s="1">
        <v>387.67926025390625</v>
      </c>
      <c r="T110" s="1">
        <v>13.713217735290527</v>
      </c>
      <c r="U110" s="1">
        <v>16.426006317138672</v>
      </c>
      <c r="V110" s="1">
        <v>32.160678863525391</v>
      </c>
      <c r="W110" s="1">
        <v>38.522800445556641</v>
      </c>
      <c r="X110" s="1">
        <v>499.8653564453125</v>
      </c>
      <c r="Y110" s="1">
        <v>1699.9476318359375</v>
      </c>
      <c r="Z110" s="1">
        <v>10.488493919372559</v>
      </c>
      <c r="AA110" s="1">
        <v>73.213821411132813</v>
      </c>
      <c r="AB110" s="1">
        <v>2.9441256523132324</v>
      </c>
      <c r="AC110" s="1">
        <v>-6.1449646949768066E-2</v>
      </c>
      <c r="AD110" s="1">
        <v>1</v>
      </c>
      <c r="AE110" s="1">
        <v>-0.21956524252891541</v>
      </c>
      <c r="AF110" s="1">
        <v>2.737391471862793</v>
      </c>
      <c r="AG110" s="1">
        <v>1</v>
      </c>
      <c r="AH110" s="1">
        <v>0</v>
      </c>
      <c r="AI110" s="1">
        <v>0.15999999642372131</v>
      </c>
      <c r="AJ110" s="1">
        <v>111115</v>
      </c>
      <c r="AK110">
        <f t="shared" si="153"/>
        <v>0.83310892740885401</v>
      </c>
      <c r="AL110">
        <f t="shared" si="154"/>
        <v>2.2977919304759623E-3</v>
      </c>
      <c r="AM110">
        <f t="shared" si="155"/>
        <v>298.50550308227537</v>
      </c>
      <c r="AN110">
        <f t="shared" si="156"/>
        <v>297.84231605529783</v>
      </c>
      <c r="AO110">
        <f t="shared" si="157"/>
        <v>271.99161501426352</v>
      </c>
      <c r="AP110">
        <f t="shared" si="158"/>
        <v>1.9311224906725042</v>
      </c>
      <c r="AQ110">
        <f t="shared" si="159"/>
        <v>3.2476975001376838</v>
      </c>
      <c r="AR110">
        <f t="shared" si="160"/>
        <v>44.359076435857808</v>
      </c>
      <c r="AS110">
        <f t="shared" si="161"/>
        <v>27.933070118719137</v>
      </c>
      <c r="AT110">
        <f t="shared" si="162"/>
        <v>25.023909568786621</v>
      </c>
      <c r="AU110">
        <f t="shared" si="163"/>
        <v>3.1842129387041993</v>
      </c>
      <c r="AV110">
        <f t="shared" si="164"/>
        <v>7.9760519867142693E-2</v>
      </c>
      <c r="AW110">
        <f t="shared" si="165"/>
        <v>1.2026106930011302</v>
      </c>
      <c r="AX110">
        <f t="shared" si="166"/>
        <v>1.9816022457030691</v>
      </c>
      <c r="AY110">
        <f t="shared" si="167"/>
        <v>5.0052395153000272E-2</v>
      </c>
      <c r="AZ110">
        <f t="shared" si="168"/>
        <v>14.026095199052067</v>
      </c>
      <c r="BA110">
        <f t="shared" si="169"/>
        <v>0.49416403969023348</v>
      </c>
      <c r="BB110">
        <f t="shared" si="170"/>
        <v>36.879758485300407</v>
      </c>
      <c r="BC110">
        <f t="shared" si="171"/>
        <v>383.32984789618735</v>
      </c>
      <c r="BD110">
        <f t="shared" si="172"/>
        <v>8.8029977780105413E-3</v>
      </c>
    </row>
    <row r="111" spans="1:108" x14ac:dyDescent="0.25">
      <c r="A111" s="1">
        <v>88</v>
      </c>
      <c r="B111" s="1" t="s">
        <v>128</v>
      </c>
      <c r="C111" s="1">
        <v>2349.5000002793968</v>
      </c>
      <c r="D111" s="1">
        <v>0</v>
      </c>
      <c r="E111">
        <f t="shared" si="145"/>
        <v>9.1498749934066144</v>
      </c>
      <c r="F111">
        <f t="shared" si="146"/>
        <v>8.2065298310584261E-2</v>
      </c>
      <c r="G111">
        <f t="shared" si="147"/>
        <v>191.57714935119168</v>
      </c>
      <c r="H111">
        <f t="shared" si="148"/>
        <v>2.2977919304759622</v>
      </c>
      <c r="I111">
        <f t="shared" si="149"/>
        <v>2.0450868071365536</v>
      </c>
      <c r="J111">
        <f t="shared" si="150"/>
        <v>25.355503082275391</v>
      </c>
      <c r="K111" s="1">
        <v>6</v>
      </c>
      <c r="L111">
        <f t="shared" si="151"/>
        <v>1.4200000166893005</v>
      </c>
      <c r="M111" s="1">
        <v>1</v>
      </c>
      <c r="N111">
        <f t="shared" si="152"/>
        <v>2.8400000333786011</v>
      </c>
      <c r="O111" s="1">
        <v>24.692316055297852</v>
      </c>
      <c r="P111" s="1">
        <v>25.355503082275391</v>
      </c>
      <c r="Q111" s="1">
        <v>25.039596557617188</v>
      </c>
      <c r="R111" s="1">
        <v>399.7313232421875</v>
      </c>
      <c r="S111" s="1">
        <v>387.67926025390625</v>
      </c>
      <c r="T111" s="1">
        <v>13.713217735290527</v>
      </c>
      <c r="U111" s="1">
        <v>16.426006317138672</v>
      </c>
      <c r="V111" s="1">
        <v>32.160678863525391</v>
      </c>
      <c r="W111" s="1">
        <v>38.522800445556641</v>
      </c>
      <c r="X111" s="1">
        <v>499.8653564453125</v>
      </c>
      <c r="Y111" s="1">
        <v>1699.9476318359375</v>
      </c>
      <c r="Z111" s="1">
        <v>10.488493919372559</v>
      </c>
      <c r="AA111" s="1">
        <v>73.213821411132813</v>
      </c>
      <c r="AB111" s="1">
        <v>2.9441256523132324</v>
      </c>
      <c r="AC111" s="1">
        <v>-6.1449646949768066E-2</v>
      </c>
      <c r="AD111" s="1">
        <v>1</v>
      </c>
      <c r="AE111" s="1">
        <v>-0.21956524252891541</v>
      </c>
      <c r="AF111" s="1">
        <v>2.737391471862793</v>
      </c>
      <c r="AG111" s="1">
        <v>1</v>
      </c>
      <c r="AH111" s="1">
        <v>0</v>
      </c>
      <c r="AI111" s="1">
        <v>0.15999999642372131</v>
      </c>
      <c r="AJ111" s="1">
        <v>111115</v>
      </c>
      <c r="AK111">
        <f t="shared" si="153"/>
        <v>0.83310892740885401</v>
      </c>
      <c r="AL111">
        <f t="shared" si="154"/>
        <v>2.2977919304759623E-3</v>
      </c>
      <c r="AM111">
        <f t="shared" si="155"/>
        <v>298.50550308227537</v>
      </c>
      <c r="AN111">
        <f t="shared" si="156"/>
        <v>297.84231605529783</v>
      </c>
      <c r="AO111">
        <f t="shared" si="157"/>
        <v>271.99161501426352</v>
      </c>
      <c r="AP111">
        <f t="shared" si="158"/>
        <v>1.9311224906725042</v>
      </c>
      <c r="AQ111">
        <f t="shared" si="159"/>
        <v>3.2476975001376838</v>
      </c>
      <c r="AR111">
        <f t="shared" si="160"/>
        <v>44.359076435857808</v>
      </c>
      <c r="AS111">
        <f t="shared" si="161"/>
        <v>27.933070118719137</v>
      </c>
      <c r="AT111">
        <f t="shared" si="162"/>
        <v>25.023909568786621</v>
      </c>
      <c r="AU111">
        <f t="shared" si="163"/>
        <v>3.1842129387041993</v>
      </c>
      <c r="AV111">
        <f t="shared" si="164"/>
        <v>7.9760519867142693E-2</v>
      </c>
      <c r="AW111">
        <f t="shared" si="165"/>
        <v>1.2026106930011302</v>
      </c>
      <c r="AX111">
        <f t="shared" si="166"/>
        <v>1.9816022457030691</v>
      </c>
      <c r="AY111">
        <f t="shared" si="167"/>
        <v>5.0052395153000272E-2</v>
      </c>
      <c r="AZ111">
        <f t="shared" si="168"/>
        <v>14.026095199052067</v>
      </c>
      <c r="BA111">
        <f t="shared" si="169"/>
        <v>0.49416403969023348</v>
      </c>
      <c r="BB111">
        <f t="shared" si="170"/>
        <v>36.879758485300407</v>
      </c>
      <c r="BC111">
        <f t="shared" si="171"/>
        <v>383.32984789618735</v>
      </c>
      <c r="BD111">
        <f t="shared" si="172"/>
        <v>8.8029977780105413E-3</v>
      </c>
    </row>
    <row r="112" spans="1:108" x14ac:dyDescent="0.25">
      <c r="A112" s="1">
        <v>89</v>
      </c>
      <c r="B112" s="1" t="s">
        <v>128</v>
      </c>
      <c r="C112" s="1">
        <v>2350.0000002682209</v>
      </c>
      <c r="D112" s="1">
        <v>0</v>
      </c>
      <c r="E112">
        <f t="shared" si="145"/>
        <v>9.1499574842167632</v>
      </c>
      <c r="F112">
        <f t="shared" si="146"/>
        <v>8.207376330190802E-2</v>
      </c>
      <c r="G112">
        <f t="shared" si="147"/>
        <v>191.61895712553999</v>
      </c>
      <c r="H112">
        <f t="shared" si="148"/>
        <v>2.2978195507512722</v>
      </c>
      <c r="I112">
        <f t="shared" si="149"/>
        <v>2.0449181930762612</v>
      </c>
      <c r="J112">
        <f t="shared" si="150"/>
        <v>25.354879379272461</v>
      </c>
      <c r="K112" s="1">
        <v>6</v>
      </c>
      <c r="L112">
        <f t="shared" si="151"/>
        <v>1.4200000166893005</v>
      </c>
      <c r="M112" s="1">
        <v>1</v>
      </c>
      <c r="N112">
        <f t="shared" si="152"/>
        <v>2.8400000333786011</v>
      </c>
      <c r="O112" s="1">
        <v>24.693525314331055</v>
      </c>
      <c r="P112" s="1">
        <v>25.354879379272461</v>
      </c>
      <c r="Q112" s="1">
        <v>25.039358139038086</v>
      </c>
      <c r="R112" s="1">
        <v>399.7569580078125</v>
      </c>
      <c r="S112" s="1">
        <v>387.70468139648437</v>
      </c>
      <c r="T112" s="1">
        <v>13.713753700256348</v>
      </c>
      <c r="U112" s="1">
        <v>16.426580429077148</v>
      </c>
      <c r="V112" s="1">
        <v>32.159778594970703</v>
      </c>
      <c r="W112" s="1">
        <v>38.521560668945313</v>
      </c>
      <c r="X112" s="1">
        <v>499.86404418945312</v>
      </c>
      <c r="Y112" s="1">
        <v>1699.955078125</v>
      </c>
      <c r="Z112" s="1">
        <v>10.53299617767334</v>
      </c>
      <c r="AA112" s="1">
        <v>73.214195251464844</v>
      </c>
      <c r="AB112" s="1">
        <v>2.9441256523132324</v>
      </c>
      <c r="AC112" s="1">
        <v>-6.1449646949768066E-2</v>
      </c>
      <c r="AD112" s="1">
        <v>1</v>
      </c>
      <c r="AE112" s="1">
        <v>-0.21956524252891541</v>
      </c>
      <c r="AF112" s="1">
        <v>2.737391471862793</v>
      </c>
      <c r="AG112" s="1">
        <v>1</v>
      </c>
      <c r="AH112" s="1">
        <v>0</v>
      </c>
      <c r="AI112" s="1">
        <v>0.15999999642372131</v>
      </c>
      <c r="AJ112" s="1">
        <v>111115</v>
      </c>
      <c r="AK112">
        <f t="shared" si="153"/>
        <v>0.83310674031575516</v>
      </c>
      <c r="AL112">
        <f t="shared" si="154"/>
        <v>2.2978195507512723E-3</v>
      </c>
      <c r="AM112">
        <f t="shared" si="155"/>
        <v>298.50487937927244</v>
      </c>
      <c r="AN112">
        <f t="shared" si="156"/>
        <v>297.84352531433103</v>
      </c>
      <c r="AO112">
        <f t="shared" si="157"/>
        <v>271.99280642048689</v>
      </c>
      <c r="AP112">
        <f t="shared" si="158"/>
        <v>1.9313715034419257</v>
      </c>
      <c r="AQ112">
        <f t="shared" si="159"/>
        <v>3.2475770599246068</v>
      </c>
      <c r="AR112">
        <f t="shared" si="160"/>
        <v>44.357204894082756</v>
      </c>
      <c r="AS112">
        <f t="shared" si="161"/>
        <v>27.930624465005607</v>
      </c>
      <c r="AT112">
        <f t="shared" si="162"/>
        <v>25.024202346801758</v>
      </c>
      <c r="AU112">
        <f t="shared" si="163"/>
        <v>3.1842685100799111</v>
      </c>
      <c r="AV112">
        <f t="shared" si="164"/>
        <v>7.9768516038752027E-2</v>
      </c>
      <c r="AW112">
        <f t="shared" si="165"/>
        <v>1.2026588668483456</v>
      </c>
      <c r="AX112">
        <f t="shared" si="166"/>
        <v>1.9816096432315655</v>
      </c>
      <c r="AY112">
        <f t="shared" si="167"/>
        <v>5.0057433360411893E-2</v>
      </c>
      <c r="AZ112">
        <f t="shared" si="168"/>
        <v>14.029227740871356</v>
      </c>
      <c r="BA112">
        <f t="shared" si="169"/>
        <v>0.49423947225847853</v>
      </c>
      <c r="BB112">
        <f t="shared" si="170"/>
        <v>36.882847024527955</v>
      </c>
      <c r="BC112">
        <f t="shared" si="171"/>
        <v>383.35522982658506</v>
      </c>
      <c r="BD112">
        <f t="shared" si="172"/>
        <v>8.803231465603396E-3</v>
      </c>
    </row>
    <row r="113" spans="1:108" x14ac:dyDescent="0.25">
      <c r="A113" s="1">
        <v>90</v>
      </c>
      <c r="B113" s="1" t="s">
        <v>129</v>
      </c>
      <c r="C113" s="1">
        <v>2350.500000257045</v>
      </c>
      <c r="D113" s="1">
        <v>0</v>
      </c>
      <c r="E113">
        <f t="shared" si="145"/>
        <v>9.1654632546136163</v>
      </c>
      <c r="F113">
        <f t="shared" si="146"/>
        <v>8.2085472577797955E-2</v>
      </c>
      <c r="G113">
        <f t="shared" si="147"/>
        <v>191.33826659398002</v>
      </c>
      <c r="H113">
        <f t="shared" si="148"/>
        <v>2.298092835008787</v>
      </c>
      <c r="I113">
        <f t="shared" si="149"/>
        <v>2.0448865953437432</v>
      </c>
      <c r="J113">
        <f t="shared" si="150"/>
        <v>25.354530334472656</v>
      </c>
      <c r="K113" s="1">
        <v>6</v>
      </c>
      <c r="L113">
        <f t="shared" si="151"/>
        <v>1.4200000166893005</v>
      </c>
      <c r="M113" s="1">
        <v>1</v>
      </c>
      <c r="N113">
        <f t="shared" si="152"/>
        <v>2.8400000333786011</v>
      </c>
      <c r="O113" s="1">
        <v>24.693628311157227</v>
      </c>
      <c r="P113" s="1">
        <v>25.354530334472656</v>
      </c>
      <c r="Q113" s="1">
        <v>25.039457321166992</v>
      </c>
      <c r="R113" s="1">
        <v>399.772705078125</v>
      </c>
      <c r="S113" s="1">
        <v>387.70147705078125</v>
      </c>
      <c r="T113" s="1">
        <v>13.712834358215332</v>
      </c>
      <c r="U113" s="1">
        <v>16.426034927368164</v>
      </c>
      <c r="V113" s="1">
        <v>32.157535552978516</v>
      </c>
      <c r="W113" s="1">
        <v>38.520175933837891</v>
      </c>
      <c r="X113" s="1">
        <v>499.85488891601562</v>
      </c>
      <c r="Y113" s="1">
        <v>1699.955322265625</v>
      </c>
      <c r="Z113" s="1">
        <v>10.547793388366699</v>
      </c>
      <c r="AA113" s="1">
        <v>73.214447021484375</v>
      </c>
      <c r="AB113" s="1">
        <v>2.9441256523132324</v>
      </c>
      <c r="AC113" s="1">
        <v>-6.1449646949768066E-2</v>
      </c>
      <c r="AD113" s="1">
        <v>1</v>
      </c>
      <c r="AE113" s="1">
        <v>-0.21956524252891541</v>
      </c>
      <c r="AF113" s="1">
        <v>2.737391471862793</v>
      </c>
      <c r="AG113" s="1">
        <v>1</v>
      </c>
      <c r="AH113" s="1">
        <v>0</v>
      </c>
      <c r="AI113" s="1">
        <v>0.15999999642372131</v>
      </c>
      <c r="AJ113" s="1">
        <v>111115</v>
      </c>
      <c r="AK113">
        <f t="shared" si="153"/>
        <v>0.83309148152669266</v>
      </c>
      <c r="AL113">
        <f t="shared" si="154"/>
        <v>2.2980928350087872E-3</v>
      </c>
      <c r="AM113">
        <f t="shared" si="155"/>
        <v>298.50453033447263</v>
      </c>
      <c r="AN113">
        <f t="shared" si="156"/>
        <v>297.8436283111572</v>
      </c>
      <c r="AO113">
        <f t="shared" si="157"/>
        <v>271.99284548298601</v>
      </c>
      <c r="AP113">
        <f t="shared" si="158"/>
        <v>1.9312914348929013</v>
      </c>
      <c r="AQ113">
        <f t="shared" si="159"/>
        <v>3.2475096593065915</v>
      </c>
      <c r="AR113">
        <f t="shared" si="160"/>
        <v>44.356131766639272</v>
      </c>
      <c r="AS113">
        <f t="shared" si="161"/>
        <v>27.930096839271108</v>
      </c>
      <c r="AT113">
        <f t="shared" si="162"/>
        <v>25.024079322814941</v>
      </c>
      <c r="AU113">
        <f t="shared" si="163"/>
        <v>3.1842451591380185</v>
      </c>
      <c r="AV113">
        <f t="shared" si="164"/>
        <v>7.9779576739162986E-2</v>
      </c>
      <c r="AW113">
        <f t="shared" si="165"/>
        <v>1.2026230639628483</v>
      </c>
      <c r="AX113">
        <f t="shared" si="166"/>
        <v>1.9816220951751702</v>
      </c>
      <c r="AY113">
        <f t="shared" si="167"/>
        <v>5.0064402465063648E-2</v>
      </c>
      <c r="AZ113">
        <f t="shared" si="168"/>
        <v>14.008725382727604</v>
      </c>
      <c r="BA113">
        <f t="shared" si="169"/>
        <v>0.49351957090666043</v>
      </c>
      <c r="BB113">
        <f t="shared" si="170"/>
        <v>36.882817956901867</v>
      </c>
      <c r="BC113">
        <f t="shared" si="171"/>
        <v>383.34465478025174</v>
      </c>
      <c r="BD113">
        <f t="shared" si="172"/>
        <v>8.8183859744795402E-3</v>
      </c>
    </row>
    <row r="114" spans="1:108" x14ac:dyDescent="0.25">
      <c r="A114" s="1">
        <v>91</v>
      </c>
      <c r="B114" s="1" t="s">
        <v>129</v>
      </c>
      <c r="C114" s="1">
        <v>2351.0000002458692</v>
      </c>
      <c r="D114" s="1">
        <v>0</v>
      </c>
      <c r="E114">
        <f t="shared" si="145"/>
        <v>9.149600655675993</v>
      </c>
      <c r="F114">
        <f t="shared" si="146"/>
        <v>8.2094337582842958E-2</v>
      </c>
      <c r="G114">
        <f t="shared" si="147"/>
        <v>191.70338141166843</v>
      </c>
      <c r="H114">
        <f t="shared" si="148"/>
        <v>2.2978761228942877</v>
      </c>
      <c r="I114">
        <f t="shared" si="149"/>
        <v>2.0444948646875796</v>
      </c>
      <c r="J114">
        <f t="shared" si="150"/>
        <v>25.352510452270508</v>
      </c>
      <c r="K114" s="1">
        <v>6</v>
      </c>
      <c r="L114">
        <f t="shared" si="151"/>
        <v>1.4200000166893005</v>
      </c>
      <c r="M114" s="1">
        <v>1</v>
      </c>
      <c r="N114">
        <f t="shared" si="152"/>
        <v>2.8400000333786011</v>
      </c>
      <c r="O114" s="1">
        <v>24.694646835327148</v>
      </c>
      <c r="P114" s="1">
        <v>25.352510452270508</v>
      </c>
      <c r="Q114" s="1">
        <v>25.039339065551758</v>
      </c>
      <c r="R114" s="1">
        <v>399.78936767578125</v>
      </c>
      <c r="S114" s="1">
        <v>387.73703002929687</v>
      </c>
      <c r="T114" s="1">
        <v>13.713000297546387</v>
      </c>
      <c r="U114" s="1">
        <v>16.425979614257813</v>
      </c>
      <c r="V114" s="1">
        <v>32.156120300292969</v>
      </c>
      <c r="W114" s="1">
        <v>38.517887115478516</v>
      </c>
      <c r="X114" s="1">
        <v>499.84854125976562</v>
      </c>
      <c r="Y114" s="1">
        <v>1699.914306640625</v>
      </c>
      <c r="Z114" s="1">
        <v>10.574291229248047</v>
      </c>
      <c r="AA114" s="1">
        <v>73.214797973632813</v>
      </c>
      <c r="AB114" s="1">
        <v>2.9441256523132324</v>
      </c>
      <c r="AC114" s="1">
        <v>-6.1449646949768066E-2</v>
      </c>
      <c r="AD114" s="1">
        <v>1</v>
      </c>
      <c r="AE114" s="1">
        <v>-0.21956524252891541</v>
      </c>
      <c r="AF114" s="1">
        <v>2.737391471862793</v>
      </c>
      <c r="AG114" s="1">
        <v>1</v>
      </c>
      <c r="AH114" s="1">
        <v>0</v>
      </c>
      <c r="AI114" s="1">
        <v>0.15999999642372131</v>
      </c>
      <c r="AJ114" s="1">
        <v>111115</v>
      </c>
      <c r="AK114">
        <f t="shared" si="153"/>
        <v>0.83308090209960928</v>
      </c>
      <c r="AL114">
        <f t="shared" si="154"/>
        <v>2.2978761228942875E-3</v>
      </c>
      <c r="AM114">
        <f t="shared" si="155"/>
        <v>298.50251045227049</v>
      </c>
      <c r="AN114">
        <f t="shared" si="156"/>
        <v>297.84464683532713</v>
      </c>
      <c r="AO114">
        <f t="shared" si="157"/>
        <v>271.9862829831327</v>
      </c>
      <c r="AP114">
        <f t="shared" si="158"/>
        <v>1.9317436774730572</v>
      </c>
      <c r="AQ114">
        <f t="shared" si="159"/>
        <v>3.247119643664476</v>
      </c>
      <c r="AR114">
        <f t="shared" si="160"/>
        <v>44.350592141685297</v>
      </c>
      <c r="AS114">
        <f t="shared" si="161"/>
        <v>27.924612527427485</v>
      </c>
      <c r="AT114">
        <f t="shared" si="162"/>
        <v>25.023578643798828</v>
      </c>
      <c r="AU114">
        <f t="shared" si="163"/>
        <v>3.1841501277786808</v>
      </c>
      <c r="AV114">
        <f t="shared" si="164"/>
        <v>7.9787950653611675E-2</v>
      </c>
      <c r="AW114">
        <f t="shared" si="165"/>
        <v>1.2026247789768967</v>
      </c>
      <c r="AX114">
        <f t="shared" si="166"/>
        <v>1.9815253488017841</v>
      </c>
      <c r="AY114">
        <f t="shared" si="167"/>
        <v>5.0069678690041267E-2</v>
      </c>
      <c r="AZ114">
        <f t="shared" si="168"/>
        <v>14.035524340917581</v>
      </c>
      <c r="BA114">
        <f t="shared" si="169"/>
        <v>0.49441597413892502</v>
      </c>
      <c r="BB114">
        <f t="shared" si="170"/>
        <v>36.887702986869066</v>
      </c>
      <c r="BC114">
        <f t="shared" si="171"/>
        <v>383.3877480785963</v>
      </c>
      <c r="BD114">
        <f t="shared" si="172"/>
        <v>8.8033003956570818E-3</v>
      </c>
    </row>
    <row r="115" spans="1:108" x14ac:dyDescent="0.25">
      <c r="A115" s="1">
        <v>92</v>
      </c>
      <c r="B115" s="1" t="s">
        <v>130</v>
      </c>
      <c r="C115" s="1">
        <v>2351.5000002346933</v>
      </c>
      <c r="D115" s="1">
        <v>0</v>
      </c>
      <c r="E115">
        <f t="shared" si="145"/>
        <v>9.1838179132819029</v>
      </c>
      <c r="F115">
        <f t="shared" si="146"/>
        <v>8.2117557315460776E-2</v>
      </c>
      <c r="G115">
        <f t="shared" si="147"/>
        <v>191.07116310082282</v>
      </c>
      <c r="H115">
        <f t="shared" si="148"/>
        <v>2.298518969586226</v>
      </c>
      <c r="I115">
        <f t="shared" si="149"/>
        <v>2.0445111618569256</v>
      </c>
      <c r="J115">
        <f t="shared" si="150"/>
        <v>25.352910995483398</v>
      </c>
      <c r="K115" s="1">
        <v>6</v>
      </c>
      <c r="L115">
        <f t="shared" si="151"/>
        <v>1.4200000166893005</v>
      </c>
      <c r="M115" s="1">
        <v>1</v>
      </c>
      <c r="N115">
        <f t="shared" si="152"/>
        <v>2.8400000333786011</v>
      </c>
      <c r="O115" s="1">
        <v>24.695798873901367</v>
      </c>
      <c r="P115" s="1">
        <v>25.352910995483398</v>
      </c>
      <c r="Q115" s="1">
        <v>25.039472579956055</v>
      </c>
      <c r="R115" s="1">
        <v>399.81634521484375</v>
      </c>
      <c r="S115" s="1">
        <v>387.72280883789062</v>
      </c>
      <c r="T115" s="1">
        <v>13.713042259216309</v>
      </c>
      <c r="U115" s="1">
        <v>16.426748275756836</v>
      </c>
      <c r="V115" s="1">
        <v>32.154132843017578</v>
      </c>
      <c r="W115" s="1">
        <v>38.517189025878906</v>
      </c>
      <c r="X115" s="1">
        <v>499.85409545898437</v>
      </c>
      <c r="Y115" s="1">
        <v>1699.8975830078125</v>
      </c>
      <c r="Z115" s="1">
        <v>10.632480621337891</v>
      </c>
      <c r="AA115" s="1">
        <v>73.215087890625</v>
      </c>
      <c r="AB115" s="1">
        <v>2.9441256523132324</v>
      </c>
      <c r="AC115" s="1">
        <v>-6.1449646949768066E-2</v>
      </c>
      <c r="AD115" s="1">
        <v>1</v>
      </c>
      <c r="AE115" s="1">
        <v>-0.21956524252891541</v>
      </c>
      <c r="AF115" s="1">
        <v>2.737391471862793</v>
      </c>
      <c r="AG115" s="1">
        <v>1</v>
      </c>
      <c r="AH115" s="1">
        <v>0</v>
      </c>
      <c r="AI115" s="1">
        <v>0.15999999642372131</v>
      </c>
      <c r="AJ115" s="1">
        <v>111115</v>
      </c>
      <c r="AK115">
        <f t="shared" si="153"/>
        <v>0.83309015909830719</v>
      </c>
      <c r="AL115">
        <f t="shared" si="154"/>
        <v>2.2985189695862262E-3</v>
      </c>
      <c r="AM115">
        <f t="shared" si="155"/>
        <v>298.50291099548338</v>
      </c>
      <c r="AN115">
        <f t="shared" si="156"/>
        <v>297.84579887390134</v>
      </c>
      <c r="AO115">
        <f t="shared" si="157"/>
        <v>271.9836072019425</v>
      </c>
      <c r="AP115">
        <f t="shared" si="158"/>
        <v>1.9314762012232716</v>
      </c>
      <c r="AQ115">
        <f t="shared" si="159"/>
        <v>3.2471969806236349</v>
      </c>
      <c r="AR115">
        <f t="shared" si="160"/>
        <v>44.351472820391571</v>
      </c>
      <c r="AS115">
        <f t="shared" si="161"/>
        <v>27.924724544634735</v>
      </c>
      <c r="AT115">
        <f t="shared" si="162"/>
        <v>25.024354934692383</v>
      </c>
      <c r="AU115">
        <f t="shared" si="163"/>
        <v>3.1842974726963584</v>
      </c>
      <c r="AV115">
        <f t="shared" si="164"/>
        <v>7.9809883852581309E-2</v>
      </c>
      <c r="AW115">
        <f t="shared" si="165"/>
        <v>1.2026858187667093</v>
      </c>
      <c r="AX115">
        <f t="shared" si="166"/>
        <v>1.9816116539296491</v>
      </c>
      <c r="AY115">
        <f t="shared" si="167"/>
        <v>5.0083498352422193E-2</v>
      </c>
      <c r="AZ115">
        <f t="shared" si="168"/>
        <v>13.989291999790687</v>
      </c>
      <c r="BA115">
        <f t="shared" si="169"/>
        <v>0.49280351515432996</v>
      </c>
      <c r="BB115">
        <f t="shared" si="170"/>
        <v>36.889150849339295</v>
      </c>
      <c r="BC115">
        <f t="shared" si="171"/>
        <v>383.35726164168824</v>
      </c>
      <c r="BD115">
        <f t="shared" si="172"/>
        <v>8.8372721290087483E-3</v>
      </c>
    </row>
    <row r="116" spans="1:108" x14ac:dyDescent="0.25">
      <c r="A116" s="1">
        <v>93</v>
      </c>
      <c r="B116" s="1" t="s">
        <v>130</v>
      </c>
      <c r="C116" s="1">
        <v>2352.0000002235174</v>
      </c>
      <c r="D116" s="1">
        <v>0</v>
      </c>
      <c r="E116">
        <f t="shared" si="145"/>
        <v>9.1507635306728066</v>
      </c>
      <c r="F116">
        <f t="shared" si="146"/>
        <v>8.209635096846167E-2</v>
      </c>
      <c r="G116">
        <f t="shared" si="147"/>
        <v>191.68518383690261</v>
      </c>
      <c r="H116">
        <f t="shared" si="148"/>
        <v>2.2981222120836815</v>
      </c>
      <c r="I116">
        <f t="shared" si="149"/>
        <v>2.0446684897875507</v>
      </c>
      <c r="J116">
        <f t="shared" si="150"/>
        <v>25.353374481201172</v>
      </c>
      <c r="K116" s="1">
        <v>6</v>
      </c>
      <c r="L116">
        <f t="shared" si="151"/>
        <v>1.4200000166893005</v>
      </c>
      <c r="M116" s="1">
        <v>1</v>
      </c>
      <c r="N116">
        <f t="shared" si="152"/>
        <v>2.8400000333786011</v>
      </c>
      <c r="O116" s="1">
        <v>24.696138381958008</v>
      </c>
      <c r="P116" s="1">
        <v>25.353374481201172</v>
      </c>
      <c r="Q116" s="1">
        <v>25.039411544799805</v>
      </c>
      <c r="R116" s="1">
        <v>399.79214477539062</v>
      </c>
      <c r="S116" s="1">
        <v>387.7384033203125</v>
      </c>
      <c r="T116" s="1">
        <v>13.712596893310547</v>
      </c>
      <c r="U116" s="1">
        <v>16.42584228515625</v>
      </c>
      <c r="V116" s="1">
        <v>32.152393341064453</v>
      </c>
      <c r="W116" s="1">
        <v>38.514232635498047</v>
      </c>
      <c r="X116" s="1">
        <v>499.85311889648437</v>
      </c>
      <c r="Y116" s="1">
        <v>1699.8731689453125</v>
      </c>
      <c r="Z116" s="1">
        <v>10.522270202636719</v>
      </c>
      <c r="AA116" s="1">
        <v>73.214996337890625</v>
      </c>
      <c r="AB116" s="1">
        <v>2.9441256523132324</v>
      </c>
      <c r="AC116" s="1">
        <v>-6.1449646949768066E-2</v>
      </c>
      <c r="AD116" s="1">
        <v>1</v>
      </c>
      <c r="AE116" s="1">
        <v>-0.21956524252891541</v>
      </c>
      <c r="AF116" s="1">
        <v>2.737391471862793</v>
      </c>
      <c r="AG116" s="1">
        <v>1</v>
      </c>
      <c r="AH116" s="1">
        <v>0</v>
      </c>
      <c r="AI116" s="1">
        <v>0.15999999642372131</v>
      </c>
      <c r="AJ116" s="1">
        <v>111115</v>
      </c>
      <c r="AK116">
        <f t="shared" si="153"/>
        <v>0.83308853149414042</v>
      </c>
      <c r="AL116">
        <f t="shared" si="154"/>
        <v>2.2981222120836814E-3</v>
      </c>
      <c r="AM116">
        <f t="shared" si="155"/>
        <v>298.50337448120115</v>
      </c>
      <c r="AN116">
        <f t="shared" si="156"/>
        <v>297.84613838195799</v>
      </c>
      <c r="AO116">
        <f t="shared" si="157"/>
        <v>271.97970095202982</v>
      </c>
      <c r="AP116">
        <f t="shared" si="158"/>
        <v>1.9316187835321048</v>
      </c>
      <c r="AQ116">
        <f t="shared" si="159"/>
        <v>3.2472864725420347</v>
      </c>
      <c r="AR116">
        <f t="shared" si="160"/>
        <v>44.35275059709975</v>
      </c>
      <c r="AS116">
        <f t="shared" si="161"/>
        <v>27.9269083119435</v>
      </c>
      <c r="AT116">
        <f t="shared" si="162"/>
        <v>25.02475643157959</v>
      </c>
      <c r="AU116">
        <f t="shared" si="163"/>
        <v>3.1843736816806461</v>
      </c>
      <c r="AV116">
        <f t="shared" si="164"/>
        <v>7.9789852497555547E-2</v>
      </c>
      <c r="AW116">
        <f t="shared" si="165"/>
        <v>1.2026179827544838</v>
      </c>
      <c r="AX116">
        <f t="shared" si="166"/>
        <v>1.9817556989261622</v>
      </c>
      <c r="AY116">
        <f t="shared" si="167"/>
        <v>5.007087700199226E-2</v>
      </c>
      <c r="AZ116">
        <f t="shared" si="168"/>
        <v>14.034230032646716</v>
      </c>
      <c r="BA116">
        <f t="shared" si="169"/>
        <v>0.49436729040881355</v>
      </c>
      <c r="BB116">
        <f t="shared" si="170"/>
        <v>36.885563654652223</v>
      </c>
      <c r="BC116">
        <f t="shared" si="171"/>
        <v>383.38856859453193</v>
      </c>
      <c r="BD116">
        <f t="shared" si="172"/>
        <v>8.8038897961058293E-3</v>
      </c>
    </row>
    <row r="117" spans="1:108" x14ac:dyDescent="0.25">
      <c r="A117" s="1">
        <v>94</v>
      </c>
      <c r="B117" s="1" t="s">
        <v>131</v>
      </c>
      <c r="C117" s="1">
        <v>2352.5000002123415</v>
      </c>
      <c r="D117" s="1">
        <v>0</v>
      </c>
      <c r="E117">
        <f t="shared" si="145"/>
        <v>9.1496667847402318</v>
      </c>
      <c r="F117">
        <f t="shared" si="146"/>
        <v>8.2141490985376778E-2</v>
      </c>
      <c r="G117">
        <f t="shared" si="147"/>
        <v>191.78617589050214</v>
      </c>
      <c r="H117">
        <f t="shared" si="148"/>
        <v>2.2997488169195393</v>
      </c>
      <c r="I117">
        <f t="shared" si="149"/>
        <v>2.0450083560706482</v>
      </c>
      <c r="J117">
        <f t="shared" si="150"/>
        <v>25.355796813964844</v>
      </c>
      <c r="K117" s="1">
        <v>6</v>
      </c>
      <c r="L117">
        <f t="shared" si="151"/>
        <v>1.4200000166893005</v>
      </c>
      <c r="M117" s="1">
        <v>1</v>
      </c>
      <c r="N117">
        <f t="shared" si="152"/>
        <v>2.8400000333786011</v>
      </c>
      <c r="O117" s="1">
        <v>24.696422576904297</v>
      </c>
      <c r="P117" s="1">
        <v>25.355796813964844</v>
      </c>
      <c r="Q117" s="1">
        <v>25.039972305297852</v>
      </c>
      <c r="R117" s="1">
        <v>399.7760009765625</v>
      </c>
      <c r="S117" s="1">
        <v>387.7237548828125</v>
      </c>
      <c r="T117" s="1">
        <v>13.712676048278809</v>
      </c>
      <c r="U117" s="1">
        <v>16.427635192871094</v>
      </c>
      <c r="V117" s="1">
        <v>32.151943206787109</v>
      </c>
      <c r="W117" s="1">
        <v>38.517677307128906</v>
      </c>
      <c r="X117" s="1">
        <v>499.8902587890625</v>
      </c>
      <c r="Y117" s="1">
        <v>1699.871826171875</v>
      </c>
      <c r="Z117" s="1">
        <v>10.65580940246582</v>
      </c>
      <c r="AA117" s="1">
        <v>73.214790344238281</v>
      </c>
      <c r="AB117" s="1">
        <v>2.9441256523132324</v>
      </c>
      <c r="AC117" s="1">
        <v>-6.1449646949768066E-2</v>
      </c>
      <c r="AD117" s="1">
        <v>1</v>
      </c>
      <c r="AE117" s="1">
        <v>-0.21956524252891541</v>
      </c>
      <c r="AF117" s="1">
        <v>2.737391471862793</v>
      </c>
      <c r="AG117" s="1">
        <v>1</v>
      </c>
      <c r="AH117" s="1">
        <v>0</v>
      </c>
      <c r="AI117" s="1">
        <v>0.15999999642372131</v>
      </c>
      <c r="AJ117" s="1">
        <v>111115</v>
      </c>
      <c r="AK117">
        <f t="shared" si="153"/>
        <v>0.83315043131510402</v>
      </c>
      <c r="AL117">
        <f t="shared" si="154"/>
        <v>2.2997488169195393E-3</v>
      </c>
      <c r="AM117">
        <f t="shared" si="155"/>
        <v>298.50579681396482</v>
      </c>
      <c r="AN117">
        <f t="shared" si="156"/>
        <v>297.84642257690427</v>
      </c>
      <c r="AO117">
        <f t="shared" si="157"/>
        <v>271.97948610828462</v>
      </c>
      <c r="AP117">
        <f t="shared" si="158"/>
        <v>1.9304699913756413</v>
      </c>
      <c r="AQ117">
        <f t="shared" si="159"/>
        <v>3.2477542225683358</v>
      </c>
      <c r="AR117">
        <f t="shared" si="160"/>
        <v>44.359264122702243</v>
      </c>
      <c r="AS117">
        <f t="shared" si="161"/>
        <v>27.931628929831149</v>
      </c>
      <c r="AT117">
        <f t="shared" si="162"/>
        <v>25.02610969543457</v>
      </c>
      <c r="AU117">
        <f t="shared" si="163"/>
        <v>3.1846305593316044</v>
      </c>
      <c r="AV117">
        <f t="shared" si="164"/>
        <v>7.9832491066979844E-2</v>
      </c>
      <c r="AW117">
        <f t="shared" si="165"/>
        <v>1.2027458664976876</v>
      </c>
      <c r="AX117">
        <f t="shared" si="166"/>
        <v>1.9818846928339169</v>
      </c>
      <c r="AY117">
        <f t="shared" si="167"/>
        <v>5.009774273045392E-2</v>
      </c>
      <c r="AZ117">
        <f t="shared" si="168"/>
        <v>14.04158465874632</v>
      </c>
      <c r="BA117">
        <f t="shared" si="169"/>
        <v>0.49464644215175446</v>
      </c>
      <c r="BB117">
        <f t="shared" si="170"/>
        <v>36.884868784183823</v>
      </c>
      <c r="BC117">
        <f t="shared" si="171"/>
        <v>383.3744414975219</v>
      </c>
      <c r="BD117">
        <f t="shared" si="172"/>
        <v>8.8029931639647396E-3</v>
      </c>
    </row>
    <row r="118" spans="1:108" x14ac:dyDescent="0.25">
      <c r="A118" s="1">
        <v>95</v>
      </c>
      <c r="B118" s="1" t="s">
        <v>131</v>
      </c>
      <c r="C118" s="1">
        <v>2353.0000002011657</v>
      </c>
      <c r="D118" s="1">
        <v>0</v>
      </c>
      <c r="E118">
        <f t="shared" si="145"/>
        <v>9.1346231564177316</v>
      </c>
      <c r="F118">
        <f t="shared" si="146"/>
        <v>8.2159877072069662E-2</v>
      </c>
      <c r="G118">
        <f t="shared" si="147"/>
        <v>192.11460274613731</v>
      </c>
      <c r="H118">
        <f t="shared" si="148"/>
        <v>2.299693461141791</v>
      </c>
      <c r="I118">
        <f t="shared" si="149"/>
        <v>2.0445176987739844</v>
      </c>
      <c r="J118">
        <f t="shared" si="150"/>
        <v>25.353057861328125</v>
      </c>
      <c r="K118" s="1">
        <v>6</v>
      </c>
      <c r="L118">
        <f t="shared" si="151"/>
        <v>1.4200000166893005</v>
      </c>
      <c r="M118" s="1">
        <v>1</v>
      </c>
      <c r="N118">
        <f t="shared" si="152"/>
        <v>2.8400000333786011</v>
      </c>
      <c r="O118" s="1">
        <v>24.697376251220703</v>
      </c>
      <c r="P118" s="1">
        <v>25.353057861328125</v>
      </c>
      <c r="Q118" s="1">
        <v>25.039880752563477</v>
      </c>
      <c r="R118" s="1">
        <v>399.74990844726562</v>
      </c>
      <c r="S118" s="1">
        <v>387.71621704101562</v>
      </c>
      <c r="T118" s="1">
        <v>13.712357521057129</v>
      </c>
      <c r="U118" s="1">
        <v>16.427150726318359</v>
      </c>
      <c r="V118" s="1">
        <v>32.149288177490234</v>
      </c>
      <c r="W118" s="1">
        <v>38.514255523681641</v>
      </c>
      <c r="X118" s="1">
        <v>499.90902709960937</v>
      </c>
      <c r="Y118" s="1">
        <v>1699.8961181640625</v>
      </c>
      <c r="Z118" s="1">
        <v>10.693994522094727</v>
      </c>
      <c r="AA118" s="1">
        <v>73.214622497558594</v>
      </c>
      <c r="AB118" s="1">
        <v>2.9441256523132324</v>
      </c>
      <c r="AC118" s="1">
        <v>-6.1449646949768066E-2</v>
      </c>
      <c r="AD118" s="1">
        <v>1</v>
      </c>
      <c r="AE118" s="1">
        <v>-0.21956524252891541</v>
      </c>
      <c r="AF118" s="1">
        <v>2.737391471862793</v>
      </c>
      <c r="AG118" s="1">
        <v>1</v>
      </c>
      <c r="AH118" s="1">
        <v>0</v>
      </c>
      <c r="AI118" s="1">
        <v>0.15999999642372131</v>
      </c>
      <c r="AJ118" s="1">
        <v>111115</v>
      </c>
      <c r="AK118">
        <f t="shared" si="153"/>
        <v>0.83318171183268208</v>
      </c>
      <c r="AL118">
        <f t="shared" si="154"/>
        <v>2.2996934611417908E-3</v>
      </c>
      <c r="AM118">
        <f t="shared" si="155"/>
        <v>298.5030578613281</v>
      </c>
      <c r="AN118">
        <f t="shared" si="156"/>
        <v>297.84737625122068</v>
      </c>
      <c r="AO118">
        <f t="shared" si="157"/>
        <v>271.98337282694774</v>
      </c>
      <c r="AP118">
        <f t="shared" si="158"/>
        <v>1.9310524537612841</v>
      </c>
      <c r="AQ118">
        <f t="shared" si="159"/>
        <v>3.2472253379118787</v>
      </c>
      <c r="AR118">
        <f t="shared" si="160"/>
        <v>44.352142060421883</v>
      </c>
      <c r="AS118">
        <f t="shared" si="161"/>
        <v>27.924991334103524</v>
      </c>
      <c r="AT118">
        <f t="shared" si="162"/>
        <v>25.025217056274414</v>
      </c>
      <c r="AU118">
        <f t="shared" si="163"/>
        <v>3.1844611158039502</v>
      </c>
      <c r="AV118">
        <f t="shared" si="164"/>
        <v>7.984985790564543E-2</v>
      </c>
      <c r="AW118">
        <f t="shared" si="165"/>
        <v>1.2027076391378941</v>
      </c>
      <c r="AX118">
        <f t="shared" si="166"/>
        <v>1.9817534766660561</v>
      </c>
      <c r="AY118">
        <f t="shared" si="167"/>
        <v>5.0108685269121912E-2</v>
      </c>
      <c r="AZ118">
        <f t="shared" si="168"/>
        <v>14.065598116326877</v>
      </c>
      <c r="BA118">
        <f t="shared" si="169"/>
        <v>0.4955031394155327</v>
      </c>
      <c r="BB118">
        <f t="shared" si="170"/>
        <v>36.890379311361386</v>
      </c>
      <c r="BC118">
        <f t="shared" si="171"/>
        <v>383.37405467614639</v>
      </c>
      <c r="BD118">
        <f t="shared" si="172"/>
        <v>8.7898413832740337E-3</v>
      </c>
    </row>
    <row r="119" spans="1:108" x14ac:dyDescent="0.25">
      <c r="A119" s="1">
        <v>96</v>
      </c>
      <c r="B119" s="1" t="s">
        <v>132</v>
      </c>
      <c r="C119" s="1">
        <v>2353.5000001899898</v>
      </c>
      <c r="D119" s="1">
        <v>0</v>
      </c>
      <c r="E119">
        <f t="shared" si="145"/>
        <v>9.1172735746529074</v>
      </c>
      <c r="F119">
        <f t="shared" si="146"/>
        <v>8.2081173383233813E-2</v>
      </c>
      <c r="G119">
        <f t="shared" si="147"/>
        <v>192.27643646793888</v>
      </c>
      <c r="H119">
        <f t="shared" si="148"/>
        <v>2.29812704084654</v>
      </c>
      <c r="I119">
        <f t="shared" si="149"/>
        <v>2.0450041040212681</v>
      </c>
      <c r="J119">
        <f t="shared" si="150"/>
        <v>25.355169296264648</v>
      </c>
      <c r="K119" s="1">
        <v>6</v>
      </c>
      <c r="L119">
        <f t="shared" si="151"/>
        <v>1.4200000166893005</v>
      </c>
      <c r="M119" s="1">
        <v>1</v>
      </c>
      <c r="N119">
        <f t="shared" si="152"/>
        <v>2.8400000333786011</v>
      </c>
      <c r="O119" s="1">
        <v>24.697898864746094</v>
      </c>
      <c r="P119" s="1">
        <v>25.355169296264648</v>
      </c>
      <c r="Q119" s="1">
        <v>25.040246963500977</v>
      </c>
      <c r="R119" s="1">
        <v>399.7218017578125</v>
      </c>
      <c r="S119" s="1">
        <v>387.708984375</v>
      </c>
      <c r="T119" s="1">
        <v>13.713129043579102</v>
      </c>
      <c r="U119" s="1">
        <v>16.426233291625977</v>
      </c>
      <c r="V119" s="1">
        <v>32.149787902832031</v>
      </c>
      <c r="W119" s="1">
        <v>38.510536193847656</v>
      </c>
      <c r="X119" s="1">
        <v>499.87997436523437</v>
      </c>
      <c r="Y119" s="1">
        <v>1699.8829345703125</v>
      </c>
      <c r="Z119" s="1">
        <v>10.714082717895508</v>
      </c>
      <c r="AA119" s="1">
        <v>73.213920593261719</v>
      </c>
      <c r="AB119" s="1">
        <v>2.9441256523132324</v>
      </c>
      <c r="AC119" s="1">
        <v>-6.1449646949768066E-2</v>
      </c>
      <c r="AD119" s="1">
        <v>1</v>
      </c>
      <c r="AE119" s="1">
        <v>-0.21956524252891541</v>
      </c>
      <c r="AF119" s="1">
        <v>2.737391471862793</v>
      </c>
      <c r="AG119" s="1">
        <v>1</v>
      </c>
      <c r="AH119" s="1">
        <v>0</v>
      </c>
      <c r="AI119" s="1">
        <v>0.15999999642372131</v>
      </c>
      <c r="AJ119" s="1">
        <v>111115</v>
      </c>
      <c r="AK119">
        <f t="shared" si="153"/>
        <v>0.83313329060872388</v>
      </c>
      <c r="AL119">
        <f t="shared" si="154"/>
        <v>2.2981270408465398E-3</v>
      </c>
      <c r="AM119">
        <f t="shared" si="155"/>
        <v>298.50516929626463</v>
      </c>
      <c r="AN119">
        <f t="shared" si="156"/>
        <v>297.84789886474607</v>
      </c>
      <c r="AO119">
        <f t="shared" si="157"/>
        <v>271.98126345199489</v>
      </c>
      <c r="AP119">
        <f t="shared" si="158"/>
        <v>1.9316238006861703</v>
      </c>
      <c r="AQ119">
        <f t="shared" si="159"/>
        <v>3.2476330438807643</v>
      </c>
      <c r="AR119">
        <f t="shared" si="160"/>
        <v>44.358135960549312</v>
      </c>
      <c r="AS119">
        <f t="shared" si="161"/>
        <v>27.931902668923335</v>
      </c>
      <c r="AT119">
        <f t="shared" si="162"/>
        <v>25.026534080505371</v>
      </c>
      <c r="AU119">
        <f t="shared" si="163"/>
        <v>3.1847111201822633</v>
      </c>
      <c r="AV119">
        <f t="shared" si="164"/>
        <v>7.9775515686802245E-2</v>
      </c>
      <c r="AW119">
        <f t="shared" si="165"/>
        <v>1.2026289398594963</v>
      </c>
      <c r="AX119">
        <f t="shared" si="166"/>
        <v>1.9820821803227671</v>
      </c>
      <c r="AY119">
        <f t="shared" si="167"/>
        <v>5.0061843684162381E-2</v>
      </c>
      <c r="AZ119">
        <f t="shared" si="168"/>
        <v>14.07731175151901</v>
      </c>
      <c r="BA119">
        <f t="shared" si="169"/>
        <v>0.49592979326464409</v>
      </c>
      <c r="BB119">
        <f t="shared" si="170"/>
        <v>36.881424491428874</v>
      </c>
      <c r="BC119">
        <f t="shared" si="171"/>
        <v>383.37506917037979</v>
      </c>
      <c r="BD119">
        <f t="shared" si="172"/>
        <v>8.7709938374167205E-3</v>
      </c>
    </row>
    <row r="120" spans="1:108" x14ac:dyDescent="0.25">
      <c r="A120" s="1">
        <v>97</v>
      </c>
      <c r="B120" s="1" t="s">
        <v>132</v>
      </c>
      <c r="C120" s="1">
        <v>2354.0000001788139</v>
      </c>
      <c r="D120" s="1">
        <v>0</v>
      </c>
      <c r="E120">
        <f t="shared" si="145"/>
        <v>9.1153174743331533</v>
      </c>
      <c r="F120">
        <f t="shared" si="146"/>
        <v>8.2062526986634798E-2</v>
      </c>
      <c r="G120">
        <f t="shared" si="147"/>
        <v>192.23716904028541</v>
      </c>
      <c r="H120">
        <f t="shared" si="148"/>
        <v>2.2983359384196511</v>
      </c>
      <c r="I120">
        <f t="shared" si="149"/>
        <v>2.0456209048970768</v>
      </c>
      <c r="J120">
        <f t="shared" si="150"/>
        <v>25.358400344848633</v>
      </c>
      <c r="K120" s="1">
        <v>6</v>
      </c>
      <c r="L120">
        <f t="shared" si="151"/>
        <v>1.4200000166893005</v>
      </c>
      <c r="M120" s="1">
        <v>1</v>
      </c>
      <c r="N120">
        <f t="shared" si="152"/>
        <v>2.8400000333786011</v>
      </c>
      <c r="O120" s="1">
        <v>24.697776794433594</v>
      </c>
      <c r="P120" s="1">
        <v>25.358400344848633</v>
      </c>
      <c r="Q120" s="1">
        <v>25.040493011474609</v>
      </c>
      <c r="R120" s="1">
        <v>399.6839599609375</v>
      </c>
      <c r="S120" s="1">
        <v>387.6734619140625</v>
      </c>
      <c r="T120" s="1">
        <v>13.713065147399902</v>
      </c>
      <c r="U120" s="1">
        <v>16.426422119140625</v>
      </c>
      <c r="V120" s="1">
        <v>32.149692535400391</v>
      </c>
      <c r="W120" s="1">
        <v>38.511043548583984</v>
      </c>
      <c r="X120" s="1">
        <v>499.87875366210937</v>
      </c>
      <c r="Y120" s="1">
        <v>1699.844482421875</v>
      </c>
      <c r="Z120" s="1">
        <v>10.752214431762695</v>
      </c>
      <c r="AA120" s="1">
        <v>73.213516235351563</v>
      </c>
      <c r="AB120" s="1">
        <v>2.9441256523132324</v>
      </c>
      <c r="AC120" s="1">
        <v>-6.1449646949768066E-2</v>
      </c>
      <c r="AD120" s="1">
        <v>1</v>
      </c>
      <c r="AE120" s="1">
        <v>-0.21956524252891541</v>
      </c>
      <c r="AF120" s="1">
        <v>2.737391471862793</v>
      </c>
      <c r="AG120" s="1">
        <v>1</v>
      </c>
      <c r="AH120" s="1">
        <v>0</v>
      </c>
      <c r="AI120" s="1">
        <v>0.15999999642372131</v>
      </c>
      <c r="AJ120" s="1">
        <v>111115</v>
      </c>
      <c r="AK120">
        <f t="shared" si="153"/>
        <v>0.83313125610351546</v>
      </c>
      <c r="AL120">
        <f t="shared" si="154"/>
        <v>2.2983359384196513E-3</v>
      </c>
      <c r="AM120">
        <f t="shared" si="155"/>
        <v>298.50840034484861</v>
      </c>
      <c r="AN120">
        <f t="shared" si="156"/>
        <v>297.84777679443357</v>
      </c>
      <c r="AO120">
        <f t="shared" si="157"/>
        <v>271.97511110838241</v>
      </c>
      <c r="AP120">
        <f t="shared" si="158"/>
        <v>1.9309783576093604</v>
      </c>
      <c r="AQ120">
        <f t="shared" si="159"/>
        <v>3.2482570274055171</v>
      </c>
      <c r="AR120">
        <f t="shared" si="160"/>
        <v>44.366903741703879</v>
      </c>
      <c r="AS120">
        <f t="shared" si="161"/>
        <v>27.940481622563254</v>
      </c>
      <c r="AT120">
        <f t="shared" si="162"/>
        <v>25.028088569641113</v>
      </c>
      <c r="AU120">
        <f t="shared" si="163"/>
        <v>3.1850062234506793</v>
      </c>
      <c r="AV120">
        <f t="shared" si="164"/>
        <v>7.9757902018375931E-2</v>
      </c>
      <c r="AW120">
        <f t="shared" si="165"/>
        <v>1.2026361225084401</v>
      </c>
      <c r="AX120">
        <f t="shared" si="166"/>
        <v>1.9823701009422392</v>
      </c>
      <c r="AY120">
        <f t="shared" si="167"/>
        <v>5.0050745706416461E-2</v>
      </c>
      <c r="AZ120">
        <f t="shared" si="168"/>
        <v>14.074359096568958</v>
      </c>
      <c r="BA120">
        <f t="shared" si="169"/>
        <v>0.49587394528155648</v>
      </c>
      <c r="BB120">
        <f t="shared" si="170"/>
        <v>36.873821303657905</v>
      </c>
      <c r="BC120">
        <f t="shared" si="171"/>
        <v>383.34047654585095</v>
      </c>
      <c r="BD120">
        <f t="shared" si="172"/>
        <v>8.7680954201158675E-3</v>
      </c>
    </row>
    <row r="121" spans="1:108" x14ac:dyDescent="0.25">
      <c r="A121" s="1">
        <v>98</v>
      </c>
      <c r="B121" s="1" t="s">
        <v>133</v>
      </c>
      <c r="C121" s="1">
        <v>2354.5000001676381</v>
      </c>
      <c r="D121" s="1">
        <v>0</v>
      </c>
      <c r="E121">
        <f t="shared" si="145"/>
        <v>9.1146903860565196</v>
      </c>
      <c r="F121">
        <f t="shared" si="146"/>
        <v>8.2028657090294291E-2</v>
      </c>
      <c r="G121">
        <f t="shared" si="147"/>
        <v>192.15971694651634</v>
      </c>
      <c r="H121">
        <f t="shared" si="148"/>
        <v>2.2978192121219712</v>
      </c>
      <c r="I121">
        <f t="shared" si="149"/>
        <v>2.0459786142955032</v>
      </c>
      <c r="J121">
        <f t="shared" si="150"/>
        <v>25.359926223754883</v>
      </c>
      <c r="K121" s="1">
        <v>6</v>
      </c>
      <c r="L121">
        <f t="shared" si="151"/>
        <v>1.4200000166893005</v>
      </c>
      <c r="M121" s="1">
        <v>1</v>
      </c>
      <c r="N121">
        <f t="shared" si="152"/>
        <v>2.8400000333786011</v>
      </c>
      <c r="O121" s="1">
        <v>24.698495864868164</v>
      </c>
      <c r="P121" s="1">
        <v>25.359926223754883</v>
      </c>
      <c r="Q121" s="1">
        <v>25.040077209472656</v>
      </c>
      <c r="R121" s="1">
        <v>399.66653442382812</v>
      </c>
      <c r="S121" s="1">
        <v>387.65707397460937</v>
      </c>
      <c r="T121" s="1">
        <v>13.712810516357422</v>
      </c>
      <c r="U121" s="1">
        <v>16.425559997558594</v>
      </c>
      <c r="V121" s="1">
        <v>32.147724151611328</v>
      </c>
      <c r="W121" s="1">
        <v>38.507373809814453</v>
      </c>
      <c r="X121" s="1">
        <v>499.87872314453125</v>
      </c>
      <c r="Y121" s="1">
        <v>1699.8116455078125</v>
      </c>
      <c r="Z121" s="1">
        <v>10.70986270904541</v>
      </c>
      <c r="AA121" s="1">
        <v>73.213523864746094</v>
      </c>
      <c r="AB121" s="1">
        <v>2.9441256523132324</v>
      </c>
      <c r="AC121" s="1">
        <v>-6.1449646949768066E-2</v>
      </c>
      <c r="AD121" s="1">
        <v>1</v>
      </c>
      <c r="AE121" s="1">
        <v>-0.21956524252891541</v>
      </c>
      <c r="AF121" s="1">
        <v>2.737391471862793</v>
      </c>
      <c r="AG121" s="1">
        <v>1</v>
      </c>
      <c r="AH121" s="1">
        <v>0</v>
      </c>
      <c r="AI121" s="1">
        <v>0.15999999642372131</v>
      </c>
      <c r="AJ121" s="1">
        <v>111115</v>
      </c>
      <c r="AK121">
        <f t="shared" si="153"/>
        <v>0.83313120524088535</v>
      </c>
      <c r="AL121">
        <f t="shared" si="154"/>
        <v>2.297819212121971E-3</v>
      </c>
      <c r="AM121">
        <f t="shared" si="155"/>
        <v>298.50992622375486</v>
      </c>
      <c r="AN121">
        <f t="shared" si="156"/>
        <v>297.84849586486814</v>
      </c>
      <c r="AO121">
        <f t="shared" si="157"/>
        <v>271.96985720224984</v>
      </c>
      <c r="AP121">
        <f t="shared" si="158"/>
        <v>1.9310718070854582</v>
      </c>
      <c r="AQ121">
        <f t="shared" si="159"/>
        <v>3.2485517431685782</v>
      </c>
      <c r="AR121">
        <f t="shared" si="160"/>
        <v>44.370924546261683</v>
      </c>
      <c r="AS121">
        <f t="shared" si="161"/>
        <v>27.94536454870309</v>
      </c>
      <c r="AT121">
        <f t="shared" si="162"/>
        <v>25.029211044311523</v>
      </c>
      <c r="AU121">
        <f t="shared" si="163"/>
        <v>3.1852193282135586</v>
      </c>
      <c r="AV121">
        <f t="shared" si="164"/>
        <v>7.9725907426683937E-2</v>
      </c>
      <c r="AW121">
        <f t="shared" si="165"/>
        <v>1.202573128873075</v>
      </c>
      <c r="AX121">
        <f t="shared" si="166"/>
        <v>1.9826461993404836</v>
      </c>
      <c r="AY121">
        <f t="shared" si="167"/>
        <v>5.0030586682027332E-2</v>
      </c>
      <c r="AZ121">
        <f t="shared" si="168"/>
        <v>14.06869002250663</v>
      </c>
      <c r="BA121">
        <f t="shared" si="169"/>
        <v>0.49569511263220839</v>
      </c>
      <c r="BB121">
        <f t="shared" si="170"/>
        <v>36.867676028440812</v>
      </c>
      <c r="BC121">
        <f t="shared" si="171"/>
        <v>383.32438669413148</v>
      </c>
      <c r="BD121">
        <f t="shared" si="172"/>
        <v>8.7663990060933006E-3</v>
      </c>
    </row>
    <row r="122" spans="1:108" x14ac:dyDescent="0.25">
      <c r="A122" s="1">
        <v>99</v>
      </c>
      <c r="B122" s="1" t="s">
        <v>134</v>
      </c>
      <c r="C122" s="1">
        <v>2355.0000001564622</v>
      </c>
      <c r="D122" s="1">
        <v>0</v>
      </c>
      <c r="E122">
        <f t="shared" si="145"/>
        <v>9.0996348389883117</v>
      </c>
      <c r="F122">
        <f t="shared" si="146"/>
        <v>8.2095714427762978E-2</v>
      </c>
      <c r="G122">
        <f t="shared" si="147"/>
        <v>192.58939006576119</v>
      </c>
      <c r="H122">
        <f t="shared" si="148"/>
        <v>2.3004060602765617</v>
      </c>
      <c r="I122">
        <f t="shared" si="149"/>
        <v>2.0466182545662948</v>
      </c>
      <c r="J122">
        <f t="shared" si="150"/>
        <v>25.363866806030273</v>
      </c>
      <c r="K122" s="1">
        <v>6</v>
      </c>
      <c r="L122">
        <f t="shared" si="151"/>
        <v>1.4200000166893005</v>
      </c>
      <c r="M122" s="1">
        <v>1</v>
      </c>
      <c r="N122">
        <f t="shared" si="152"/>
        <v>2.8400000333786011</v>
      </c>
      <c r="O122" s="1">
        <v>24.699726104736328</v>
      </c>
      <c r="P122" s="1">
        <v>25.363866806030273</v>
      </c>
      <c r="Q122" s="1">
        <v>25.040569305419922</v>
      </c>
      <c r="R122" s="1">
        <v>399.6470947265625</v>
      </c>
      <c r="S122" s="1">
        <v>387.655029296875</v>
      </c>
      <c r="T122" s="1">
        <v>13.711733818054199</v>
      </c>
      <c r="U122" s="1">
        <v>16.427413940429688</v>
      </c>
      <c r="V122" s="1">
        <v>32.1424560546875</v>
      </c>
      <c r="W122" s="1">
        <v>38.508434295654297</v>
      </c>
      <c r="X122" s="1">
        <v>499.90048217773437</v>
      </c>
      <c r="Y122" s="1">
        <v>1699.8336181640625</v>
      </c>
      <c r="Z122" s="1">
        <v>10.684489250183105</v>
      </c>
      <c r="AA122" s="1">
        <v>73.212661743164062</v>
      </c>
      <c r="AB122" s="1">
        <v>2.9441256523132324</v>
      </c>
      <c r="AC122" s="1">
        <v>-6.1449646949768066E-2</v>
      </c>
      <c r="AD122" s="1">
        <v>1</v>
      </c>
      <c r="AE122" s="1">
        <v>-0.21956524252891541</v>
      </c>
      <c r="AF122" s="1">
        <v>2.737391471862793</v>
      </c>
      <c r="AG122" s="1">
        <v>1</v>
      </c>
      <c r="AH122" s="1">
        <v>0</v>
      </c>
      <c r="AI122" s="1">
        <v>0.15999999642372131</v>
      </c>
      <c r="AJ122" s="1">
        <v>111115</v>
      </c>
      <c r="AK122">
        <f t="shared" si="153"/>
        <v>0.83316747029622384</v>
      </c>
      <c r="AL122">
        <f t="shared" si="154"/>
        <v>2.3004060602765616E-3</v>
      </c>
      <c r="AM122">
        <f t="shared" si="155"/>
        <v>298.51386680603025</v>
      </c>
      <c r="AN122">
        <f t="shared" si="156"/>
        <v>297.84972610473631</v>
      </c>
      <c r="AO122">
        <f t="shared" si="157"/>
        <v>271.97337282717126</v>
      </c>
      <c r="AP122">
        <f t="shared" si="158"/>
        <v>1.9293832241562192</v>
      </c>
      <c r="AQ122">
        <f t="shared" si="159"/>
        <v>3.2493129547019115</v>
      </c>
      <c r="AR122">
        <f t="shared" si="160"/>
        <v>44.381844305849228</v>
      </c>
      <c r="AS122">
        <f t="shared" si="161"/>
        <v>27.95443036541954</v>
      </c>
      <c r="AT122">
        <f t="shared" si="162"/>
        <v>25.031796455383301</v>
      </c>
      <c r="AU122">
        <f t="shared" si="163"/>
        <v>3.1857102226945764</v>
      </c>
      <c r="AV122">
        <f t="shared" si="164"/>
        <v>7.9789251221530147E-2</v>
      </c>
      <c r="AW122">
        <f t="shared" si="165"/>
        <v>1.2026947001356165</v>
      </c>
      <c r="AX122">
        <f t="shared" si="166"/>
        <v>1.9830155225589599</v>
      </c>
      <c r="AY122">
        <f t="shared" si="167"/>
        <v>5.0070498150563879E-2</v>
      </c>
      <c r="AZ122">
        <f t="shared" si="168"/>
        <v>14.099981870206856</v>
      </c>
      <c r="BA122">
        <f t="shared" si="169"/>
        <v>0.49680611758108234</v>
      </c>
      <c r="BB122">
        <f t="shared" si="170"/>
        <v>36.863766335090396</v>
      </c>
      <c r="BC122">
        <f t="shared" si="171"/>
        <v>383.32949870241936</v>
      </c>
      <c r="BD122">
        <f t="shared" si="172"/>
        <v>8.7508739498162683E-3</v>
      </c>
    </row>
    <row r="123" spans="1:108" x14ac:dyDescent="0.25">
      <c r="A123" s="1">
        <v>100</v>
      </c>
      <c r="B123" s="1" t="s">
        <v>134</v>
      </c>
      <c r="C123" s="1">
        <v>2355.5000001452863</v>
      </c>
      <c r="D123" s="1">
        <v>0</v>
      </c>
      <c r="E123">
        <f t="shared" si="145"/>
        <v>9.1134755649613215</v>
      </c>
      <c r="F123">
        <f t="shared" si="146"/>
        <v>8.2161521702754856E-2</v>
      </c>
      <c r="G123">
        <f t="shared" si="147"/>
        <v>192.4537408133487</v>
      </c>
      <c r="H123">
        <f t="shared" si="148"/>
        <v>2.302537018083064</v>
      </c>
      <c r="I123">
        <f t="shared" si="149"/>
        <v>2.0468999562421759</v>
      </c>
      <c r="J123">
        <f t="shared" si="150"/>
        <v>25.365766525268555</v>
      </c>
      <c r="K123" s="1">
        <v>6</v>
      </c>
      <c r="L123">
        <f t="shared" si="151"/>
        <v>1.4200000166893005</v>
      </c>
      <c r="M123" s="1">
        <v>1</v>
      </c>
      <c r="N123">
        <f t="shared" si="152"/>
        <v>2.8400000333786011</v>
      </c>
      <c r="O123" s="1">
        <v>24.699735641479492</v>
      </c>
      <c r="P123" s="1">
        <v>25.365766525268555</v>
      </c>
      <c r="Q123" s="1">
        <v>25.040554046630859</v>
      </c>
      <c r="R123" s="1">
        <v>399.66156005859375</v>
      </c>
      <c r="S123" s="1">
        <v>387.65228271484375</v>
      </c>
      <c r="T123" s="1">
        <v>13.710575103759766</v>
      </c>
      <c r="U123" s="1">
        <v>16.428680419921875</v>
      </c>
      <c r="V123" s="1">
        <v>32.139522552490234</v>
      </c>
      <c r="W123" s="1">
        <v>38.511142730712891</v>
      </c>
      <c r="X123" s="1">
        <v>499.91647338867187</v>
      </c>
      <c r="Y123" s="1">
        <v>1699.9019775390625</v>
      </c>
      <c r="Z123" s="1">
        <v>10.548989295959473</v>
      </c>
      <c r="AA123" s="1">
        <v>73.212211608886719</v>
      </c>
      <c r="AB123" s="1">
        <v>2.9441256523132324</v>
      </c>
      <c r="AC123" s="1">
        <v>-6.1449646949768066E-2</v>
      </c>
      <c r="AD123" s="1">
        <v>1</v>
      </c>
      <c r="AE123" s="1">
        <v>-0.21956524252891541</v>
      </c>
      <c r="AF123" s="1">
        <v>2.737391471862793</v>
      </c>
      <c r="AG123" s="1">
        <v>1</v>
      </c>
      <c r="AH123" s="1">
        <v>0</v>
      </c>
      <c r="AI123" s="1">
        <v>0.15999999642372131</v>
      </c>
      <c r="AJ123" s="1">
        <v>111115</v>
      </c>
      <c r="AK123">
        <f t="shared" si="153"/>
        <v>0.83319412231445311</v>
      </c>
      <c r="AL123">
        <f t="shared" si="154"/>
        <v>2.302537018083064E-3</v>
      </c>
      <c r="AM123">
        <f t="shared" si="155"/>
        <v>298.51576652526853</v>
      </c>
      <c r="AN123">
        <f t="shared" si="156"/>
        <v>297.84973564147947</v>
      </c>
      <c r="AO123">
        <f t="shared" si="157"/>
        <v>271.98431032692679</v>
      </c>
      <c r="AP123">
        <f t="shared" si="158"/>
        <v>1.9281383879320284</v>
      </c>
      <c r="AQ123">
        <f t="shared" si="159"/>
        <v>3.2496799836002701</v>
      </c>
      <c r="AR123">
        <f t="shared" si="160"/>
        <v>44.387130400604022</v>
      </c>
      <c r="AS123">
        <f t="shared" si="161"/>
        <v>27.958449980682147</v>
      </c>
      <c r="AT123">
        <f t="shared" si="162"/>
        <v>25.032751083374023</v>
      </c>
      <c r="AU123">
        <f t="shared" si="163"/>
        <v>3.1858914955385287</v>
      </c>
      <c r="AV123">
        <f t="shared" si="164"/>
        <v>7.985141135421038E-2</v>
      </c>
      <c r="AW123">
        <f t="shared" si="165"/>
        <v>1.2027800273580942</v>
      </c>
      <c r="AX123">
        <f t="shared" si="166"/>
        <v>1.9831114681804345</v>
      </c>
      <c r="AY123">
        <f t="shared" si="167"/>
        <v>5.0109664070598879E-2</v>
      </c>
      <c r="AZ123">
        <f t="shared" si="168"/>
        <v>14.089963997348724</v>
      </c>
      <c r="BA123">
        <f t="shared" si="169"/>
        <v>0.49645971246586801</v>
      </c>
      <c r="BB123">
        <f t="shared" si="170"/>
        <v>36.863416415385672</v>
      </c>
      <c r="BC123">
        <f t="shared" si="171"/>
        <v>383.32017290213321</v>
      </c>
      <c r="BD123">
        <f t="shared" si="172"/>
        <v>8.7643142336885291E-3</v>
      </c>
      <c r="BE123">
        <f>AVERAGE(E109:E123)</f>
        <v>9.1395939732554083</v>
      </c>
      <c r="BF123">
        <f t="shared" ref="BF123:DD123" si="173">AVERAGE(F109:F123)</f>
        <v>8.2092955888423441E-2</v>
      </c>
      <c r="BG123">
        <f t="shared" si="173"/>
        <v>191.8510421395319</v>
      </c>
      <c r="BH123">
        <f t="shared" si="173"/>
        <v>2.2986982019707511</v>
      </c>
      <c r="BI123">
        <f t="shared" si="173"/>
        <v>2.0452258410019115</v>
      </c>
      <c r="BJ123">
        <f t="shared" si="173"/>
        <v>25.356446584065754</v>
      </c>
      <c r="BK123">
        <f t="shared" si="173"/>
        <v>6</v>
      </c>
      <c r="BL123">
        <f t="shared" si="173"/>
        <v>1.4200000166893005</v>
      </c>
      <c r="BM123">
        <f t="shared" si="173"/>
        <v>1</v>
      </c>
      <c r="BN123">
        <f t="shared" si="173"/>
        <v>2.8400000333786011</v>
      </c>
      <c r="BO123">
        <f t="shared" si="173"/>
        <v>24.695874532063801</v>
      </c>
      <c r="BP123">
        <f t="shared" si="173"/>
        <v>25.356446584065754</v>
      </c>
      <c r="BQ123">
        <f t="shared" si="173"/>
        <v>25.039841461181641</v>
      </c>
      <c r="BR123">
        <f t="shared" si="173"/>
        <v>399.7352233886719</v>
      </c>
      <c r="BS123">
        <f t="shared" si="173"/>
        <v>387.69526570638021</v>
      </c>
      <c r="BT123">
        <f t="shared" si="173"/>
        <v>13.712748527526855</v>
      </c>
      <c r="BU123">
        <f t="shared" si="173"/>
        <v>16.426553344726564</v>
      </c>
      <c r="BV123">
        <f t="shared" si="173"/>
        <v>32.152827453613284</v>
      </c>
      <c r="BW123">
        <f t="shared" si="173"/>
        <v>38.515994008382158</v>
      </c>
      <c r="BX123">
        <f t="shared" si="173"/>
        <v>499.87496337890627</v>
      </c>
      <c r="BY123">
        <f t="shared" si="173"/>
        <v>1699.89873046875</v>
      </c>
      <c r="BZ123">
        <f t="shared" si="173"/>
        <v>10.60231704711914</v>
      </c>
      <c r="CA123">
        <f t="shared" si="173"/>
        <v>73.214015706380209</v>
      </c>
      <c r="CB123">
        <f t="shared" si="173"/>
        <v>2.9441256523132324</v>
      </c>
      <c r="CC123">
        <f t="shared" si="173"/>
        <v>-6.1449646949768066E-2</v>
      </c>
      <c r="CD123">
        <f t="shared" si="173"/>
        <v>1</v>
      </c>
      <c r="CE123">
        <f t="shared" si="173"/>
        <v>-0.21956524252891541</v>
      </c>
      <c r="CF123">
        <f t="shared" si="173"/>
        <v>2.737391471862793</v>
      </c>
      <c r="CG123">
        <f t="shared" si="173"/>
        <v>1</v>
      </c>
      <c r="CH123">
        <f t="shared" si="173"/>
        <v>0</v>
      </c>
      <c r="CI123">
        <f t="shared" si="173"/>
        <v>0.15999999642372131</v>
      </c>
      <c r="CJ123">
        <f t="shared" si="173"/>
        <v>111115</v>
      </c>
      <c r="CK123">
        <f t="shared" si="173"/>
        <v>0.83312493896484352</v>
      </c>
      <c r="CL123">
        <f t="shared" si="173"/>
        <v>2.2986982019707501E-3</v>
      </c>
      <c r="CM123">
        <f t="shared" si="173"/>
        <v>298.50644658406577</v>
      </c>
      <c r="CN123">
        <f t="shared" si="173"/>
        <v>297.84587453206382</v>
      </c>
      <c r="CO123">
        <f t="shared" si="173"/>
        <v>271.98379079568838</v>
      </c>
      <c r="CP123">
        <f t="shared" si="173"/>
        <v>1.9309058063457958</v>
      </c>
      <c r="CQ123">
        <f t="shared" si="173"/>
        <v>3.2478797753141104</v>
      </c>
      <c r="CR123">
        <f t="shared" si="173"/>
        <v>44.361448444370957</v>
      </c>
      <c r="CS123">
        <f t="shared" si="173"/>
        <v>27.934895099644393</v>
      </c>
      <c r="CT123">
        <f t="shared" si="173"/>
        <v>25.026160558064777</v>
      </c>
      <c r="CU123">
        <f t="shared" si="173"/>
        <v>3.1846402555134246</v>
      </c>
      <c r="CV123">
        <f t="shared" si="173"/>
        <v>7.9786645070887979E-2</v>
      </c>
      <c r="CW123">
        <f t="shared" si="173"/>
        <v>1.2026539343121987</v>
      </c>
      <c r="CX123">
        <f t="shared" si="173"/>
        <v>1.9819863212012265</v>
      </c>
      <c r="CY123">
        <f t="shared" si="173"/>
        <v>5.0068856108151788E-2</v>
      </c>
      <c r="CZ123">
        <f t="shared" si="173"/>
        <v>14.046184973822234</v>
      </c>
      <c r="DA123">
        <f t="shared" si="173"/>
        <v>0.49485014698203694</v>
      </c>
      <c r="DB123">
        <f t="shared" si="173"/>
        <v>36.879514039849369</v>
      </c>
      <c r="DC123">
        <f t="shared" si="173"/>
        <v>383.35074045325314</v>
      </c>
      <c r="DD123">
        <f t="shared" si="173"/>
        <v>8.7925722726170455E-3</v>
      </c>
    </row>
    <row r="124" spans="1:108" x14ac:dyDescent="0.25">
      <c r="A124" s="1" t="s">
        <v>9</v>
      </c>
      <c r="B124" s="1" t="s">
        <v>135</v>
      </c>
    </row>
    <row r="125" spans="1:108" x14ac:dyDescent="0.25">
      <c r="A125" s="1" t="s">
        <v>9</v>
      </c>
      <c r="B125" s="1" t="s">
        <v>136</v>
      </c>
    </row>
    <row r="126" spans="1:108" x14ac:dyDescent="0.25">
      <c r="A126" s="1">
        <v>101</v>
      </c>
      <c r="B126" s="1" t="s">
        <v>137</v>
      </c>
      <c r="C126" s="1">
        <v>2683.0000004246831</v>
      </c>
      <c r="D126" s="1">
        <v>0</v>
      </c>
      <c r="E126">
        <f t="shared" ref="E126:E140" si="174">(R126-S126*(1000-T126)/(1000-U126))*AK126</f>
        <v>8.921675281547838</v>
      </c>
      <c r="F126">
        <f t="shared" ref="F126:F140" si="175">IF(AV126&lt;&gt;0,1/(1/AV126-1/N126),0)</f>
        <v>8.2636451505143677E-2</v>
      </c>
      <c r="G126">
        <f t="shared" ref="G126:G140" si="176">((AY126-AL126/2)*S126-E126)/(AY126+AL126/2)</f>
        <v>195.09880258190069</v>
      </c>
      <c r="H126">
        <f t="shared" ref="H126:H140" si="177">AL126*1000</f>
        <v>2.7487818609000043</v>
      </c>
      <c r="I126">
        <f t="shared" ref="I126:I140" si="178">(AQ126-AW126)</f>
        <v>2.4172072671722296</v>
      </c>
      <c r="J126">
        <f t="shared" ref="J126:J140" si="179">(P126+AP126*D126)</f>
        <v>28.088266372680664</v>
      </c>
      <c r="K126" s="1">
        <v>6</v>
      </c>
      <c r="L126">
        <f t="shared" ref="L126:L140" si="180">(K126*AE126+AF126)</f>
        <v>1.4200000166893005</v>
      </c>
      <c r="M126" s="1">
        <v>1</v>
      </c>
      <c r="N126">
        <f t="shared" ref="N126:N140" si="181">L126*(M126+1)*(M126+1)/(M126*M126+1)</f>
        <v>2.8400000333786011</v>
      </c>
      <c r="O126" s="1">
        <v>29.1998291015625</v>
      </c>
      <c r="P126" s="1">
        <v>28.088266372680664</v>
      </c>
      <c r="Q126" s="1">
        <v>30.122417449951172</v>
      </c>
      <c r="R126" s="1">
        <v>400.03781127929687</v>
      </c>
      <c r="S126" s="1">
        <v>388.04794311523437</v>
      </c>
      <c r="T126" s="1">
        <v>15.845757484436035</v>
      </c>
      <c r="U126" s="1">
        <v>19.082395553588867</v>
      </c>
      <c r="V126" s="1">
        <v>28.517013549804687</v>
      </c>
      <c r="W126" s="1">
        <v>34.341869354248047</v>
      </c>
      <c r="X126" s="1">
        <v>499.8387451171875</v>
      </c>
      <c r="Y126" s="1">
        <v>1699.687255859375</v>
      </c>
      <c r="Z126" s="1">
        <v>20.604833602905273</v>
      </c>
      <c r="AA126" s="1">
        <v>73.219482421875</v>
      </c>
      <c r="AB126" s="1">
        <v>3.3293795585632324</v>
      </c>
      <c r="AC126" s="1">
        <v>-0.13259947299957275</v>
      </c>
      <c r="AD126" s="1">
        <v>1</v>
      </c>
      <c r="AE126" s="1">
        <v>-0.21956524252891541</v>
      </c>
      <c r="AF126" s="1">
        <v>2.737391471862793</v>
      </c>
      <c r="AG126" s="1">
        <v>1</v>
      </c>
      <c r="AH126" s="1">
        <v>0</v>
      </c>
      <c r="AI126" s="1">
        <v>0.15999999642372131</v>
      </c>
      <c r="AJ126" s="1">
        <v>111115</v>
      </c>
      <c r="AK126">
        <f t="shared" ref="AK126:AK140" si="182">X126*0.000001/(K126*0.0001)</f>
        <v>0.83306457519531241</v>
      </c>
      <c r="AL126">
        <f t="shared" ref="AL126:AL140" si="183">(U126-T126)/(1000-U126)*AK126</f>
        <v>2.7487818609000041E-3</v>
      </c>
      <c r="AM126">
        <f t="shared" ref="AM126:AM140" si="184">(P126+273.15)</f>
        <v>301.23826637268064</v>
      </c>
      <c r="AN126">
        <f t="shared" ref="AN126:AN140" si="185">(O126+273.15)</f>
        <v>302.34982910156248</v>
      </c>
      <c r="AO126">
        <f t="shared" ref="AO126:AO140" si="186">(Y126*AG126+Z126*AH126)*AI126</f>
        <v>271.94995485894469</v>
      </c>
      <c r="AP126">
        <f t="shared" ref="AP126:AP140" si="187">((AO126+0.00000010773*(AN126^4-AM126^4))-AL126*44100)/(L126*51.4+0.00000043092*AM126^3)</f>
        <v>1.9334647473800846</v>
      </c>
      <c r="AQ126">
        <f t="shared" ref="AQ126:AQ140" si="188">0.61365*EXP(17.502*J126/(240.97+J126))</f>
        <v>3.8144103929754953</v>
      </c>
      <c r="AR126">
        <f t="shared" ref="AR126:AR140" si="189">AQ126*1000/AA126</f>
        <v>52.095566190944616</v>
      </c>
      <c r="AS126">
        <f t="shared" ref="AS126:AS140" si="190">(AR126-U126)</f>
        <v>33.013170637355749</v>
      </c>
      <c r="AT126">
        <f t="shared" ref="AT126:AT140" si="191">IF(D126,P126,(O126+P126)/2)</f>
        <v>28.644047737121582</v>
      </c>
      <c r="AU126">
        <f t="shared" ref="AU126:AU140" si="192">0.61365*EXP(17.502*AT126/(240.97+AT126))</f>
        <v>3.9396750589601002</v>
      </c>
      <c r="AV126">
        <f t="shared" ref="AV126:AV140" si="193">IF(AS126&lt;&gt;0,(1000-(AR126+U126)/2)/AS126*AL126,0)</f>
        <v>8.0299936802517707E-2</v>
      </c>
      <c r="AW126">
        <f t="shared" ref="AW126:AW140" si="194">U126*AA126/1000</f>
        <v>1.3972031258032658</v>
      </c>
      <c r="AX126">
        <f t="shared" ref="AX126:AX140" si="195">(AU126-AW126)</f>
        <v>2.5424719331568344</v>
      </c>
      <c r="AY126">
        <f t="shared" ref="AY126:AY140" si="196">1/(1.6/F126+1.37/N126)</f>
        <v>5.0392278779161782E-2</v>
      </c>
      <c r="AZ126">
        <f t="shared" ref="AZ126:AZ140" si="197">G126*AA126*0.001</f>
        <v>14.285033346174338</v>
      </c>
      <c r="BA126">
        <f t="shared" ref="BA126:BA140" si="198">G126/S126</f>
        <v>0.50276984079764675</v>
      </c>
      <c r="BB126">
        <f t="shared" ref="BB126:BB140" si="199">(1-AL126*AA126/AQ126/F126)*100</f>
        <v>36.14897785369012</v>
      </c>
      <c r="BC126">
        <f t="shared" ref="BC126:BC140" si="200">(S126-E126/(N126/1.35))</f>
        <v>383.80700597138474</v>
      </c>
      <c r="BD126">
        <f t="shared" ref="BD126:BD140" si="201">E126*BB126/100/BC126</f>
        <v>8.4029065950539869E-3</v>
      </c>
    </row>
    <row r="127" spans="1:108" x14ac:dyDescent="0.25">
      <c r="A127" s="1">
        <v>102</v>
      </c>
      <c r="B127" s="1" t="s">
        <v>137</v>
      </c>
      <c r="C127" s="1">
        <v>2683.0000004246831</v>
      </c>
      <c r="D127" s="1">
        <v>0</v>
      </c>
      <c r="E127">
        <f t="shared" si="174"/>
        <v>8.921675281547838</v>
      </c>
      <c r="F127">
        <f t="shared" si="175"/>
        <v>8.2636451505143677E-2</v>
      </c>
      <c r="G127">
        <f t="shared" si="176"/>
        <v>195.09880258190069</v>
      </c>
      <c r="H127">
        <f t="shared" si="177"/>
        <v>2.7487818609000043</v>
      </c>
      <c r="I127">
        <f t="shared" si="178"/>
        <v>2.4172072671722296</v>
      </c>
      <c r="J127">
        <f t="shared" si="179"/>
        <v>28.088266372680664</v>
      </c>
      <c r="K127" s="1">
        <v>6</v>
      </c>
      <c r="L127">
        <f t="shared" si="180"/>
        <v>1.4200000166893005</v>
      </c>
      <c r="M127" s="1">
        <v>1</v>
      </c>
      <c r="N127">
        <f t="shared" si="181"/>
        <v>2.8400000333786011</v>
      </c>
      <c r="O127" s="1">
        <v>29.1998291015625</v>
      </c>
      <c r="P127" s="1">
        <v>28.088266372680664</v>
      </c>
      <c r="Q127" s="1">
        <v>30.122417449951172</v>
      </c>
      <c r="R127" s="1">
        <v>400.03781127929687</v>
      </c>
      <c r="S127" s="1">
        <v>388.04794311523437</v>
      </c>
      <c r="T127" s="1">
        <v>15.845757484436035</v>
      </c>
      <c r="U127" s="1">
        <v>19.082395553588867</v>
      </c>
      <c r="V127" s="1">
        <v>28.517013549804687</v>
      </c>
      <c r="W127" s="1">
        <v>34.341869354248047</v>
      </c>
      <c r="X127" s="1">
        <v>499.8387451171875</v>
      </c>
      <c r="Y127" s="1">
        <v>1699.687255859375</v>
      </c>
      <c r="Z127" s="1">
        <v>20.604833602905273</v>
      </c>
      <c r="AA127" s="1">
        <v>73.219482421875</v>
      </c>
      <c r="AB127" s="1">
        <v>3.3293795585632324</v>
      </c>
      <c r="AC127" s="1">
        <v>-0.13259947299957275</v>
      </c>
      <c r="AD127" s="1">
        <v>1</v>
      </c>
      <c r="AE127" s="1">
        <v>-0.21956524252891541</v>
      </c>
      <c r="AF127" s="1">
        <v>2.737391471862793</v>
      </c>
      <c r="AG127" s="1">
        <v>1</v>
      </c>
      <c r="AH127" s="1">
        <v>0</v>
      </c>
      <c r="AI127" s="1">
        <v>0.15999999642372131</v>
      </c>
      <c r="AJ127" s="1">
        <v>111115</v>
      </c>
      <c r="AK127">
        <f t="shared" si="182"/>
        <v>0.83306457519531241</v>
      </c>
      <c r="AL127">
        <f t="shared" si="183"/>
        <v>2.7487818609000041E-3</v>
      </c>
      <c r="AM127">
        <f t="shared" si="184"/>
        <v>301.23826637268064</v>
      </c>
      <c r="AN127">
        <f t="shared" si="185"/>
        <v>302.34982910156248</v>
      </c>
      <c r="AO127">
        <f t="shared" si="186"/>
        <v>271.94995485894469</v>
      </c>
      <c r="AP127">
        <f t="shared" si="187"/>
        <v>1.9334647473800846</v>
      </c>
      <c r="AQ127">
        <f t="shared" si="188"/>
        <v>3.8144103929754953</v>
      </c>
      <c r="AR127">
        <f t="shared" si="189"/>
        <v>52.095566190944616</v>
      </c>
      <c r="AS127">
        <f t="shared" si="190"/>
        <v>33.013170637355749</v>
      </c>
      <c r="AT127">
        <f t="shared" si="191"/>
        <v>28.644047737121582</v>
      </c>
      <c r="AU127">
        <f t="shared" si="192"/>
        <v>3.9396750589601002</v>
      </c>
      <c r="AV127">
        <f t="shared" si="193"/>
        <v>8.0299936802517707E-2</v>
      </c>
      <c r="AW127">
        <f t="shared" si="194"/>
        <v>1.3972031258032658</v>
      </c>
      <c r="AX127">
        <f t="shared" si="195"/>
        <v>2.5424719331568344</v>
      </c>
      <c r="AY127">
        <f t="shared" si="196"/>
        <v>5.0392278779161782E-2</v>
      </c>
      <c r="AZ127">
        <f t="shared" si="197"/>
        <v>14.285033346174338</v>
      </c>
      <c r="BA127">
        <f t="shared" si="198"/>
        <v>0.50276984079764675</v>
      </c>
      <c r="BB127">
        <f t="shared" si="199"/>
        <v>36.14897785369012</v>
      </c>
      <c r="BC127">
        <f t="shared" si="200"/>
        <v>383.80700597138474</v>
      </c>
      <c r="BD127">
        <f t="shared" si="201"/>
        <v>8.4029065950539869E-3</v>
      </c>
    </row>
    <row r="128" spans="1:108" x14ac:dyDescent="0.25">
      <c r="A128" s="1">
        <v>103</v>
      </c>
      <c r="B128" s="1" t="s">
        <v>137</v>
      </c>
      <c r="C128" s="1">
        <v>2683.0000004246831</v>
      </c>
      <c r="D128" s="1">
        <v>0</v>
      </c>
      <c r="E128">
        <f t="shared" si="174"/>
        <v>8.921675281547838</v>
      </c>
      <c r="F128">
        <f t="shared" si="175"/>
        <v>8.2636451505143677E-2</v>
      </c>
      <c r="G128">
        <f t="shared" si="176"/>
        <v>195.09880258190069</v>
      </c>
      <c r="H128">
        <f t="shared" si="177"/>
        <v>2.7487818609000043</v>
      </c>
      <c r="I128">
        <f t="shared" si="178"/>
        <v>2.4172072671722296</v>
      </c>
      <c r="J128">
        <f t="shared" si="179"/>
        <v>28.088266372680664</v>
      </c>
      <c r="K128" s="1">
        <v>6</v>
      </c>
      <c r="L128">
        <f t="shared" si="180"/>
        <v>1.4200000166893005</v>
      </c>
      <c r="M128" s="1">
        <v>1</v>
      </c>
      <c r="N128">
        <f t="shared" si="181"/>
        <v>2.8400000333786011</v>
      </c>
      <c r="O128" s="1">
        <v>29.1998291015625</v>
      </c>
      <c r="P128" s="1">
        <v>28.088266372680664</v>
      </c>
      <c r="Q128" s="1">
        <v>30.122417449951172</v>
      </c>
      <c r="R128" s="1">
        <v>400.03781127929687</v>
      </c>
      <c r="S128" s="1">
        <v>388.04794311523437</v>
      </c>
      <c r="T128" s="1">
        <v>15.845757484436035</v>
      </c>
      <c r="U128" s="1">
        <v>19.082395553588867</v>
      </c>
      <c r="V128" s="1">
        <v>28.517013549804687</v>
      </c>
      <c r="W128" s="1">
        <v>34.341869354248047</v>
      </c>
      <c r="X128" s="1">
        <v>499.8387451171875</v>
      </c>
      <c r="Y128" s="1">
        <v>1699.687255859375</v>
      </c>
      <c r="Z128" s="1">
        <v>20.604833602905273</v>
      </c>
      <c r="AA128" s="1">
        <v>73.219482421875</v>
      </c>
      <c r="AB128" s="1">
        <v>3.3293795585632324</v>
      </c>
      <c r="AC128" s="1">
        <v>-0.13259947299957275</v>
      </c>
      <c r="AD128" s="1">
        <v>1</v>
      </c>
      <c r="AE128" s="1">
        <v>-0.21956524252891541</v>
      </c>
      <c r="AF128" s="1">
        <v>2.737391471862793</v>
      </c>
      <c r="AG128" s="1">
        <v>1</v>
      </c>
      <c r="AH128" s="1">
        <v>0</v>
      </c>
      <c r="AI128" s="1">
        <v>0.15999999642372131</v>
      </c>
      <c r="AJ128" s="1">
        <v>111115</v>
      </c>
      <c r="AK128">
        <f t="shared" si="182"/>
        <v>0.83306457519531241</v>
      </c>
      <c r="AL128">
        <f t="shared" si="183"/>
        <v>2.7487818609000041E-3</v>
      </c>
      <c r="AM128">
        <f t="shared" si="184"/>
        <v>301.23826637268064</v>
      </c>
      <c r="AN128">
        <f t="shared" si="185"/>
        <v>302.34982910156248</v>
      </c>
      <c r="AO128">
        <f t="shared" si="186"/>
        <v>271.94995485894469</v>
      </c>
      <c r="AP128">
        <f t="shared" si="187"/>
        <v>1.9334647473800846</v>
      </c>
      <c r="AQ128">
        <f t="shared" si="188"/>
        <v>3.8144103929754953</v>
      </c>
      <c r="AR128">
        <f t="shared" si="189"/>
        <v>52.095566190944616</v>
      </c>
      <c r="AS128">
        <f t="shared" si="190"/>
        <v>33.013170637355749</v>
      </c>
      <c r="AT128">
        <f t="shared" si="191"/>
        <v>28.644047737121582</v>
      </c>
      <c r="AU128">
        <f t="shared" si="192"/>
        <v>3.9396750589601002</v>
      </c>
      <c r="AV128">
        <f t="shared" si="193"/>
        <v>8.0299936802517707E-2</v>
      </c>
      <c r="AW128">
        <f t="shared" si="194"/>
        <v>1.3972031258032658</v>
      </c>
      <c r="AX128">
        <f t="shared" si="195"/>
        <v>2.5424719331568344</v>
      </c>
      <c r="AY128">
        <f t="shared" si="196"/>
        <v>5.0392278779161782E-2</v>
      </c>
      <c r="AZ128">
        <f t="shared" si="197"/>
        <v>14.285033346174338</v>
      </c>
      <c r="BA128">
        <f t="shared" si="198"/>
        <v>0.50276984079764675</v>
      </c>
      <c r="BB128">
        <f t="shared" si="199"/>
        <v>36.14897785369012</v>
      </c>
      <c r="BC128">
        <f t="shared" si="200"/>
        <v>383.80700597138474</v>
      </c>
      <c r="BD128">
        <f t="shared" si="201"/>
        <v>8.4029065950539869E-3</v>
      </c>
    </row>
    <row r="129" spans="1:108" x14ac:dyDescent="0.25">
      <c r="A129" s="1">
        <v>104</v>
      </c>
      <c r="B129" s="1" t="s">
        <v>138</v>
      </c>
      <c r="C129" s="1">
        <v>2683.5000004135072</v>
      </c>
      <c r="D129" s="1">
        <v>0</v>
      </c>
      <c r="E129">
        <f t="shared" si="174"/>
        <v>8.912506056108997</v>
      </c>
      <c r="F129">
        <f t="shared" si="175"/>
        <v>8.2716140161732746E-2</v>
      </c>
      <c r="G129">
        <f t="shared" si="176"/>
        <v>195.46365804297801</v>
      </c>
      <c r="H129">
        <f t="shared" si="177"/>
        <v>2.7512749728668888</v>
      </c>
      <c r="I129">
        <f t="shared" si="178"/>
        <v>2.4171334819495636</v>
      </c>
      <c r="J129">
        <f t="shared" si="179"/>
        <v>28.088947296142578</v>
      </c>
      <c r="K129" s="1">
        <v>6</v>
      </c>
      <c r="L129">
        <f t="shared" si="180"/>
        <v>1.4200000166893005</v>
      </c>
      <c r="M129" s="1">
        <v>1</v>
      </c>
      <c r="N129">
        <f t="shared" si="181"/>
        <v>2.8400000333786011</v>
      </c>
      <c r="O129" s="1">
        <v>29.201566696166992</v>
      </c>
      <c r="P129" s="1">
        <v>28.088947296142578</v>
      </c>
      <c r="Q129" s="1">
        <v>30.121938705444336</v>
      </c>
      <c r="R129" s="1">
        <v>400.05450439453125</v>
      </c>
      <c r="S129" s="1">
        <v>388.07473754882812</v>
      </c>
      <c r="T129" s="1">
        <v>15.845959663391113</v>
      </c>
      <c r="U129" s="1">
        <v>19.085430145263672</v>
      </c>
      <c r="V129" s="1">
        <v>28.514572143554688</v>
      </c>
      <c r="W129" s="1">
        <v>34.343952178955078</v>
      </c>
      <c r="X129" s="1">
        <v>499.85311889648437</v>
      </c>
      <c r="Y129" s="1">
        <v>1699.7093505859375</v>
      </c>
      <c r="Z129" s="1">
        <v>20.624988555908203</v>
      </c>
      <c r="AA129" s="1">
        <v>73.219635009765625</v>
      </c>
      <c r="AB129" s="1">
        <v>3.3293795585632324</v>
      </c>
      <c r="AC129" s="1">
        <v>-0.13259947299957275</v>
      </c>
      <c r="AD129" s="1">
        <v>1</v>
      </c>
      <c r="AE129" s="1">
        <v>-0.21956524252891541</v>
      </c>
      <c r="AF129" s="1">
        <v>2.737391471862793</v>
      </c>
      <c r="AG129" s="1">
        <v>1</v>
      </c>
      <c r="AH129" s="1">
        <v>0</v>
      </c>
      <c r="AI129" s="1">
        <v>0.15999999642372131</v>
      </c>
      <c r="AJ129" s="1">
        <v>111115</v>
      </c>
      <c r="AK129">
        <f t="shared" si="182"/>
        <v>0.83308853149414042</v>
      </c>
      <c r="AL129">
        <f t="shared" si="183"/>
        <v>2.7512749728668888E-3</v>
      </c>
      <c r="AM129">
        <f t="shared" si="184"/>
        <v>301.23894729614256</v>
      </c>
      <c r="AN129">
        <f t="shared" si="185"/>
        <v>302.35156669616697</v>
      </c>
      <c r="AO129">
        <f t="shared" si="186"/>
        <v>271.95349001511568</v>
      </c>
      <c r="AP129">
        <f t="shared" si="187"/>
        <v>1.9323571200579206</v>
      </c>
      <c r="AQ129">
        <f t="shared" si="188"/>
        <v>3.814561711190148</v>
      </c>
      <c r="AR129">
        <f t="shared" si="189"/>
        <v>52.097524259461046</v>
      </c>
      <c r="AS129">
        <f t="shared" si="190"/>
        <v>33.012094114197374</v>
      </c>
      <c r="AT129">
        <f t="shared" si="191"/>
        <v>28.645256996154785</v>
      </c>
      <c r="AU129">
        <f t="shared" si="192"/>
        <v>3.939951472080963</v>
      </c>
      <c r="AV129">
        <f t="shared" si="193"/>
        <v>8.0375180781141364E-2</v>
      </c>
      <c r="AW129">
        <f t="shared" si="194"/>
        <v>1.3974282292405842</v>
      </c>
      <c r="AX129">
        <f t="shared" si="195"/>
        <v>2.542523242840379</v>
      </c>
      <c r="AY129">
        <f t="shared" si="196"/>
        <v>5.0439691074797358E-2</v>
      </c>
      <c r="AZ129">
        <f t="shared" si="197"/>
        <v>14.311777699580489</v>
      </c>
      <c r="BA129">
        <f t="shared" si="198"/>
        <v>0.50367529532474264</v>
      </c>
      <c r="BB129">
        <f t="shared" si="199"/>
        <v>36.155035240777778</v>
      </c>
      <c r="BC129">
        <f t="shared" si="200"/>
        <v>383.83815901561121</v>
      </c>
      <c r="BD129">
        <f t="shared" si="201"/>
        <v>8.394995728633654E-3</v>
      </c>
    </row>
    <row r="130" spans="1:108" x14ac:dyDescent="0.25">
      <c r="A130" s="1">
        <v>105</v>
      </c>
      <c r="B130" s="1" t="s">
        <v>138</v>
      </c>
      <c r="C130" s="1">
        <v>2684.0000004023314</v>
      </c>
      <c r="D130" s="1">
        <v>0</v>
      </c>
      <c r="E130">
        <f t="shared" si="174"/>
        <v>8.8978255956000645</v>
      </c>
      <c r="F130">
        <f t="shared" si="175"/>
        <v>8.2759090981162561E-2</v>
      </c>
      <c r="G130">
        <f t="shared" si="176"/>
        <v>195.84899650464834</v>
      </c>
      <c r="H130">
        <f t="shared" si="177"/>
        <v>2.7525956417340729</v>
      </c>
      <c r="I130">
        <f t="shared" si="178"/>
        <v>2.4170669831231981</v>
      </c>
      <c r="J130">
        <f t="shared" si="179"/>
        <v>28.088821411132812</v>
      </c>
      <c r="K130" s="1">
        <v>6</v>
      </c>
      <c r="L130">
        <f t="shared" si="180"/>
        <v>1.4200000166893005</v>
      </c>
      <c r="M130" s="1">
        <v>1</v>
      </c>
      <c r="N130">
        <f t="shared" si="181"/>
        <v>2.8400000333786011</v>
      </c>
      <c r="O130" s="1">
        <v>29.202552795410156</v>
      </c>
      <c r="P130" s="1">
        <v>28.088821411132812</v>
      </c>
      <c r="Q130" s="1">
        <v>30.122018814086914</v>
      </c>
      <c r="R130" s="1">
        <v>400.052734375</v>
      </c>
      <c r="S130" s="1">
        <v>388.0902099609375</v>
      </c>
      <c r="T130" s="1">
        <v>15.845064163208008</v>
      </c>
      <c r="U130" s="1">
        <v>19.086009979248047</v>
      </c>
      <c r="V130" s="1">
        <v>28.511253356933594</v>
      </c>
      <c r="W130" s="1">
        <v>34.342937469482422</v>
      </c>
      <c r="X130" s="1">
        <v>499.8651123046875</v>
      </c>
      <c r="Y130" s="1">
        <v>1699.7593994140625</v>
      </c>
      <c r="Z130" s="1">
        <v>20.630590438842773</v>
      </c>
      <c r="AA130" s="1">
        <v>73.219429016113281</v>
      </c>
      <c r="AB130" s="1">
        <v>3.3293795585632324</v>
      </c>
      <c r="AC130" s="1">
        <v>-0.13259947299957275</v>
      </c>
      <c r="AD130" s="1">
        <v>1</v>
      </c>
      <c r="AE130" s="1">
        <v>-0.21956524252891541</v>
      </c>
      <c r="AF130" s="1">
        <v>2.737391471862793</v>
      </c>
      <c r="AG130" s="1">
        <v>1</v>
      </c>
      <c r="AH130" s="1">
        <v>0</v>
      </c>
      <c r="AI130" s="1">
        <v>0.15999999642372131</v>
      </c>
      <c r="AJ130" s="1">
        <v>111115</v>
      </c>
      <c r="AK130">
        <f t="shared" si="182"/>
        <v>0.83310852050781248</v>
      </c>
      <c r="AL130">
        <f t="shared" si="183"/>
        <v>2.752595641734073E-3</v>
      </c>
      <c r="AM130">
        <f t="shared" si="184"/>
        <v>301.23882141113279</v>
      </c>
      <c r="AN130">
        <f t="shared" si="185"/>
        <v>302.35255279541013</v>
      </c>
      <c r="AO130">
        <f t="shared" si="186"/>
        <v>271.96149782743669</v>
      </c>
      <c r="AP130">
        <f t="shared" si="187"/>
        <v>1.931920901435692</v>
      </c>
      <c r="AQ130">
        <f t="shared" si="188"/>
        <v>3.8145337359995799</v>
      </c>
      <c r="AR130">
        <f t="shared" si="189"/>
        <v>52.097288755968329</v>
      </c>
      <c r="AS130">
        <f t="shared" si="190"/>
        <v>33.011278776720282</v>
      </c>
      <c r="AT130">
        <f t="shared" si="191"/>
        <v>28.645687103271484</v>
      </c>
      <c r="AU130">
        <f t="shared" si="192"/>
        <v>3.9400497902892346</v>
      </c>
      <c r="AV130">
        <f t="shared" si="193"/>
        <v>8.0415734293659752E-2</v>
      </c>
      <c r="AW130">
        <f t="shared" si="194"/>
        <v>1.397466752876382</v>
      </c>
      <c r="AX130">
        <f t="shared" si="195"/>
        <v>2.5425830374128529</v>
      </c>
      <c r="AY130">
        <f t="shared" si="196"/>
        <v>5.0465244567254854E-2</v>
      </c>
      <c r="AZ130">
        <f t="shared" si="197"/>
        <v>14.339951697449118</v>
      </c>
      <c r="BA130">
        <f t="shared" si="198"/>
        <v>0.50464812427080075</v>
      </c>
      <c r="BB130">
        <f t="shared" si="199"/>
        <v>36.157250296516153</v>
      </c>
      <c r="BC130">
        <f t="shared" si="200"/>
        <v>383.86060981555653</v>
      </c>
      <c r="BD130">
        <f t="shared" si="201"/>
        <v>8.3811909565153098E-3</v>
      </c>
    </row>
    <row r="131" spans="1:108" x14ac:dyDescent="0.25">
      <c r="A131" s="1">
        <v>106</v>
      </c>
      <c r="B131" s="1" t="s">
        <v>139</v>
      </c>
      <c r="C131" s="1">
        <v>2684.5000003911555</v>
      </c>
      <c r="D131" s="1">
        <v>0</v>
      </c>
      <c r="E131">
        <f t="shared" si="174"/>
        <v>8.9096300358210527</v>
      </c>
      <c r="F131">
        <f t="shared" si="175"/>
        <v>8.2827389909017252E-2</v>
      </c>
      <c r="G131">
        <f t="shared" si="176"/>
        <v>195.75981725592916</v>
      </c>
      <c r="H131">
        <f t="shared" si="177"/>
        <v>2.7548794040695701</v>
      </c>
      <c r="I131">
        <f t="shared" si="178"/>
        <v>2.4171228795970858</v>
      </c>
      <c r="J131">
        <f t="shared" si="179"/>
        <v>28.089941024780273</v>
      </c>
      <c r="K131" s="1">
        <v>6</v>
      </c>
      <c r="L131">
        <f t="shared" si="180"/>
        <v>1.4200000166893005</v>
      </c>
      <c r="M131" s="1">
        <v>1</v>
      </c>
      <c r="N131">
        <f t="shared" si="181"/>
        <v>2.8400000333786011</v>
      </c>
      <c r="O131" s="1">
        <v>29.203962326049805</v>
      </c>
      <c r="P131" s="1">
        <v>28.089941024780273</v>
      </c>
      <c r="Q131" s="1">
        <v>30.121807098388672</v>
      </c>
      <c r="R131" s="1">
        <v>400.06903076171875</v>
      </c>
      <c r="S131" s="1">
        <v>388.09088134765625</v>
      </c>
      <c r="T131" s="1">
        <v>15.844941139221191</v>
      </c>
      <c r="U131" s="1">
        <v>19.088672637939453</v>
      </c>
      <c r="V131" s="1">
        <v>28.508670806884766</v>
      </c>
      <c r="W131" s="1">
        <v>34.344882965087891</v>
      </c>
      <c r="X131" s="1">
        <v>499.84884643554687</v>
      </c>
      <c r="Y131" s="1">
        <v>1699.7901611328125</v>
      </c>
      <c r="Z131" s="1">
        <v>20.657403945922852</v>
      </c>
      <c r="AA131" s="1">
        <v>73.219322204589844</v>
      </c>
      <c r="AB131" s="1">
        <v>3.3293795585632324</v>
      </c>
      <c r="AC131" s="1">
        <v>-0.13259947299957275</v>
      </c>
      <c r="AD131" s="1">
        <v>1</v>
      </c>
      <c r="AE131" s="1">
        <v>-0.21956524252891541</v>
      </c>
      <c r="AF131" s="1">
        <v>2.737391471862793</v>
      </c>
      <c r="AG131" s="1">
        <v>1</v>
      </c>
      <c r="AH131" s="1">
        <v>0</v>
      </c>
      <c r="AI131" s="1">
        <v>0.15999999642372131</v>
      </c>
      <c r="AJ131" s="1">
        <v>111115</v>
      </c>
      <c r="AK131">
        <f t="shared" si="182"/>
        <v>0.83308141072591135</v>
      </c>
      <c r="AL131">
        <f t="shared" si="183"/>
        <v>2.7548794040695699E-3</v>
      </c>
      <c r="AM131">
        <f t="shared" si="184"/>
        <v>301.23994102478025</v>
      </c>
      <c r="AN131">
        <f t="shared" si="185"/>
        <v>302.35396232604978</v>
      </c>
      <c r="AO131">
        <f t="shared" si="186"/>
        <v>271.96641970232668</v>
      </c>
      <c r="AP131">
        <f t="shared" si="187"/>
        <v>1.9308303232621231</v>
      </c>
      <c r="AQ131">
        <f t="shared" si="188"/>
        <v>3.8147825519323124</v>
      </c>
      <c r="AR131">
        <f t="shared" si="189"/>
        <v>52.100762982659489</v>
      </c>
      <c r="AS131">
        <f t="shared" si="190"/>
        <v>33.012090344720036</v>
      </c>
      <c r="AT131">
        <f t="shared" si="191"/>
        <v>28.646951675415039</v>
      </c>
      <c r="AU131">
        <f t="shared" si="192"/>
        <v>3.940338871295721</v>
      </c>
      <c r="AV131">
        <f t="shared" si="193"/>
        <v>8.0480218651323307E-2</v>
      </c>
      <c r="AW131">
        <f t="shared" si="194"/>
        <v>1.3976596723352268</v>
      </c>
      <c r="AX131">
        <f t="shared" si="195"/>
        <v>2.542679198960494</v>
      </c>
      <c r="AY131">
        <f t="shared" si="196"/>
        <v>5.0505877529516609E-2</v>
      </c>
      <c r="AZ131">
        <f t="shared" si="197"/>
        <v>14.333401134373505</v>
      </c>
      <c r="BA131">
        <f t="shared" si="198"/>
        <v>0.50441746164235501</v>
      </c>
      <c r="BB131">
        <f t="shared" si="199"/>
        <v>36.161226733043897</v>
      </c>
      <c r="BC131">
        <f t="shared" si="200"/>
        <v>383.8556699367432</v>
      </c>
      <c r="BD131">
        <f t="shared" si="201"/>
        <v>8.3933409629186086E-3</v>
      </c>
    </row>
    <row r="132" spans="1:108" x14ac:dyDescent="0.25">
      <c r="A132" s="1">
        <v>107</v>
      </c>
      <c r="B132" s="1" t="s">
        <v>139</v>
      </c>
      <c r="C132" s="1">
        <v>2685.0000003799796</v>
      </c>
      <c r="D132" s="1">
        <v>0</v>
      </c>
      <c r="E132">
        <f t="shared" si="174"/>
        <v>8.8996634445287555</v>
      </c>
      <c r="F132">
        <f t="shared" si="175"/>
        <v>8.2880920638182448E-2</v>
      </c>
      <c r="G132">
        <f t="shared" si="176"/>
        <v>196.06602344867241</v>
      </c>
      <c r="H132">
        <f t="shared" si="177"/>
        <v>2.7566043877511759</v>
      </c>
      <c r="I132">
        <f t="shared" si="178"/>
        <v>2.4171196100745731</v>
      </c>
      <c r="J132">
        <f t="shared" si="179"/>
        <v>28.090681076049805</v>
      </c>
      <c r="K132" s="1">
        <v>6</v>
      </c>
      <c r="L132">
        <f t="shared" si="180"/>
        <v>1.4200000166893005</v>
      </c>
      <c r="M132" s="1">
        <v>1</v>
      </c>
      <c r="N132">
        <f t="shared" si="181"/>
        <v>2.8400000333786011</v>
      </c>
      <c r="O132" s="1">
        <v>29.205333709716797</v>
      </c>
      <c r="P132" s="1">
        <v>28.090681076049805</v>
      </c>
      <c r="Q132" s="1">
        <v>30.121885299682617</v>
      </c>
      <c r="R132" s="1">
        <v>400.0640869140625</v>
      </c>
      <c r="S132" s="1">
        <v>388.09716796875</v>
      </c>
      <c r="T132" s="1">
        <v>15.845181465148926</v>
      </c>
      <c r="U132" s="1">
        <v>19.090911865234375</v>
      </c>
      <c r="V132" s="1">
        <v>28.506923675537109</v>
      </c>
      <c r="W132" s="1">
        <v>34.346286773681641</v>
      </c>
      <c r="X132" s="1">
        <v>499.8526611328125</v>
      </c>
      <c r="Y132" s="1">
        <v>1699.80859375</v>
      </c>
      <c r="Z132" s="1">
        <v>20.628705978393555</v>
      </c>
      <c r="AA132" s="1">
        <v>73.219520568847656</v>
      </c>
      <c r="AB132" s="1">
        <v>3.3293795585632324</v>
      </c>
      <c r="AC132" s="1">
        <v>-0.13259947299957275</v>
      </c>
      <c r="AD132" s="1">
        <v>1</v>
      </c>
      <c r="AE132" s="1">
        <v>-0.21956524252891541</v>
      </c>
      <c r="AF132" s="1">
        <v>2.737391471862793</v>
      </c>
      <c r="AG132" s="1">
        <v>1</v>
      </c>
      <c r="AH132" s="1">
        <v>0</v>
      </c>
      <c r="AI132" s="1">
        <v>0.15999999642372131</v>
      </c>
      <c r="AJ132" s="1">
        <v>111115</v>
      </c>
      <c r="AK132">
        <f t="shared" si="182"/>
        <v>0.83308776855468747</v>
      </c>
      <c r="AL132">
        <f t="shared" si="183"/>
        <v>2.756604387751176E-3</v>
      </c>
      <c r="AM132">
        <f t="shared" si="184"/>
        <v>301.24068107604978</v>
      </c>
      <c r="AN132">
        <f t="shared" si="185"/>
        <v>302.35533370971677</v>
      </c>
      <c r="AO132">
        <f t="shared" si="186"/>
        <v>271.96936892101076</v>
      </c>
      <c r="AP132">
        <f t="shared" si="187"/>
        <v>1.9300555794936192</v>
      </c>
      <c r="AQ132">
        <f t="shared" si="188"/>
        <v>3.8149470240691592</v>
      </c>
      <c r="AR132">
        <f t="shared" si="189"/>
        <v>52.102868120831232</v>
      </c>
      <c r="AS132">
        <f t="shared" si="190"/>
        <v>33.011956255596857</v>
      </c>
      <c r="AT132">
        <f t="shared" si="191"/>
        <v>28.648007392883301</v>
      </c>
      <c r="AU132">
        <f t="shared" si="192"/>
        <v>3.94058022232154</v>
      </c>
      <c r="AV132">
        <f t="shared" si="193"/>
        <v>8.0530757523809768E-2</v>
      </c>
      <c r="AW132">
        <f t="shared" si="194"/>
        <v>1.3978274139945861</v>
      </c>
      <c r="AX132">
        <f t="shared" si="195"/>
        <v>2.5427528083269539</v>
      </c>
      <c r="AY132">
        <f t="shared" si="196"/>
        <v>5.0537723331780061E-2</v>
      </c>
      <c r="AZ132">
        <f t="shared" si="197"/>
        <v>14.355860236752237</v>
      </c>
      <c r="BA132">
        <f t="shared" si="198"/>
        <v>0.50519828442669767</v>
      </c>
      <c r="BB132">
        <f t="shared" si="199"/>
        <v>36.165090670086897</v>
      </c>
      <c r="BC132">
        <f t="shared" si="200"/>
        <v>383.86669419800825</v>
      </c>
      <c r="BD132">
        <f t="shared" si="201"/>
        <v>8.384606955210816E-3</v>
      </c>
    </row>
    <row r="133" spans="1:108" x14ac:dyDescent="0.25">
      <c r="A133" s="1">
        <v>108</v>
      </c>
      <c r="B133" s="1" t="s">
        <v>140</v>
      </c>
      <c r="C133" s="1">
        <v>2685.5000003688037</v>
      </c>
      <c r="D133" s="1">
        <v>0</v>
      </c>
      <c r="E133">
        <f t="shared" si="174"/>
        <v>8.9090062690588283</v>
      </c>
      <c r="F133">
        <f t="shared" si="175"/>
        <v>8.2954994512099006E-2</v>
      </c>
      <c r="G133">
        <f t="shared" si="176"/>
        <v>196.0256088305099</v>
      </c>
      <c r="H133">
        <f t="shared" si="177"/>
        <v>2.7589840849786702</v>
      </c>
      <c r="I133">
        <f t="shared" si="178"/>
        <v>2.4171124006422997</v>
      </c>
      <c r="J133">
        <f t="shared" si="179"/>
        <v>28.091503143310547</v>
      </c>
      <c r="K133" s="1">
        <v>6</v>
      </c>
      <c r="L133">
        <f t="shared" si="180"/>
        <v>1.4200000166893005</v>
      </c>
      <c r="M133" s="1">
        <v>1</v>
      </c>
      <c r="N133">
        <f t="shared" si="181"/>
        <v>2.8400000333786011</v>
      </c>
      <c r="O133" s="1">
        <v>29.20562744140625</v>
      </c>
      <c r="P133" s="1">
        <v>28.091503143310547</v>
      </c>
      <c r="Q133" s="1">
        <v>30.122020721435547</v>
      </c>
      <c r="R133" s="1">
        <v>400.065673828125</v>
      </c>
      <c r="S133" s="1">
        <v>388.08651733398437</v>
      </c>
      <c r="T133" s="1">
        <v>15.844907760620117</v>
      </c>
      <c r="U133" s="1">
        <v>19.093418121337891</v>
      </c>
      <c r="V133" s="1">
        <v>28.506074905395508</v>
      </c>
      <c r="W133" s="1">
        <v>34.350372314453125</v>
      </c>
      <c r="X133" s="1">
        <v>499.85476684570312</v>
      </c>
      <c r="Y133" s="1">
        <v>1699.7808837890625</v>
      </c>
      <c r="Z133" s="1">
        <v>20.621267318725586</v>
      </c>
      <c r="AA133" s="1">
        <v>73.219856262207031</v>
      </c>
      <c r="AB133" s="1">
        <v>3.3293795585632324</v>
      </c>
      <c r="AC133" s="1">
        <v>-0.13259947299957275</v>
      </c>
      <c r="AD133" s="1">
        <v>1</v>
      </c>
      <c r="AE133" s="1">
        <v>-0.21956524252891541</v>
      </c>
      <c r="AF133" s="1">
        <v>2.737391471862793</v>
      </c>
      <c r="AG133" s="1">
        <v>1</v>
      </c>
      <c r="AH133" s="1">
        <v>0</v>
      </c>
      <c r="AI133" s="1">
        <v>0.15999999642372131</v>
      </c>
      <c r="AJ133" s="1">
        <v>111115</v>
      </c>
      <c r="AK133">
        <f t="shared" si="182"/>
        <v>0.83309127807617178</v>
      </c>
      <c r="AL133">
        <f t="shared" si="183"/>
        <v>2.7589840849786703E-3</v>
      </c>
      <c r="AM133">
        <f t="shared" si="184"/>
        <v>301.24150314331052</v>
      </c>
      <c r="AN133">
        <f t="shared" si="185"/>
        <v>302.35562744140623</v>
      </c>
      <c r="AO133">
        <f t="shared" si="186"/>
        <v>271.96493532735985</v>
      </c>
      <c r="AP133">
        <f t="shared" si="187"/>
        <v>1.9286900914058962</v>
      </c>
      <c r="AQ133">
        <f t="shared" si="188"/>
        <v>3.8151297310408792</v>
      </c>
      <c r="AR133">
        <f t="shared" si="189"/>
        <v>52.105124563186095</v>
      </c>
      <c r="AS133">
        <f t="shared" si="190"/>
        <v>33.011706441848204</v>
      </c>
      <c r="AT133">
        <f t="shared" si="191"/>
        <v>28.648565292358398</v>
      </c>
      <c r="AU133">
        <f t="shared" si="192"/>
        <v>3.9407077707534337</v>
      </c>
      <c r="AV133">
        <f t="shared" si="193"/>
        <v>8.0600688322356395E-2</v>
      </c>
      <c r="AW133">
        <f t="shared" si="194"/>
        <v>1.3980173303985794</v>
      </c>
      <c r="AX133">
        <f t="shared" si="195"/>
        <v>2.5426904403548543</v>
      </c>
      <c r="AY133">
        <f t="shared" si="196"/>
        <v>5.0581788739422373E-2</v>
      </c>
      <c r="AZ133">
        <f t="shared" si="197"/>
        <v>14.352966902281556</v>
      </c>
      <c r="BA133">
        <f t="shared" si="198"/>
        <v>0.50510801090729907</v>
      </c>
      <c r="BB133">
        <f t="shared" si="199"/>
        <v>36.16979813613591</v>
      </c>
      <c r="BC133">
        <f t="shared" si="200"/>
        <v>383.85160243191609</v>
      </c>
      <c r="BD133">
        <f t="shared" si="201"/>
        <v>8.394831656397277E-3</v>
      </c>
    </row>
    <row r="134" spans="1:108" x14ac:dyDescent="0.25">
      <c r="A134" s="1">
        <v>109</v>
      </c>
      <c r="B134" s="1" t="s">
        <v>140</v>
      </c>
      <c r="C134" s="1">
        <v>2686.0000003576279</v>
      </c>
      <c r="D134" s="1">
        <v>0</v>
      </c>
      <c r="E134">
        <f t="shared" si="174"/>
        <v>8.9122270925068712</v>
      </c>
      <c r="F134">
        <f t="shared" si="175"/>
        <v>8.3001735713914809E-2</v>
      </c>
      <c r="G134">
        <f t="shared" si="176"/>
        <v>196.05969607250958</v>
      </c>
      <c r="H134">
        <f t="shared" si="177"/>
        <v>2.7605277328458495</v>
      </c>
      <c r="I134">
        <f t="shared" si="178"/>
        <v>2.4171490778621871</v>
      </c>
      <c r="J134">
        <f t="shared" si="179"/>
        <v>28.092065811157227</v>
      </c>
      <c r="K134" s="1">
        <v>6</v>
      </c>
      <c r="L134">
        <f t="shared" si="180"/>
        <v>1.4200000166893005</v>
      </c>
      <c r="M134" s="1">
        <v>1</v>
      </c>
      <c r="N134">
        <f t="shared" si="181"/>
        <v>2.8400000333786011</v>
      </c>
      <c r="O134" s="1">
        <v>29.206472396850586</v>
      </c>
      <c r="P134" s="1">
        <v>28.092065811157227</v>
      </c>
      <c r="Q134" s="1">
        <v>30.122245788574219</v>
      </c>
      <c r="R134" s="1">
        <v>400.07205200195312</v>
      </c>
      <c r="S134" s="1">
        <v>388.088623046875</v>
      </c>
      <c r="T134" s="1">
        <v>15.844302177429199</v>
      </c>
      <c r="U134" s="1">
        <v>19.094539642333984</v>
      </c>
      <c r="V134" s="1">
        <v>28.50372314453125</v>
      </c>
      <c r="W134" s="1">
        <v>34.350864410400391</v>
      </c>
      <c r="X134" s="1">
        <v>499.86810302734375</v>
      </c>
      <c r="Y134" s="1">
        <v>1699.744140625</v>
      </c>
      <c r="Z134" s="1">
        <v>20.632856369018555</v>
      </c>
      <c r="AA134" s="1">
        <v>73.220184326171875</v>
      </c>
      <c r="AB134" s="1">
        <v>3.3293795585632324</v>
      </c>
      <c r="AC134" s="1">
        <v>-0.13259947299957275</v>
      </c>
      <c r="AD134" s="1">
        <v>1</v>
      </c>
      <c r="AE134" s="1">
        <v>-0.21956524252891541</v>
      </c>
      <c r="AF134" s="1">
        <v>2.737391471862793</v>
      </c>
      <c r="AG134" s="1">
        <v>1</v>
      </c>
      <c r="AH134" s="1">
        <v>0</v>
      </c>
      <c r="AI134" s="1">
        <v>0.15999999642372131</v>
      </c>
      <c r="AJ134" s="1">
        <v>111115</v>
      </c>
      <c r="AK134">
        <f t="shared" si="182"/>
        <v>0.8331135050455728</v>
      </c>
      <c r="AL134">
        <f t="shared" si="183"/>
        <v>2.7605277328458496E-3</v>
      </c>
      <c r="AM134">
        <f t="shared" si="184"/>
        <v>301.2420658111572</v>
      </c>
      <c r="AN134">
        <f t="shared" si="185"/>
        <v>302.35647239685056</v>
      </c>
      <c r="AO134">
        <f t="shared" si="186"/>
        <v>271.95905642124126</v>
      </c>
      <c r="AP134">
        <f t="shared" si="187"/>
        <v>1.9278566997766928</v>
      </c>
      <c r="AQ134">
        <f t="shared" si="188"/>
        <v>3.8152547900972777</v>
      </c>
      <c r="AR134">
        <f t="shared" si="189"/>
        <v>52.106599091605268</v>
      </c>
      <c r="AS134">
        <f t="shared" si="190"/>
        <v>33.012059449271284</v>
      </c>
      <c r="AT134">
        <f t="shared" si="191"/>
        <v>28.649269104003906</v>
      </c>
      <c r="AU134">
        <f t="shared" si="192"/>
        <v>3.9408686831422792</v>
      </c>
      <c r="AV134">
        <f t="shared" si="193"/>
        <v>8.0644813386884742E-2</v>
      </c>
      <c r="AW134">
        <f t="shared" si="194"/>
        <v>1.3981057122350904</v>
      </c>
      <c r="AX134">
        <f t="shared" si="195"/>
        <v>2.5427629709071891</v>
      </c>
      <c r="AY134">
        <f t="shared" si="196"/>
        <v>5.060959337296303E-2</v>
      </c>
      <c r="AZ134">
        <f t="shared" si="197"/>
        <v>14.355527085362388</v>
      </c>
      <c r="BA134">
        <f t="shared" si="198"/>
        <v>0.50519310391850536</v>
      </c>
      <c r="BB134">
        <f t="shared" si="199"/>
        <v>36.171856650640287</v>
      </c>
      <c r="BC134">
        <f t="shared" si="200"/>
        <v>383.85217711959416</v>
      </c>
      <c r="BD134">
        <f t="shared" si="201"/>
        <v>8.3983319632878386E-3</v>
      </c>
    </row>
    <row r="135" spans="1:108" x14ac:dyDescent="0.25">
      <c r="A135" s="1">
        <v>110</v>
      </c>
      <c r="B135" s="1" t="s">
        <v>141</v>
      </c>
      <c r="C135" s="1">
        <v>2686.500000346452</v>
      </c>
      <c r="D135" s="1">
        <v>0</v>
      </c>
      <c r="E135">
        <f t="shared" si="174"/>
        <v>8.9328401834748128</v>
      </c>
      <c r="F135">
        <f t="shared" si="175"/>
        <v>8.3083429919935239E-2</v>
      </c>
      <c r="G135">
        <f t="shared" si="176"/>
        <v>195.79380250284729</v>
      </c>
      <c r="H135">
        <f t="shared" si="177"/>
        <v>2.7633515311501653</v>
      </c>
      <c r="I135">
        <f t="shared" si="178"/>
        <v>2.417282102486825</v>
      </c>
      <c r="J135">
        <f t="shared" si="179"/>
        <v>28.093357086181641</v>
      </c>
      <c r="K135" s="1">
        <v>6</v>
      </c>
      <c r="L135">
        <f t="shared" si="180"/>
        <v>1.4200000166893005</v>
      </c>
      <c r="M135" s="1">
        <v>1</v>
      </c>
      <c r="N135">
        <f t="shared" si="181"/>
        <v>2.8400000333786011</v>
      </c>
      <c r="O135" s="1">
        <v>29.207191467285156</v>
      </c>
      <c r="P135" s="1">
        <v>28.093357086181641</v>
      </c>
      <c r="Q135" s="1">
        <v>30.122892379760742</v>
      </c>
      <c r="R135" s="1">
        <v>400.06240844726562</v>
      </c>
      <c r="S135" s="1">
        <v>388.05349731445312</v>
      </c>
      <c r="T135" s="1">
        <v>15.843367576599121</v>
      </c>
      <c r="U135" s="1">
        <v>19.096797943115234</v>
      </c>
      <c r="V135" s="1">
        <v>28.500627517700195</v>
      </c>
      <c r="W135" s="1">
        <v>34.353221893310547</v>
      </c>
      <c r="X135" s="1">
        <v>499.88720703125</v>
      </c>
      <c r="Y135" s="1">
        <v>1699.8408203125</v>
      </c>
      <c r="Z135" s="1">
        <v>20.494409561157227</v>
      </c>
      <c r="AA135" s="1">
        <v>73.219589233398437</v>
      </c>
      <c r="AB135" s="1">
        <v>3.3293795585632324</v>
      </c>
      <c r="AC135" s="1">
        <v>-0.13259947299957275</v>
      </c>
      <c r="AD135" s="1">
        <v>1</v>
      </c>
      <c r="AE135" s="1">
        <v>-0.21956524252891541</v>
      </c>
      <c r="AF135" s="1">
        <v>2.737391471862793</v>
      </c>
      <c r="AG135" s="1">
        <v>1</v>
      </c>
      <c r="AH135" s="1">
        <v>0</v>
      </c>
      <c r="AI135" s="1">
        <v>0.15999999642372131</v>
      </c>
      <c r="AJ135" s="1">
        <v>111115</v>
      </c>
      <c r="AK135">
        <f t="shared" si="182"/>
        <v>0.83314534505208315</v>
      </c>
      <c r="AL135">
        <f t="shared" si="183"/>
        <v>2.7633515311501653E-3</v>
      </c>
      <c r="AM135">
        <f t="shared" si="184"/>
        <v>301.24335708618162</v>
      </c>
      <c r="AN135">
        <f t="shared" si="185"/>
        <v>302.35719146728513</v>
      </c>
      <c r="AO135">
        <f t="shared" si="186"/>
        <v>271.9745251708955</v>
      </c>
      <c r="AP135">
        <f t="shared" si="187"/>
        <v>1.9264882717330576</v>
      </c>
      <c r="AQ135">
        <f t="shared" si="188"/>
        <v>3.8155418035549307</v>
      </c>
      <c r="AR135">
        <f t="shared" si="189"/>
        <v>52.110942488250217</v>
      </c>
      <c r="AS135">
        <f t="shared" si="190"/>
        <v>33.014144545134982</v>
      </c>
      <c r="AT135">
        <f t="shared" si="191"/>
        <v>28.650274276733398</v>
      </c>
      <c r="AU135">
        <f t="shared" si="192"/>
        <v>3.9410985056231356</v>
      </c>
      <c r="AV135">
        <f t="shared" si="193"/>
        <v>8.0721931723277088E-2</v>
      </c>
      <c r="AW135">
        <f t="shared" si="194"/>
        <v>1.3982597010681057</v>
      </c>
      <c r="AX135">
        <f t="shared" si="195"/>
        <v>2.5428388045550299</v>
      </c>
      <c r="AY135">
        <f t="shared" si="196"/>
        <v>5.0658188436076168E-2</v>
      </c>
      <c r="AZ135">
        <f t="shared" si="197"/>
        <v>14.335941793703618</v>
      </c>
      <c r="BA135">
        <f t="shared" si="198"/>
        <v>0.50455363463504321</v>
      </c>
      <c r="BB135">
        <f t="shared" si="199"/>
        <v>36.174710885696584</v>
      </c>
      <c r="BC135">
        <f t="shared" si="200"/>
        <v>383.80725291094706</v>
      </c>
      <c r="BD135">
        <f t="shared" si="201"/>
        <v>8.4194060579754464E-3</v>
      </c>
    </row>
    <row r="136" spans="1:108" x14ac:dyDescent="0.25">
      <c r="A136" s="1">
        <v>111</v>
      </c>
      <c r="B136" s="1" t="s">
        <v>141</v>
      </c>
      <c r="C136" s="1">
        <v>2687.0000003352761</v>
      </c>
      <c r="D136" s="1">
        <v>0</v>
      </c>
      <c r="E136">
        <f t="shared" si="174"/>
        <v>8.9931609165247703</v>
      </c>
      <c r="F136">
        <f t="shared" si="175"/>
        <v>8.312830078909049E-2</v>
      </c>
      <c r="G136">
        <f t="shared" si="176"/>
        <v>194.68649660100394</v>
      </c>
      <c r="H136">
        <f t="shared" si="177"/>
        <v>2.7646778312363502</v>
      </c>
      <c r="I136">
        <f t="shared" si="178"/>
        <v>2.4171858006291336</v>
      </c>
      <c r="J136">
        <f t="shared" si="179"/>
        <v>28.093166351318359</v>
      </c>
      <c r="K136" s="1">
        <v>6</v>
      </c>
      <c r="L136">
        <f t="shared" si="180"/>
        <v>1.4200000166893005</v>
      </c>
      <c r="M136" s="1">
        <v>1</v>
      </c>
      <c r="N136">
        <f t="shared" si="181"/>
        <v>2.8400000333786011</v>
      </c>
      <c r="O136" s="1">
        <v>29.207841873168945</v>
      </c>
      <c r="P136" s="1">
        <v>28.093166351318359</v>
      </c>
      <c r="Q136" s="1">
        <v>30.121999740600586</v>
      </c>
      <c r="R136" s="1">
        <v>400.09307861328125</v>
      </c>
      <c r="S136" s="1">
        <v>388.0113525390625</v>
      </c>
      <c r="T136" s="1">
        <v>15.842470169067383</v>
      </c>
      <c r="U136" s="1">
        <v>19.097442626953125</v>
      </c>
      <c r="V136" s="1">
        <v>28.498077392578125</v>
      </c>
      <c r="W136" s="1">
        <v>34.353256225585938</v>
      </c>
      <c r="X136" s="1">
        <v>499.88986206054687</v>
      </c>
      <c r="Y136" s="1">
        <v>1699.900146484375</v>
      </c>
      <c r="Z136" s="1">
        <v>20.348033905029297</v>
      </c>
      <c r="AA136" s="1">
        <v>73.219940185546875</v>
      </c>
      <c r="AB136" s="1">
        <v>3.3293795585632324</v>
      </c>
      <c r="AC136" s="1">
        <v>-0.13259947299957275</v>
      </c>
      <c r="AD136" s="1">
        <v>1</v>
      </c>
      <c r="AE136" s="1">
        <v>-0.21956524252891541</v>
      </c>
      <c r="AF136" s="1">
        <v>2.737391471862793</v>
      </c>
      <c r="AG136" s="1">
        <v>1</v>
      </c>
      <c r="AH136" s="1">
        <v>0</v>
      </c>
      <c r="AI136" s="1">
        <v>0.15999999642372131</v>
      </c>
      <c r="AJ136" s="1">
        <v>111115</v>
      </c>
      <c r="AK136">
        <f t="shared" si="182"/>
        <v>0.8331497701009114</v>
      </c>
      <c r="AL136">
        <f t="shared" si="183"/>
        <v>2.7646778312363503E-3</v>
      </c>
      <c r="AM136">
        <f t="shared" si="184"/>
        <v>301.24316635131834</v>
      </c>
      <c r="AN136">
        <f t="shared" si="185"/>
        <v>302.35784187316892</v>
      </c>
      <c r="AO136">
        <f t="shared" si="186"/>
        <v>271.98401735818334</v>
      </c>
      <c r="AP136">
        <f t="shared" si="187"/>
        <v>1.9260286590047413</v>
      </c>
      <c r="AQ136">
        <f t="shared" si="188"/>
        <v>3.8154994074715547</v>
      </c>
      <c r="AR136">
        <f t="shared" si="189"/>
        <v>52.110113690378412</v>
      </c>
      <c r="AS136">
        <f t="shared" si="190"/>
        <v>33.012671063425287</v>
      </c>
      <c r="AT136">
        <f t="shared" si="191"/>
        <v>28.650504112243652</v>
      </c>
      <c r="AU136">
        <f t="shared" si="192"/>
        <v>3.9411510568076249</v>
      </c>
      <c r="AV136">
        <f t="shared" si="193"/>
        <v>8.0764287443761573E-2</v>
      </c>
      <c r="AW136">
        <f t="shared" si="194"/>
        <v>1.3983136068424209</v>
      </c>
      <c r="AX136">
        <f t="shared" si="195"/>
        <v>2.5428374499652042</v>
      </c>
      <c r="AY136">
        <f t="shared" si="196"/>
        <v>5.0684878475107144E-2</v>
      </c>
      <c r="AZ136">
        <f t="shared" si="197"/>
        <v>14.254933636059185</v>
      </c>
      <c r="BA136">
        <f t="shared" si="198"/>
        <v>0.501754640236729</v>
      </c>
      <c r="BB136">
        <f t="shared" si="199"/>
        <v>36.177530246593214</v>
      </c>
      <c r="BC136">
        <f t="shared" si="200"/>
        <v>383.73643454799992</v>
      </c>
      <c r="BD136">
        <f t="shared" si="201"/>
        <v>8.4784847561655812E-3</v>
      </c>
    </row>
    <row r="137" spans="1:108" x14ac:dyDescent="0.25">
      <c r="A137" s="1">
        <v>112</v>
      </c>
      <c r="B137" s="1" t="s">
        <v>142</v>
      </c>
      <c r="C137" s="1">
        <v>2687.5000003241003</v>
      </c>
      <c r="D137" s="1">
        <v>0</v>
      </c>
      <c r="E137">
        <f t="shared" si="174"/>
        <v>8.9731648545940867</v>
      </c>
      <c r="F137">
        <f t="shared" si="175"/>
        <v>8.3041973156465179E-2</v>
      </c>
      <c r="G137">
        <f t="shared" si="176"/>
        <v>194.89965073510714</v>
      </c>
      <c r="H137">
        <f t="shared" si="177"/>
        <v>2.7624156631887917</v>
      </c>
      <c r="I137">
        <f t="shared" si="178"/>
        <v>2.417653359125052</v>
      </c>
      <c r="J137">
        <f t="shared" si="179"/>
        <v>28.094455718994141</v>
      </c>
      <c r="K137" s="1">
        <v>6</v>
      </c>
      <c r="L137">
        <f t="shared" si="180"/>
        <v>1.4200000166893005</v>
      </c>
      <c r="M137" s="1">
        <v>1</v>
      </c>
      <c r="N137">
        <f t="shared" si="181"/>
        <v>2.8400000333786011</v>
      </c>
      <c r="O137" s="1">
        <v>29.208742141723633</v>
      </c>
      <c r="P137" s="1">
        <v>28.094455718994141</v>
      </c>
      <c r="Q137" s="1">
        <v>30.121789932250977</v>
      </c>
      <c r="R137" s="1">
        <v>400.0753173828125</v>
      </c>
      <c r="S137" s="1">
        <v>388.01864624023437</v>
      </c>
      <c r="T137" s="1">
        <v>15.84260082244873</v>
      </c>
      <c r="U137" s="1">
        <v>19.094911575317383</v>
      </c>
      <c r="V137" s="1">
        <v>28.496919631958008</v>
      </c>
      <c r="W137" s="1">
        <v>34.347023010253906</v>
      </c>
      <c r="X137" s="1">
        <v>499.89089965820312</v>
      </c>
      <c r="Y137" s="1">
        <v>1699.88427734375</v>
      </c>
      <c r="Z137" s="1">
        <v>20.311923980712891</v>
      </c>
      <c r="AA137" s="1">
        <v>73.220169067382812</v>
      </c>
      <c r="AB137" s="1">
        <v>3.3293795585632324</v>
      </c>
      <c r="AC137" s="1">
        <v>-0.13259947299957275</v>
      </c>
      <c r="AD137" s="1">
        <v>1</v>
      </c>
      <c r="AE137" s="1">
        <v>-0.21956524252891541</v>
      </c>
      <c r="AF137" s="1">
        <v>2.737391471862793</v>
      </c>
      <c r="AG137" s="1">
        <v>1</v>
      </c>
      <c r="AH137" s="1">
        <v>0</v>
      </c>
      <c r="AI137" s="1">
        <v>0.15999999642372131</v>
      </c>
      <c r="AJ137" s="1">
        <v>111115</v>
      </c>
      <c r="AK137">
        <f t="shared" si="182"/>
        <v>0.83315149943033839</v>
      </c>
      <c r="AL137">
        <f t="shared" si="183"/>
        <v>2.7624156631887919E-3</v>
      </c>
      <c r="AM137">
        <f t="shared" si="184"/>
        <v>301.24445571899412</v>
      </c>
      <c r="AN137">
        <f t="shared" si="185"/>
        <v>302.35874214172361</v>
      </c>
      <c r="AO137">
        <f t="shared" si="186"/>
        <v>271.98147829574009</v>
      </c>
      <c r="AP137">
        <f t="shared" si="187"/>
        <v>1.9271194651171013</v>
      </c>
      <c r="AQ137">
        <f t="shared" si="188"/>
        <v>3.8157860129965155</v>
      </c>
      <c r="AR137">
        <f t="shared" si="189"/>
        <v>52.113865094806556</v>
      </c>
      <c r="AS137">
        <f t="shared" si="190"/>
        <v>33.018953519489173</v>
      </c>
      <c r="AT137">
        <f t="shared" si="191"/>
        <v>28.651598930358887</v>
      </c>
      <c r="AU137">
        <f t="shared" si="192"/>
        <v>3.9414013920009143</v>
      </c>
      <c r="AV137">
        <f t="shared" si="193"/>
        <v>8.0682797581738006E-2</v>
      </c>
      <c r="AW137">
        <f t="shared" si="194"/>
        <v>1.3981326538714638</v>
      </c>
      <c r="AX137">
        <f t="shared" si="195"/>
        <v>2.5432687381294503</v>
      </c>
      <c r="AY137">
        <f t="shared" si="196"/>
        <v>5.0633528545339208E-2</v>
      </c>
      <c r="AZ137">
        <f t="shared" si="197"/>
        <v>14.270585377998406</v>
      </c>
      <c r="BA137">
        <f t="shared" si="198"/>
        <v>0.502294548531667</v>
      </c>
      <c r="BB137">
        <f t="shared" si="199"/>
        <v>36.168054160699192</v>
      </c>
      <c r="BC137">
        <f t="shared" si="200"/>
        <v>383.75323341934404</v>
      </c>
      <c r="BD137">
        <f t="shared" si="201"/>
        <v>8.4570469820432793E-3</v>
      </c>
    </row>
    <row r="138" spans="1:108" x14ac:dyDescent="0.25">
      <c r="A138" s="1">
        <v>113</v>
      </c>
      <c r="B138" s="1" t="s">
        <v>142</v>
      </c>
      <c r="C138" s="1">
        <v>2688.0000003129244</v>
      </c>
      <c r="D138" s="1">
        <v>0</v>
      </c>
      <c r="E138">
        <f t="shared" si="174"/>
        <v>8.9674362632309457</v>
      </c>
      <c r="F138">
        <f t="shared" si="175"/>
        <v>8.2995073206894268E-2</v>
      </c>
      <c r="G138">
        <f t="shared" si="176"/>
        <v>194.91256199906422</v>
      </c>
      <c r="H138">
        <f t="shared" si="177"/>
        <v>2.7612926063438517</v>
      </c>
      <c r="I138">
        <f t="shared" si="178"/>
        <v>2.4180033733434434</v>
      </c>
      <c r="J138">
        <f t="shared" si="179"/>
        <v>28.095888137817383</v>
      </c>
      <c r="K138" s="1">
        <v>6</v>
      </c>
      <c r="L138">
        <f t="shared" si="180"/>
        <v>1.4200000166893005</v>
      </c>
      <c r="M138" s="1">
        <v>1</v>
      </c>
      <c r="N138">
        <f t="shared" si="181"/>
        <v>2.8400000333786011</v>
      </c>
      <c r="O138" s="1">
        <v>29.208948135375977</v>
      </c>
      <c r="P138" s="1">
        <v>28.095888137817383</v>
      </c>
      <c r="Q138" s="1">
        <v>30.121120452880859</v>
      </c>
      <c r="R138" s="1">
        <v>400.06842041015625</v>
      </c>
      <c r="S138" s="1">
        <v>388.01870727539062</v>
      </c>
      <c r="T138" s="1">
        <v>15.843287467956543</v>
      </c>
      <c r="U138" s="1">
        <v>19.094396591186523</v>
      </c>
      <c r="V138" s="1">
        <v>28.49793815612793</v>
      </c>
      <c r="W138" s="1">
        <v>34.345836639404297</v>
      </c>
      <c r="X138" s="1">
        <v>499.87261962890625</v>
      </c>
      <c r="Y138" s="1">
        <v>1699.85498046875</v>
      </c>
      <c r="Z138" s="1">
        <v>20.237491607666016</v>
      </c>
      <c r="AA138" s="1">
        <v>73.220489501953125</v>
      </c>
      <c r="AB138" s="1">
        <v>3.3293795585632324</v>
      </c>
      <c r="AC138" s="1">
        <v>-0.13259947299957275</v>
      </c>
      <c r="AD138" s="1">
        <v>1</v>
      </c>
      <c r="AE138" s="1">
        <v>-0.21956524252891541</v>
      </c>
      <c r="AF138" s="1">
        <v>2.737391471862793</v>
      </c>
      <c r="AG138" s="1">
        <v>1</v>
      </c>
      <c r="AH138" s="1">
        <v>0</v>
      </c>
      <c r="AI138" s="1">
        <v>0.15999999642372131</v>
      </c>
      <c r="AJ138" s="1">
        <v>111115</v>
      </c>
      <c r="AK138">
        <f t="shared" si="182"/>
        <v>0.83312103271484361</v>
      </c>
      <c r="AL138">
        <f t="shared" si="183"/>
        <v>2.7612926063438517E-3</v>
      </c>
      <c r="AM138">
        <f t="shared" si="184"/>
        <v>301.24588813781736</v>
      </c>
      <c r="AN138">
        <f t="shared" si="185"/>
        <v>302.35894813537595</v>
      </c>
      <c r="AO138">
        <f t="shared" si="186"/>
        <v>271.97679079584486</v>
      </c>
      <c r="AP138">
        <f t="shared" si="187"/>
        <v>1.927474488913282</v>
      </c>
      <c r="AQ138">
        <f t="shared" si="188"/>
        <v>3.8161044384945457</v>
      </c>
      <c r="AR138">
        <f t="shared" si="189"/>
        <v>52.117985886897856</v>
      </c>
      <c r="AS138">
        <f t="shared" si="190"/>
        <v>33.023589295711332</v>
      </c>
      <c r="AT138">
        <f t="shared" si="191"/>
        <v>28.65241813659668</v>
      </c>
      <c r="AU138">
        <f t="shared" si="192"/>
        <v>3.9415887163422973</v>
      </c>
      <c r="AV138">
        <f t="shared" si="193"/>
        <v>8.063852387121502E-2</v>
      </c>
      <c r="AW138">
        <f t="shared" si="194"/>
        <v>1.3981010651511023</v>
      </c>
      <c r="AX138">
        <f t="shared" si="195"/>
        <v>2.543487651191195</v>
      </c>
      <c r="AY138">
        <f t="shared" si="196"/>
        <v>5.0605630137634243E-2</v>
      </c>
      <c r="AZ138">
        <f t="shared" si="197"/>
        <v>14.271593199651271</v>
      </c>
      <c r="BA138">
        <f t="shared" si="198"/>
        <v>0.50232774437013905</v>
      </c>
      <c r="BB138">
        <f t="shared" si="199"/>
        <v>36.162996405036097</v>
      </c>
      <c r="BC138">
        <f t="shared" si="200"/>
        <v>383.75601755247544</v>
      </c>
      <c r="BD138">
        <f t="shared" si="201"/>
        <v>8.4504046977000747E-3</v>
      </c>
    </row>
    <row r="139" spans="1:108" x14ac:dyDescent="0.25">
      <c r="A139" s="1">
        <v>114</v>
      </c>
      <c r="B139" s="1" t="s">
        <v>143</v>
      </c>
      <c r="C139" s="1">
        <v>2688.5000003017485</v>
      </c>
      <c r="D139" s="1">
        <v>0</v>
      </c>
      <c r="E139">
        <f t="shared" si="174"/>
        <v>8.9420224740407157</v>
      </c>
      <c r="F139">
        <f t="shared" si="175"/>
        <v>8.3017911657095753E-2</v>
      </c>
      <c r="G139">
        <f t="shared" si="176"/>
        <v>195.45730599422293</v>
      </c>
      <c r="H139">
        <f t="shared" si="177"/>
        <v>2.7623042969689289</v>
      </c>
      <c r="I139">
        <f t="shared" si="178"/>
        <v>2.4182580114938124</v>
      </c>
      <c r="J139">
        <f t="shared" si="179"/>
        <v>28.09730339050293</v>
      </c>
      <c r="K139" s="1">
        <v>6</v>
      </c>
      <c r="L139">
        <f t="shared" si="180"/>
        <v>1.4200000166893005</v>
      </c>
      <c r="M139" s="1">
        <v>1</v>
      </c>
      <c r="N139">
        <f t="shared" si="181"/>
        <v>2.8400000333786011</v>
      </c>
      <c r="O139" s="1">
        <v>29.209072113037109</v>
      </c>
      <c r="P139" s="1">
        <v>28.09730339050293</v>
      </c>
      <c r="Q139" s="1">
        <v>30.121223449707031</v>
      </c>
      <c r="R139" s="1">
        <v>400.05023193359375</v>
      </c>
      <c r="S139" s="1">
        <v>388.03057861328125</v>
      </c>
      <c r="T139" s="1">
        <v>15.842770576477051</v>
      </c>
      <c r="U139" s="1">
        <v>19.095050811767578</v>
      </c>
      <c r="V139" s="1">
        <v>28.497053146362305</v>
      </c>
      <c r="W139" s="1">
        <v>34.347064971923828</v>
      </c>
      <c r="X139" s="1">
        <v>499.8753662109375</v>
      </c>
      <c r="Y139" s="1">
        <v>1699.80908203125</v>
      </c>
      <c r="Z139" s="1">
        <v>20.292098999023438</v>
      </c>
      <c r="AA139" s="1">
        <v>73.221122741699219</v>
      </c>
      <c r="AB139" s="1">
        <v>3.3293795585632324</v>
      </c>
      <c r="AC139" s="1">
        <v>-0.13259947299957275</v>
      </c>
      <c r="AD139" s="1">
        <v>1</v>
      </c>
      <c r="AE139" s="1">
        <v>-0.21956524252891541</v>
      </c>
      <c r="AF139" s="1">
        <v>2.737391471862793</v>
      </c>
      <c r="AG139" s="1">
        <v>1</v>
      </c>
      <c r="AH139" s="1">
        <v>0</v>
      </c>
      <c r="AI139" s="1">
        <v>0.15999999642372131</v>
      </c>
      <c r="AJ139" s="1">
        <v>111115</v>
      </c>
      <c r="AK139">
        <f t="shared" si="182"/>
        <v>0.8331256103515623</v>
      </c>
      <c r="AL139">
        <f t="shared" si="183"/>
        <v>2.7623042969689288E-3</v>
      </c>
      <c r="AM139">
        <f t="shared" si="184"/>
        <v>301.24730339050291</v>
      </c>
      <c r="AN139">
        <f t="shared" si="185"/>
        <v>302.35907211303709</v>
      </c>
      <c r="AO139">
        <f t="shared" si="186"/>
        <v>271.96944704600901</v>
      </c>
      <c r="AP139">
        <f t="shared" si="187"/>
        <v>1.9266784988614565</v>
      </c>
      <c r="AQ139">
        <f t="shared" si="188"/>
        <v>3.8164190707412295</v>
      </c>
      <c r="AR139">
        <f t="shared" si="189"/>
        <v>52.121832168626248</v>
      </c>
      <c r="AS139">
        <f t="shared" si="190"/>
        <v>33.02678135685867</v>
      </c>
      <c r="AT139">
        <f t="shared" si="191"/>
        <v>28.65318775177002</v>
      </c>
      <c r="AU139">
        <f t="shared" si="192"/>
        <v>3.941764707983618</v>
      </c>
      <c r="AV139">
        <f t="shared" si="193"/>
        <v>8.0660083622680054E-2</v>
      </c>
      <c r="AW139">
        <f t="shared" si="194"/>
        <v>1.3981610592474172</v>
      </c>
      <c r="AX139">
        <f t="shared" si="195"/>
        <v>2.5436036487362008</v>
      </c>
      <c r="AY139">
        <f t="shared" si="196"/>
        <v>5.0619215672592303E-2</v>
      </c>
      <c r="AZ139">
        <f t="shared" si="197"/>
        <v>14.311603392964861</v>
      </c>
      <c r="BA139">
        <f t="shared" si="198"/>
        <v>0.50371624497413503</v>
      </c>
      <c r="BB139">
        <f t="shared" si="199"/>
        <v>36.16188699976702</v>
      </c>
      <c r="BC139">
        <f t="shared" si="200"/>
        <v>383.77996938860673</v>
      </c>
      <c r="BD139">
        <f t="shared" si="201"/>
        <v>8.4256717923756521E-3</v>
      </c>
    </row>
    <row r="140" spans="1:108" x14ac:dyDescent="0.25">
      <c r="A140" s="1">
        <v>115</v>
      </c>
      <c r="B140" s="1" t="s">
        <v>143</v>
      </c>
      <c r="C140" s="1">
        <v>2689.0000002905726</v>
      </c>
      <c r="D140" s="1">
        <v>0</v>
      </c>
      <c r="E140">
        <f t="shared" si="174"/>
        <v>8.9608302111455647</v>
      </c>
      <c r="F140">
        <f t="shared" si="175"/>
        <v>8.2978132751521522E-2</v>
      </c>
      <c r="G140">
        <f t="shared" si="176"/>
        <v>194.99203657203344</v>
      </c>
      <c r="H140">
        <f t="shared" si="177"/>
        <v>2.7621294090591384</v>
      </c>
      <c r="I140">
        <f t="shared" si="178"/>
        <v>2.4192199380443702</v>
      </c>
      <c r="J140">
        <f t="shared" si="179"/>
        <v>28.101322174072266</v>
      </c>
      <c r="K140" s="1">
        <v>6</v>
      </c>
      <c r="L140">
        <f t="shared" si="180"/>
        <v>1.4200000166893005</v>
      </c>
      <c r="M140" s="1">
        <v>1</v>
      </c>
      <c r="N140">
        <f t="shared" si="181"/>
        <v>2.8400000333786011</v>
      </c>
      <c r="O140" s="1">
        <v>29.209280014038086</v>
      </c>
      <c r="P140" s="1">
        <v>28.101322174072266</v>
      </c>
      <c r="Q140" s="1">
        <v>30.121984481811523</v>
      </c>
      <c r="R140" s="1">
        <v>400.05517578125</v>
      </c>
      <c r="S140" s="1">
        <v>388.01290893554687</v>
      </c>
      <c r="T140" s="1">
        <v>15.84196949005127</v>
      </c>
      <c r="U140" s="1">
        <v>19.094095230102539</v>
      </c>
      <c r="V140" s="1">
        <v>28.495304107666016</v>
      </c>
      <c r="W140" s="1">
        <v>34.344974517822266</v>
      </c>
      <c r="X140" s="1">
        <v>499.86795043945312</v>
      </c>
      <c r="Y140" s="1">
        <v>1699.7593994140625</v>
      </c>
      <c r="Z140" s="1">
        <v>20.269819259643555</v>
      </c>
      <c r="AA140" s="1">
        <v>73.221206665039063</v>
      </c>
      <c r="AB140" s="1">
        <v>3.3293795585632324</v>
      </c>
      <c r="AC140" s="1">
        <v>-0.13259947299957275</v>
      </c>
      <c r="AD140" s="1">
        <v>1</v>
      </c>
      <c r="AE140" s="1">
        <v>-0.21956524252891541</v>
      </c>
      <c r="AF140" s="1">
        <v>2.737391471862793</v>
      </c>
      <c r="AG140" s="1">
        <v>1</v>
      </c>
      <c r="AH140" s="1">
        <v>0</v>
      </c>
      <c r="AI140" s="1">
        <v>0.15999999642372131</v>
      </c>
      <c r="AJ140" s="1">
        <v>111115</v>
      </c>
      <c r="AK140">
        <f t="shared" si="182"/>
        <v>0.83311325073242182</v>
      </c>
      <c r="AL140">
        <f t="shared" si="183"/>
        <v>2.7621294090591384E-3</v>
      </c>
      <c r="AM140">
        <f t="shared" si="184"/>
        <v>301.25132217407224</v>
      </c>
      <c r="AN140">
        <f t="shared" si="185"/>
        <v>302.35928001403806</v>
      </c>
      <c r="AO140">
        <f t="shared" si="186"/>
        <v>271.96149782743669</v>
      </c>
      <c r="AP140">
        <f t="shared" si="187"/>
        <v>1.9261356929333824</v>
      </c>
      <c r="AQ140">
        <f t="shared" si="188"/>
        <v>3.8173126309696448</v>
      </c>
      <c r="AR140">
        <f t="shared" si="189"/>
        <v>52.133976000047234</v>
      </c>
      <c r="AS140">
        <f t="shared" si="190"/>
        <v>33.039880769944695</v>
      </c>
      <c r="AT140">
        <f t="shared" si="191"/>
        <v>28.655301094055176</v>
      </c>
      <c r="AU140">
        <f t="shared" si="192"/>
        <v>3.9422480114809679</v>
      </c>
      <c r="AV140">
        <f t="shared" si="193"/>
        <v>8.0622531674950704E-2</v>
      </c>
      <c r="AW140">
        <f t="shared" si="194"/>
        <v>1.3980926929252746</v>
      </c>
      <c r="AX140">
        <f t="shared" si="195"/>
        <v>2.5441553185556933</v>
      </c>
      <c r="AY140">
        <f t="shared" si="196"/>
        <v>5.0595552928390589E-2</v>
      </c>
      <c r="AZ140">
        <f t="shared" si="197"/>
        <v>14.277552207877717</v>
      </c>
      <c r="BA140">
        <f t="shared" si="198"/>
        <v>0.5025400755530629</v>
      </c>
      <c r="BB140">
        <f t="shared" si="199"/>
        <v>36.150203631607184</v>
      </c>
      <c r="BC140">
        <f t="shared" si="200"/>
        <v>383.75335941341001</v>
      </c>
      <c r="BD140">
        <f t="shared" si="201"/>
        <v>8.4412508423724313E-3</v>
      </c>
      <c r="BE140">
        <f>AVERAGE(E126:E140)</f>
        <v>8.9316892827519325</v>
      </c>
      <c r="BF140">
        <f t="shared" ref="BF140:DD140" si="202">AVERAGE(F126:F140)</f>
        <v>8.2886296527502817E-2</v>
      </c>
      <c r="BG140">
        <f t="shared" si="202"/>
        <v>195.41747082034857</v>
      </c>
      <c r="BH140">
        <f t="shared" si="202"/>
        <v>2.7571588763262307</v>
      </c>
      <c r="BI140">
        <f t="shared" si="202"/>
        <v>2.4174619213258821</v>
      </c>
      <c r="BJ140">
        <f t="shared" si="202"/>
        <v>28.092150115966795</v>
      </c>
      <c r="BK140">
        <f t="shared" si="202"/>
        <v>6</v>
      </c>
      <c r="BL140">
        <f t="shared" si="202"/>
        <v>1.4200000166893005</v>
      </c>
      <c r="BM140">
        <f t="shared" si="202"/>
        <v>1</v>
      </c>
      <c r="BN140">
        <f t="shared" si="202"/>
        <v>2.8400000333786011</v>
      </c>
      <c r="BO140">
        <f t="shared" si="202"/>
        <v>29.205071894327798</v>
      </c>
      <c r="BP140">
        <f t="shared" si="202"/>
        <v>28.092150115966795</v>
      </c>
      <c r="BQ140">
        <f t="shared" si="202"/>
        <v>30.122011947631837</v>
      </c>
      <c r="BR140">
        <f t="shared" si="202"/>
        <v>400.05974324544269</v>
      </c>
      <c r="BS140">
        <f t="shared" si="202"/>
        <v>388.05451049804685</v>
      </c>
      <c r="BT140">
        <f t="shared" si="202"/>
        <v>15.844272994995118</v>
      </c>
      <c r="BU140">
        <f t="shared" si="202"/>
        <v>19.090590922037759</v>
      </c>
      <c r="BV140">
        <f t="shared" si="202"/>
        <v>28.505878575642903</v>
      </c>
      <c r="BW140">
        <f t="shared" si="202"/>
        <v>34.34641876220703</v>
      </c>
      <c r="BX140">
        <f t="shared" si="202"/>
        <v>499.86284993489585</v>
      </c>
      <c r="BY140">
        <f t="shared" si="202"/>
        <v>1699.7802001953125</v>
      </c>
      <c r="BZ140">
        <f t="shared" si="202"/>
        <v>20.50427271525065</v>
      </c>
      <c r="CA140">
        <f t="shared" si="202"/>
        <v>73.219927469889328</v>
      </c>
      <c r="CB140">
        <f t="shared" si="202"/>
        <v>3.3293795585632324</v>
      </c>
      <c r="CC140">
        <f t="shared" si="202"/>
        <v>-0.13259947299957275</v>
      </c>
      <c r="CD140">
        <f t="shared" si="202"/>
        <v>1</v>
      </c>
      <c r="CE140">
        <f t="shared" si="202"/>
        <v>-0.21956524252891541</v>
      </c>
      <c r="CF140">
        <f t="shared" si="202"/>
        <v>2.737391471862793</v>
      </c>
      <c r="CG140">
        <f t="shared" si="202"/>
        <v>1</v>
      </c>
      <c r="CH140">
        <f t="shared" si="202"/>
        <v>0</v>
      </c>
      <c r="CI140">
        <f t="shared" si="202"/>
        <v>0.15999999642372131</v>
      </c>
      <c r="CJ140">
        <f t="shared" si="202"/>
        <v>111115</v>
      </c>
      <c r="CK140">
        <f t="shared" si="202"/>
        <v>0.83310474989149297</v>
      </c>
      <c r="CL140">
        <f t="shared" si="202"/>
        <v>2.7571588763262308E-3</v>
      </c>
      <c r="CM140">
        <f t="shared" si="202"/>
        <v>301.24215011596681</v>
      </c>
      <c r="CN140">
        <f t="shared" si="202"/>
        <v>302.35507189432781</v>
      </c>
      <c r="CO140">
        <f t="shared" si="202"/>
        <v>271.96482595236228</v>
      </c>
      <c r="CP140">
        <f t="shared" si="202"/>
        <v>1.9294686689423479</v>
      </c>
      <c r="CQ140">
        <f t="shared" si="202"/>
        <v>3.8152736058322843</v>
      </c>
      <c r="CR140">
        <f t="shared" si="202"/>
        <v>52.107038778370125</v>
      </c>
      <c r="CS140">
        <f t="shared" si="202"/>
        <v>33.016447856332363</v>
      </c>
      <c r="CT140">
        <f t="shared" si="202"/>
        <v>28.648611005147298</v>
      </c>
      <c r="CU140">
        <f t="shared" si="202"/>
        <v>3.9407182918001356</v>
      </c>
      <c r="CV140">
        <f t="shared" si="202"/>
        <v>8.0535823952290059E-2</v>
      </c>
      <c r="CW140">
        <f t="shared" si="202"/>
        <v>1.3978116845064019</v>
      </c>
      <c r="CX140">
        <f t="shared" si="202"/>
        <v>2.5429066072937334</v>
      </c>
      <c r="CY140">
        <f t="shared" si="202"/>
        <v>5.0540916609890615E-2</v>
      </c>
      <c r="CZ140">
        <f t="shared" si="202"/>
        <v>14.308452960171822</v>
      </c>
      <c r="DA140">
        <f t="shared" si="202"/>
        <v>0.5035824460789412</v>
      </c>
      <c r="DB140">
        <f t="shared" si="202"/>
        <v>36.161504907844702</v>
      </c>
      <c r="DC140">
        <f t="shared" si="202"/>
        <v>383.80881317762436</v>
      </c>
      <c r="DD140">
        <f t="shared" si="202"/>
        <v>8.4152188757838607E-3</v>
      </c>
    </row>
    <row r="141" spans="1:108" x14ac:dyDescent="0.25">
      <c r="A141" s="1" t="s">
        <v>9</v>
      </c>
      <c r="B141" s="1" t="s">
        <v>144</v>
      </c>
    </row>
    <row r="142" spans="1:108" x14ac:dyDescent="0.25">
      <c r="A142" s="1" t="s">
        <v>9</v>
      </c>
      <c r="B142" s="1" t="s">
        <v>145</v>
      </c>
    </row>
    <row r="143" spans="1:108" x14ac:dyDescent="0.25">
      <c r="A143" s="1">
        <v>116</v>
      </c>
      <c r="B143" s="1" t="s">
        <v>146</v>
      </c>
      <c r="C143" s="1">
        <v>3310.4999992735684</v>
      </c>
      <c r="D143" s="1">
        <v>0</v>
      </c>
      <c r="E143">
        <f t="shared" ref="E143:E157" si="203">(R143-S143*(1000-T143)/(1000-U143))*AK143</f>
        <v>7.2693574759015922</v>
      </c>
      <c r="F143">
        <f t="shared" ref="F143:F157" si="204">IF(AV143&lt;&gt;0,1/(1/AV143-1/N143),0)</f>
        <v>6.3062318054815991E-2</v>
      </c>
      <c r="G143">
        <f t="shared" ref="G143:G157" si="205">((AY143-AL143/2)*S143-E143)/(AY143+AL143/2)</f>
        <v>187.08016398224675</v>
      </c>
      <c r="H143">
        <f t="shared" ref="H143:H157" si="206">AL143*1000</f>
        <v>2.101333692407422</v>
      </c>
      <c r="I143">
        <f t="shared" ref="I143:I157" si="207">(AQ143-AW143)</f>
        <v>2.3769942298689344</v>
      </c>
      <c r="J143">
        <f t="shared" ref="J143:J157" si="208">(P143+AP143*D143)</f>
        <v>31.4686279296875</v>
      </c>
      <c r="K143" s="1">
        <v>6</v>
      </c>
      <c r="L143">
        <f t="shared" ref="L143:L157" si="209">(K143*AE143+AF143)</f>
        <v>1.4200000166893005</v>
      </c>
      <c r="M143" s="1">
        <v>1</v>
      </c>
      <c r="N143">
        <f t="shared" ref="N143:N157" si="210">L143*(M143+1)*(M143+1)/(M143*M143+1)</f>
        <v>2.8400000333786011</v>
      </c>
      <c r="O143" s="1">
        <v>33.689823150634766</v>
      </c>
      <c r="P143" s="1">
        <v>31.4686279296875</v>
      </c>
      <c r="Q143" s="1">
        <v>35.006484985351562</v>
      </c>
      <c r="R143" s="1">
        <v>400.43048095703125</v>
      </c>
      <c r="S143" s="1">
        <v>390.7183837890625</v>
      </c>
      <c r="T143" s="1">
        <v>28.366741180419922</v>
      </c>
      <c r="U143" s="1">
        <v>30.811561584472656</v>
      </c>
      <c r="V143" s="1">
        <v>39.558231353759766</v>
      </c>
      <c r="W143" s="1">
        <v>42.967601776123047</v>
      </c>
      <c r="X143" s="1">
        <v>499.81298828125</v>
      </c>
      <c r="Y143" s="1">
        <v>1699.1871337890625</v>
      </c>
      <c r="Z143" s="1">
        <v>13.811880111694336</v>
      </c>
      <c r="AA143" s="1">
        <v>73.230308532714844</v>
      </c>
      <c r="AB143" s="1">
        <v>4.2479281425476074</v>
      </c>
      <c r="AC143" s="1">
        <v>-0.32733404636383057</v>
      </c>
      <c r="AD143" s="1">
        <v>1</v>
      </c>
      <c r="AE143" s="1">
        <v>-0.21956524252891541</v>
      </c>
      <c r="AF143" s="1">
        <v>2.737391471862793</v>
      </c>
      <c r="AG143" s="1">
        <v>1</v>
      </c>
      <c r="AH143" s="1">
        <v>0</v>
      </c>
      <c r="AI143" s="1">
        <v>0.15999999642372131</v>
      </c>
      <c r="AJ143" s="1">
        <v>111115</v>
      </c>
      <c r="AK143">
        <f t="shared" ref="AK143:AK157" si="211">X143*0.000001/(K143*0.0001)</f>
        <v>0.8330216471354166</v>
      </c>
      <c r="AL143">
        <f t="shared" ref="AL143:AL157" si="212">(U143-T143)/(1000-U143)*AK143</f>
        <v>2.1013336924074221E-3</v>
      </c>
      <c r="AM143">
        <f t="shared" ref="AM143:AM157" si="213">(P143+273.15)</f>
        <v>304.61862792968748</v>
      </c>
      <c r="AN143">
        <f t="shared" ref="AN143:AN157" si="214">(O143+273.15)</f>
        <v>306.83982315063474</v>
      </c>
      <c r="AO143">
        <f t="shared" ref="AO143:AO157" si="215">(Y143*AG143+Z143*AH143)*AI143</f>
        <v>271.86993532948327</v>
      </c>
      <c r="AP143">
        <f t="shared" ref="AP143:AP157" si="216">((AO143+0.00000010773*(AN143^4-AM143^4))-AL143*44100)/(L143*51.4+0.00000043092*AM143^3)</f>
        <v>2.4252363458145321</v>
      </c>
      <c r="AQ143">
        <f t="shared" ref="AQ143:AQ157" si="217">0.61365*EXP(17.502*J143/(240.97+J143))</f>
        <v>4.6333343910746114</v>
      </c>
      <c r="AR143">
        <f t="shared" ref="AR143:AR157" si="218">AQ143*1000/AA143</f>
        <v>63.270720606137004</v>
      </c>
      <c r="AS143">
        <f t="shared" ref="AS143:AS157" si="219">(AR143-U143)</f>
        <v>32.459159021664348</v>
      </c>
      <c r="AT143">
        <f t="shared" ref="AT143:AT157" si="220">IF(D143,P143,(O143+P143)/2)</f>
        <v>32.579225540161133</v>
      </c>
      <c r="AU143">
        <f t="shared" ref="AU143:AU157" si="221">0.61365*EXP(17.502*AT143/(240.97+AT143))</f>
        <v>4.9338838695161105</v>
      </c>
      <c r="AV143">
        <f t="shared" ref="AV143:AV157" si="222">IF(AS143&lt;&gt;0,(1000-(AR143+U143)/2)/AS143*AL143,0)</f>
        <v>6.1692434987549748E-2</v>
      </c>
      <c r="AW143">
        <f t="shared" ref="AW143:AW157" si="223">U143*AA143/1000</f>
        <v>2.256340161205677</v>
      </c>
      <c r="AX143">
        <f t="shared" ref="AX143:AX157" si="224">(AU143-AW143)</f>
        <v>2.6775437083104334</v>
      </c>
      <c r="AY143">
        <f t="shared" ref="AY143:AY157" si="225">1/(1.6/F143+1.37/N143)</f>
        <v>3.8678550918887646E-2</v>
      </c>
      <c r="AZ143">
        <f t="shared" ref="AZ143:AZ157" si="226">G143*AA143*0.001</f>
        <v>13.699938128770818</v>
      </c>
      <c r="BA143">
        <f t="shared" ref="BA143:BA157" si="227">G143/S143</f>
        <v>0.47881075409864998</v>
      </c>
      <c r="BB143">
        <f t="shared" ref="BB143:BB157" si="228">(1-AL143*AA143/AQ143/F143)*100</f>
        <v>47.334972823785961</v>
      </c>
      <c r="BC143">
        <f t="shared" ref="BC143:BC157" si="229">(S143-E143/(N143/1.35))</f>
        <v>387.26287939570784</v>
      </c>
      <c r="BD143">
        <f t="shared" ref="BD143:BD157" si="230">E143*BB143/100/BC143</f>
        <v>8.8853039337289212E-3</v>
      </c>
    </row>
    <row r="144" spans="1:108" x14ac:dyDescent="0.25">
      <c r="A144" s="1">
        <v>117</v>
      </c>
      <c r="B144" s="1" t="s">
        <v>147</v>
      </c>
      <c r="C144" s="1">
        <v>3310.4999992735684</v>
      </c>
      <c r="D144" s="1">
        <v>0</v>
      </c>
      <c r="E144">
        <f t="shared" si="203"/>
        <v>7.2693574759015922</v>
      </c>
      <c r="F144">
        <f t="shared" si="204"/>
        <v>6.3062318054815991E-2</v>
      </c>
      <c r="G144">
        <f t="shared" si="205"/>
        <v>187.08016398224675</v>
      </c>
      <c r="H144">
        <f t="shared" si="206"/>
        <v>2.101333692407422</v>
      </c>
      <c r="I144">
        <f t="shared" si="207"/>
        <v>2.3769942298689344</v>
      </c>
      <c r="J144">
        <f t="shared" si="208"/>
        <v>31.4686279296875</v>
      </c>
      <c r="K144" s="1">
        <v>6</v>
      </c>
      <c r="L144">
        <f t="shared" si="209"/>
        <v>1.4200000166893005</v>
      </c>
      <c r="M144" s="1">
        <v>1</v>
      </c>
      <c r="N144">
        <f t="shared" si="210"/>
        <v>2.8400000333786011</v>
      </c>
      <c r="O144" s="1">
        <v>33.689823150634766</v>
      </c>
      <c r="P144" s="1">
        <v>31.4686279296875</v>
      </c>
      <c r="Q144" s="1">
        <v>35.006484985351562</v>
      </c>
      <c r="R144" s="1">
        <v>400.43048095703125</v>
      </c>
      <c r="S144" s="1">
        <v>390.7183837890625</v>
      </c>
      <c r="T144" s="1">
        <v>28.366741180419922</v>
      </c>
      <c r="U144" s="1">
        <v>30.811561584472656</v>
      </c>
      <c r="V144" s="1">
        <v>39.558231353759766</v>
      </c>
      <c r="W144" s="1">
        <v>42.967601776123047</v>
      </c>
      <c r="X144" s="1">
        <v>499.81298828125</v>
      </c>
      <c r="Y144" s="1">
        <v>1699.1871337890625</v>
      </c>
      <c r="Z144" s="1">
        <v>13.811880111694336</v>
      </c>
      <c r="AA144" s="1">
        <v>73.230308532714844</v>
      </c>
      <c r="AB144" s="1">
        <v>4.2479281425476074</v>
      </c>
      <c r="AC144" s="1">
        <v>-0.32733404636383057</v>
      </c>
      <c r="AD144" s="1">
        <v>1</v>
      </c>
      <c r="AE144" s="1">
        <v>-0.21956524252891541</v>
      </c>
      <c r="AF144" s="1">
        <v>2.737391471862793</v>
      </c>
      <c r="AG144" s="1">
        <v>1</v>
      </c>
      <c r="AH144" s="1">
        <v>0</v>
      </c>
      <c r="AI144" s="1">
        <v>0.15999999642372131</v>
      </c>
      <c r="AJ144" s="1">
        <v>111115</v>
      </c>
      <c r="AK144">
        <f t="shared" si="211"/>
        <v>0.8330216471354166</v>
      </c>
      <c r="AL144">
        <f t="shared" si="212"/>
        <v>2.1013336924074221E-3</v>
      </c>
      <c r="AM144">
        <f t="shared" si="213"/>
        <v>304.61862792968748</v>
      </c>
      <c r="AN144">
        <f t="shared" si="214"/>
        <v>306.83982315063474</v>
      </c>
      <c r="AO144">
        <f t="shared" si="215"/>
        <v>271.86993532948327</v>
      </c>
      <c r="AP144">
        <f t="shared" si="216"/>
        <v>2.4252363458145321</v>
      </c>
      <c r="AQ144">
        <f t="shared" si="217"/>
        <v>4.6333343910746114</v>
      </c>
      <c r="AR144">
        <f t="shared" si="218"/>
        <v>63.270720606137004</v>
      </c>
      <c r="AS144">
        <f t="shared" si="219"/>
        <v>32.459159021664348</v>
      </c>
      <c r="AT144">
        <f t="shared" si="220"/>
        <v>32.579225540161133</v>
      </c>
      <c r="AU144">
        <f t="shared" si="221"/>
        <v>4.9338838695161105</v>
      </c>
      <c r="AV144">
        <f t="shared" si="222"/>
        <v>6.1692434987549748E-2</v>
      </c>
      <c r="AW144">
        <f t="shared" si="223"/>
        <v>2.256340161205677</v>
      </c>
      <c r="AX144">
        <f t="shared" si="224"/>
        <v>2.6775437083104334</v>
      </c>
      <c r="AY144">
        <f t="shared" si="225"/>
        <v>3.8678550918887646E-2</v>
      </c>
      <c r="AZ144">
        <f t="shared" si="226"/>
        <v>13.699938128770818</v>
      </c>
      <c r="BA144">
        <f t="shared" si="227"/>
        <v>0.47881075409864998</v>
      </c>
      <c r="BB144">
        <f t="shared" si="228"/>
        <v>47.334972823785961</v>
      </c>
      <c r="BC144">
        <f t="shared" si="229"/>
        <v>387.26287939570784</v>
      </c>
      <c r="BD144">
        <f t="shared" si="230"/>
        <v>8.8853039337289212E-3</v>
      </c>
    </row>
    <row r="145" spans="1:108" x14ac:dyDescent="0.25">
      <c r="A145" s="1">
        <v>118</v>
      </c>
      <c r="B145" s="1" t="s">
        <v>147</v>
      </c>
      <c r="C145" s="1">
        <v>3310.9999992623925</v>
      </c>
      <c r="D145" s="1">
        <v>0</v>
      </c>
      <c r="E145">
        <f t="shared" si="203"/>
        <v>7.2230358295376789</v>
      </c>
      <c r="F145">
        <f t="shared" si="204"/>
        <v>6.3060926669600656E-2</v>
      </c>
      <c r="G145">
        <f t="shared" si="205"/>
        <v>188.25970209049305</v>
      </c>
      <c r="H145">
        <f t="shared" si="206"/>
        <v>2.1014196017187339</v>
      </c>
      <c r="I145">
        <f t="shared" si="207"/>
        <v>2.3771436046550276</v>
      </c>
      <c r="J145">
        <f t="shared" si="208"/>
        <v>31.469276428222656</v>
      </c>
      <c r="K145" s="1">
        <v>6</v>
      </c>
      <c r="L145">
        <f t="shared" si="209"/>
        <v>1.4200000166893005</v>
      </c>
      <c r="M145" s="1">
        <v>1</v>
      </c>
      <c r="N145">
        <f t="shared" si="210"/>
        <v>2.8400000333786011</v>
      </c>
      <c r="O145" s="1">
        <v>33.691310882568359</v>
      </c>
      <c r="P145" s="1">
        <v>31.469276428222656</v>
      </c>
      <c r="Q145" s="1">
        <v>35.007175445556641</v>
      </c>
      <c r="R145" s="1">
        <v>400.39459228515625</v>
      </c>
      <c r="S145" s="1">
        <v>390.7379150390625</v>
      </c>
      <c r="T145" s="1">
        <v>28.366857528686523</v>
      </c>
      <c r="U145" s="1">
        <v>30.811801910400391</v>
      </c>
      <c r="V145" s="1">
        <v>39.555168151855469</v>
      </c>
      <c r="W145" s="1">
        <v>42.964431762695313</v>
      </c>
      <c r="X145" s="1">
        <v>499.80795288085937</v>
      </c>
      <c r="Y145" s="1">
        <v>1699.20947265625</v>
      </c>
      <c r="Z145" s="1">
        <v>13.824641227722168</v>
      </c>
      <c r="AA145" s="1">
        <v>73.230430603027344</v>
      </c>
      <c r="AB145" s="1">
        <v>4.2479281425476074</v>
      </c>
      <c r="AC145" s="1">
        <v>-0.32733404636383057</v>
      </c>
      <c r="AD145" s="1">
        <v>1</v>
      </c>
      <c r="AE145" s="1">
        <v>-0.21956524252891541</v>
      </c>
      <c r="AF145" s="1">
        <v>2.737391471862793</v>
      </c>
      <c r="AG145" s="1">
        <v>1</v>
      </c>
      <c r="AH145" s="1">
        <v>0</v>
      </c>
      <c r="AI145" s="1">
        <v>0.15999999642372131</v>
      </c>
      <c r="AJ145" s="1">
        <v>111115</v>
      </c>
      <c r="AK145">
        <f t="shared" si="211"/>
        <v>0.83301325480143229</v>
      </c>
      <c r="AL145">
        <f t="shared" si="212"/>
        <v>2.1014196017187341E-3</v>
      </c>
      <c r="AM145">
        <f t="shared" si="213"/>
        <v>304.61927642822263</v>
      </c>
      <c r="AN145">
        <f t="shared" si="214"/>
        <v>306.84131088256834</v>
      </c>
      <c r="AO145">
        <f t="shared" si="215"/>
        <v>271.87350954815338</v>
      </c>
      <c r="AP145">
        <f t="shared" si="216"/>
        <v>2.425356327470412</v>
      </c>
      <c r="AQ145">
        <f t="shared" si="217"/>
        <v>4.6335051262088287</v>
      </c>
      <c r="AR145">
        <f t="shared" si="218"/>
        <v>63.27294661595613</v>
      </c>
      <c r="AS145">
        <f t="shared" si="219"/>
        <v>32.461144705555739</v>
      </c>
      <c r="AT145">
        <f t="shared" si="220"/>
        <v>32.580293655395508</v>
      </c>
      <c r="AU145">
        <f t="shared" si="221"/>
        <v>4.9341808979922277</v>
      </c>
      <c r="AV145">
        <f t="shared" si="222"/>
        <v>6.1691103394390233E-2</v>
      </c>
      <c r="AW145">
        <f t="shared" si="223"/>
        <v>2.2563615215538011</v>
      </c>
      <c r="AX145">
        <f t="shared" si="224"/>
        <v>2.6778193764384266</v>
      </c>
      <c r="AY145">
        <f t="shared" si="225"/>
        <v>3.8677713451170867E-2</v>
      </c>
      <c r="AZ145">
        <f t="shared" si="226"/>
        <v>13.786339049284454</v>
      </c>
      <c r="BA145">
        <f t="shared" si="227"/>
        <v>0.48180556543040498</v>
      </c>
      <c r="BB145">
        <f t="shared" si="228"/>
        <v>47.333510579695137</v>
      </c>
      <c r="BC145">
        <f t="shared" si="229"/>
        <v>387.30442973791077</v>
      </c>
      <c r="BD145">
        <f t="shared" si="230"/>
        <v>8.8274653374426203E-3</v>
      </c>
    </row>
    <row r="146" spans="1:108" x14ac:dyDescent="0.25">
      <c r="A146" s="1">
        <v>119</v>
      </c>
      <c r="B146" s="1" t="s">
        <v>148</v>
      </c>
      <c r="C146" s="1">
        <v>3311.4999992512167</v>
      </c>
      <c r="D146" s="1">
        <v>0</v>
      </c>
      <c r="E146">
        <f t="shared" si="203"/>
        <v>7.2345478900135927</v>
      </c>
      <c r="F146">
        <f t="shared" si="204"/>
        <v>6.3051468763834106E-2</v>
      </c>
      <c r="G146">
        <f t="shared" si="205"/>
        <v>187.91042012861661</v>
      </c>
      <c r="H146">
        <f t="shared" si="206"/>
        <v>2.101295262004466</v>
      </c>
      <c r="I146">
        <f t="shared" si="207"/>
        <v>2.3773352077186978</v>
      </c>
      <c r="J146">
        <f t="shared" si="208"/>
        <v>31.470211029052734</v>
      </c>
      <c r="K146" s="1">
        <v>6</v>
      </c>
      <c r="L146">
        <f t="shared" si="209"/>
        <v>1.4200000166893005</v>
      </c>
      <c r="M146" s="1">
        <v>1</v>
      </c>
      <c r="N146">
        <f t="shared" si="210"/>
        <v>2.8400000333786011</v>
      </c>
      <c r="O146" s="1">
        <v>33.692855834960938</v>
      </c>
      <c r="P146" s="1">
        <v>31.470211029052734</v>
      </c>
      <c r="Q146" s="1">
        <v>35.007102966308594</v>
      </c>
      <c r="R146" s="1">
        <v>400.37503051757813</v>
      </c>
      <c r="S146" s="1">
        <v>390.70480346679687</v>
      </c>
      <c r="T146" s="1">
        <v>28.367921829223633</v>
      </c>
      <c r="U146" s="1">
        <v>30.812686920166016</v>
      </c>
      <c r="V146" s="1">
        <v>39.553054809570313</v>
      </c>
      <c r="W146" s="1">
        <v>42.961765289306641</v>
      </c>
      <c r="X146" s="1">
        <v>499.8145751953125</v>
      </c>
      <c r="Y146" s="1">
        <v>1699.2569580078125</v>
      </c>
      <c r="Z146" s="1">
        <v>13.841754913330078</v>
      </c>
      <c r="AA146" s="1">
        <v>73.230094909667969</v>
      </c>
      <c r="AB146" s="1">
        <v>4.2479281425476074</v>
      </c>
      <c r="AC146" s="1">
        <v>-0.32733404636383057</v>
      </c>
      <c r="AD146" s="1">
        <v>1</v>
      </c>
      <c r="AE146" s="1">
        <v>-0.21956524252891541</v>
      </c>
      <c r="AF146" s="1">
        <v>2.737391471862793</v>
      </c>
      <c r="AG146" s="1">
        <v>1</v>
      </c>
      <c r="AH146" s="1">
        <v>0</v>
      </c>
      <c r="AI146" s="1">
        <v>0.15999999642372131</v>
      </c>
      <c r="AJ146" s="1">
        <v>111115</v>
      </c>
      <c r="AK146">
        <f t="shared" si="211"/>
        <v>0.83302429199218742</v>
      </c>
      <c r="AL146">
        <f t="shared" si="212"/>
        <v>2.1012952620044659E-3</v>
      </c>
      <c r="AM146">
        <f t="shared" si="213"/>
        <v>304.62021102905271</v>
      </c>
      <c r="AN146">
        <f t="shared" si="214"/>
        <v>306.84285583496091</v>
      </c>
      <c r="AO146">
        <f t="shared" si="215"/>
        <v>271.88110720423356</v>
      </c>
      <c r="AP146">
        <f t="shared" si="216"/>
        <v>2.425598887036065</v>
      </c>
      <c r="AQ146">
        <f t="shared" si="217"/>
        <v>4.63375119530434</v>
      </c>
      <c r="AR146">
        <f t="shared" si="218"/>
        <v>63.276596883019799</v>
      </c>
      <c r="AS146">
        <f t="shared" si="219"/>
        <v>32.463909962853783</v>
      </c>
      <c r="AT146">
        <f t="shared" si="220"/>
        <v>32.581533432006836</v>
      </c>
      <c r="AU146">
        <f t="shared" si="221"/>
        <v>4.934525682702116</v>
      </c>
      <c r="AV146">
        <f t="shared" si="222"/>
        <v>6.1682051889781805E-2</v>
      </c>
      <c r="AW146">
        <f t="shared" si="223"/>
        <v>2.2564159875856422</v>
      </c>
      <c r="AX146">
        <f t="shared" si="224"/>
        <v>2.6781096951164738</v>
      </c>
      <c r="AY146">
        <f t="shared" si="225"/>
        <v>3.8672020767300176E-2</v>
      </c>
      <c r="AZ146">
        <f t="shared" si="226"/>
        <v>13.760697900534177</v>
      </c>
      <c r="BA146">
        <f t="shared" si="227"/>
        <v>0.48095241845314485</v>
      </c>
      <c r="BB146">
        <f t="shared" si="228"/>
        <v>47.331765635534971</v>
      </c>
      <c r="BC146">
        <f t="shared" si="229"/>
        <v>387.26584588344099</v>
      </c>
      <c r="BD146">
        <f t="shared" si="230"/>
        <v>8.8420894548041275E-3</v>
      </c>
    </row>
    <row r="147" spans="1:108" x14ac:dyDescent="0.25">
      <c r="A147" s="1">
        <v>120</v>
      </c>
      <c r="B147" s="1" t="s">
        <v>148</v>
      </c>
      <c r="C147" s="1">
        <v>3311.4999992512167</v>
      </c>
      <c r="D147" s="1">
        <v>0</v>
      </c>
      <c r="E147">
        <f t="shared" si="203"/>
        <v>7.2345478900135927</v>
      </c>
      <c r="F147">
        <f t="shared" si="204"/>
        <v>6.3051468763834106E-2</v>
      </c>
      <c r="G147">
        <f t="shared" si="205"/>
        <v>187.91042012861661</v>
      </c>
      <c r="H147">
        <f t="shared" si="206"/>
        <v>2.101295262004466</v>
      </c>
      <c r="I147">
        <f t="shared" si="207"/>
        <v>2.3773352077186978</v>
      </c>
      <c r="J147">
        <f t="shared" si="208"/>
        <v>31.470211029052734</v>
      </c>
      <c r="K147" s="1">
        <v>6</v>
      </c>
      <c r="L147">
        <f t="shared" si="209"/>
        <v>1.4200000166893005</v>
      </c>
      <c r="M147" s="1">
        <v>1</v>
      </c>
      <c r="N147">
        <f t="shared" si="210"/>
        <v>2.8400000333786011</v>
      </c>
      <c r="O147" s="1">
        <v>33.692855834960938</v>
      </c>
      <c r="P147" s="1">
        <v>31.470211029052734</v>
      </c>
      <c r="Q147" s="1">
        <v>35.007102966308594</v>
      </c>
      <c r="R147" s="1">
        <v>400.37503051757813</v>
      </c>
      <c r="S147" s="1">
        <v>390.70480346679687</v>
      </c>
      <c r="T147" s="1">
        <v>28.367921829223633</v>
      </c>
      <c r="U147" s="1">
        <v>30.812686920166016</v>
      </c>
      <c r="V147" s="1">
        <v>39.553054809570313</v>
      </c>
      <c r="W147" s="1">
        <v>42.961765289306641</v>
      </c>
      <c r="X147" s="1">
        <v>499.8145751953125</v>
      </c>
      <c r="Y147" s="1">
        <v>1699.2569580078125</v>
      </c>
      <c r="Z147" s="1">
        <v>13.841754913330078</v>
      </c>
      <c r="AA147" s="1">
        <v>73.230094909667969</v>
      </c>
      <c r="AB147" s="1">
        <v>4.2479281425476074</v>
      </c>
      <c r="AC147" s="1">
        <v>-0.32733404636383057</v>
      </c>
      <c r="AD147" s="1">
        <v>1</v>
      </c>
      <c r="AE147" s="1">
        <v>-0.21956524252891541</v>
      </c>
      <c r="AF147" s="1">
        <v>2.737391471862793</v>
      </c>
      <c r="AG147" s="1">
        <v>1</v>
      </c>
      <c r="AH147" s="1">
        <v>0</v>
      </c>
      <c r="AI147" s="1">
        <v>0.15999999642372131</v>
      </c>
      <c r="AJ147" s="1">
        <v>111115</v>
      </c>
      <c r="AK147">
        <f t="shared" si="211"/>
        <v>0.83302429199218742</v>
      </c>
      <c r="AL147">
        <f t="shared" si="212"/>
        <v>2.1012952620044659E-3</v>
      </c>
      <c r="AM147">
        <f t="shared" si="213"/>
        <v>304.62021102905271</v>
      </c>
      <c r="AN147">
        <f t="shared" si="214"/>
        <v>306.84285583496091</v>
      </c>
      <c r="AO147">
        <f t="shared" si="215"/>
        <v>271.88110720423356</v>
      </c>
      <c r="AP147">
        <f t="shared" si="216"/>
        <v>2.425598887036065</v>
      </c>
      <c r="AQ147">
        <f t="shared" si="217"/>
        <v>4.63375119530434</v>
      </c>
      <c r="AR147">
        <f t="shared" si="218"/>
        <v>63.276596883019799</v>
      </c>
      <c r="AS147">
        <f t="shared" si="219"/>
        <v>32.463909962853783</v>
      </c>
      <c r="AT147">
        <f t="shared" si="220"/>
        <v>32.581533432006836</v>
      </c>
      <c r="AU147">
        <f t="shared" si="221"/>
        <v>4.934525682702116</v>
      </c>
      <c r="AV147">
        <f t="shared" si="222"/>
        <v>6.1682051889781805E-2</v>
      </c>
      <c r="AW147">
        <f t="shared" si="223"/>
        <v>2.2564159875856422</v>
      </c>
      <c r="AX147">
        <f t="shared" si="224"/>
        <v>2.6781096951164738</v>
      </c>
      <c r="AY147">
        <f t="shared" si="225"/>
        <v>3.8672020767300176E-2</v>
      </c>
      <c r="AZ147">
        <f t="shared" si="226"/>
        <v>13.760697900534177</v>
      </c>
      <c r="BA147">
        <f t="shared" si="227"/>
        <v>0.48095241845314485</v>
      </c>
      <c r="BB147">
        <f t="shared" si="228"/>
        <v>47.331765635534971</v>
      </c>
      <c r="BC147">
        <f t="shared" si="229"/>
        <v>387.26584588344099</v>
      </c>
      <c r="BD147">
        <f t="shared" si="230"/>
        <v>8.8420894548041275E-3</v>
      </c>
    </row>
    <row r="148" spans="1:108" x14ac:dyDescent="0.25">
      <c r="A148" s="1">
        <v>121</v>
      </c>
      <c r="B148" s="1" t="s">
        <v>149</v>
      </c>
      <c r="C148" s="1">
        <v>3311.9999992400408</v>
      </c>
      <c r="D148" s="1">
        <v>0</v>
      </c>
      <c r="E148">
        <f t="shared" si="203"/>
        <v>7.1781906258748611</v>
      </c>
      <c r="F148">
        <f t="shared" si="204"/>
        <v>6.3040281531411724E-2</v>
      </c>
      <c r="G148">
        <f t="shared" si="205"/>
        <v>189.30526315293389</v>
      </c>
      <c r="H148">
        <f t="shared" si="206"/>
        <v>2.1013289697322817</v>
      </c>
      <c r="I148">
        <f t="shared" si="207"/>
        <v>2.3777777686721353</v>
      </c>
      <c r="J148">
        <f t="shared" si="208"/>
        <v>31.472295761108398</v>
      </c>
      <c r="K148" s="1">
        <v>6</v>
      </c>
      <c r="L148">
        <f t="shared" si="209"/>
        <v>1.4200000166893005</v>
      </c>
      <c r="M148" s="1">
        <v>1</v>
      </c>
      <c r="N148">
        <f t="shared" si="210"/>
        <v>2.8400000333786011</v>
      </c>
      <c r="O148" s="1">
        <v>33.692535400390625</v>
      </c>
      <c r="P148" s="1">
        <v>31.472295761108398</v>
      </c>
      <c r="Q148" s="1">
        <v>35.007827758789063</v>
      </c>
      <c r="R148" s="1">
        <v>400.31826782226562</v>
      </c>
      <c r="S148" s="1">
        <v>390.71585083007812</v>
      </c>
      <c r="T148" s="1">
        <v>28.369354248046875</v>
      </c>
      <c r="U148" s="1">
        <v>30.814104080200195</v>
      </c>
      <c r="V148" s="1">
        <v>39.555805206298828</v>
      </c>
      <c r="W148" s="1">
        <v>42.964557647705078</v>
      </c>
      <c r="X148" s="1">
        <v>499.82498168945312</v>
      </c>
      <c r="Y148" s="1">
        <v>1699.2406005859375</v>
      </c>
      <c r="Z148" s="1">
        <v>13.888379096984863</v>
      </c>
      <c r="AA148" s="1">
        <v>73.230178833007812</v>
      </c>
      <c r="AB148" s="1">
        <v>4.2479281425476074</v>
      </c>
      <c r="AC148" s="1">
        <v>-0.32733404636383057</v>
      </c>
      <c r="AD148" s="1">
        <v>1</v>
      </c>
      <c r="AE148" s="1">
        <v>-0.21956524252891541</v>
      </c>
      <c r="AF148" s="1">
        <v>2.737391471862793</v>
      </c>
      <c r="AG148" s="1">
        <v>1</v>
      </c>
      <c r="AH148" s="1">
        <v>0</v>
      </c>
      <c r="AI148" s="1">
        <v>0.15999999642372131</v>
      </c>
      <c r="AJ148" s="1">
        <v>111115</v>
      </c>
      <c r="AK148">
        <f t="shared" si="211"/>
        <v>0.83304163614908844</v>
      </c>
      <c r="AL148">
        <f t="shared" si="212"/>
        <v>2.1013289697322819E-3</v>
      </c>
      <c r="AM148">
        <f t="shared" si="213"/>
        <v>304.62229576110838</v>
      </c>
      <c r="AN148">
        <f t="shared" si="214"/>
        <v>306.8425354003906</v>
      </c>
      <c r="AO148">
        <f t="shared" si="215"/>
        <v>271.87849001679206</v>
      </c>
      <c r="AP148">
        <f t="shared" si="216"/>
        <v>2.4251985854583413</v>
      </c>
      <c r="AQ148">
        <f t="shared" si="217"/>
        <v>4.6343001210441113</v>
      </c>
      <c r="AR148">
        <f t="shared" si="218"/>
        <v>63.28402026181103</v>
      </c>
      <c r="AS148">
        <f t="shared" si="219"/>
        <v>32.469916181610834</v>
      </c>
      <c r="AT148">
        <f t="shared" si="220"/>
        <v>32.582415580749512</v>
      </c>
      <c r="AU148">
        <f t="shared" si="221"/>
        <v>4.9347710230511055</v>
      </c>
      <c r="AV148">
        <f t="shared" si="222"/>
        <v>6.167134529062003E-2</v>
      </c>
      <c r="AW148">
        <f t="shared" si="223"/>
        <v>2.256522352371976</v>
      </c>
      <c r="AX148">
        <f t="shared" si="224"/>
        <v>2.6782486706791295</v>
      </c>
      <c r="AY148">
        <f t="shared" si="225"/>
        <v>3.8665287165998527E-2</v>
      </c>
      <c r="AZ148">
        <f t="shared" si="226"/>
        <v>13.862858274718954</v>
      </c>
      <c r="BA148">
        <f t="shared" si="227"/>
        <v>0.48450878752616189</v>
      </c>
      <c r="BB148">
        <f t="shared" si="228"/>
        <v>47.327753336555475</v>
      </c>
      <c r="BC148">
        <f t="shared" si="229"/>
        <v>387.30368279098036</v>
      </c>
      <c r="BD148">
        <f t="shared" si="230"/>
        <v>8.7716086998202922E-3</v>
      </c>
    </row>
    <row r="149" spans="1:108" x14ac:dyDescent="0.25">
      <c r="A149" s="1">
        <v>122</v>
      </c>
      <c r="B149" s="1" t="s">
        <v>149</v>
      </c>
      <c r="C149" s="1">
        <v>3312.4999992288649</v>
      </c>
      <c r="D149" s="1">
        <v>0</v>
      </c>
      <c r="E149">
        <f t="shared" si="203"/>
        <v>7.1431741459190743</v>
      </c>
      <c r="F149">
        <f t="shared" si="204"/>
        <v>6.3094459317419443E-2</v>
      </c>
      <c r="G149">
        <f t="shared" si="205"/>
        <v>190.35111710774933</v>
      </c>
      <c r="H149">
        <f t="shared" si="206"/>
        <v>2.1028412483721186</v>
      </c>
      <c r="I149">
        <f t="shared" si="207"/>
        <v>2.3774946304167131</v>
      </c>
      <c r="J149">
        <f t="shared" si="208"/>
        <v>31.471462249755859</v>
      </c>
      <c r="K149" s="1">
        <v>6</v>
      </c>
      <c r="L149">
        <f t="shared" si="209"/>
        <v>1.4200000166893005</v>
      </c>
      <c r="M149" s="1">
        <v>1</v>
      </c>
      <c r="N149">
        <f t="shared" si="210"/>
        <v>2.8400000333786011</v>
      </c>
      <c r="O149" s="1">
        <v>33.692760467529297</v>
      </c>
      <c r="P149" s="1">
        <v>31.471462249755859</v>
      </c>
      <c r="Q149" s="1">
        <v>35.007423400878906</v>
      </c>
      <c r="R149" s="1">
        <v>400.28921508789062</v>
      </c>
      <c r="S149" s="1">
        <v>390.7271728515625</v>
      </c>
      <c r="T149" s="1">
        <v>28.368207931518555</v>
      </c>
      <c r="U149" s="1">
        <v>30.814950942993164</v>
      </c>
      <c r="V149" s="1">
        <v>39.553741455078125</v>
      </c>
      <c r="W149" s="1">
        <v>42.965225219726562</v>
      </c>
      <c r="X149" s="1">
        <v>499.77679443359375</v>
      </c>
      <c r="Y149" s="1">
        <v>1699.2269287109375</v>
      </c>
      <c r="Z149" s="1">
        <v>14.009027481079102</v>
      </c>
      <c r="AA149" s="1">
        <v>73.230232238769531</v>
      </c>
      <c r="AB149" s="1">
        <v>4.2479281425476074</v>
      </c>
      <c r="AC149" s="1">
        <v>-0.32733404636383057</v>
      </c>
      <c r="AD149" s="1">
        <v>1</v>
      </c>
      <c r="AE149" s="1">
        <v>-0.21956524252891541</v>
      </c>
      <c r="AF149" s="1">
        <v>2.737391471862793</v>
      </c>
      <c r="AG149" s="1">
        <v>1</v>
      </c>
      <c r="AH149" s="1">
        <v>0</v>
      </c>
      <c r="AI149" s="1">
        <v>0.15999999642372131</v>
      </c>
      <c r="AJ149" s="1">
        <v>111115</v>
      </c>
      <c r="AK149">
        <f t="shared" si="211"/>
        <v>0.83296132405598944</v>
      </c>
      <c r="AL149">
        <f t="shared" si="212"/>
        <v>2.1028412483721187E-3</v>
      </c>
      <c r="AM149">
        <f t="shared" si="213"/>
        <v>304.62146224975584</v>
      </c>
      <c r="AN149">
        <f t="shared" si="214"/>
        <v>306.84276046752927</v>
      </c>
      <c r="AO149">
        <f t="shared" si="215"/>
        <v>271.87630251684095</v>
      </c>
      <c r="AP149">
        <f t="shared" si="216"/>
        <v>2.4245448061481674</v>
      </c>
      <c r="AQ149">
        <f t="shared" si="217"/>
        <v>4.6340806443983924</v>
      </c>
      <c r="AR149">
        <f t="shared" si="218"/>
        <v>63.280977032666271</v>
      </c>
      <c r="AS149">
        <f t="shared" si="219"/>
        <v>32.466026089673107</v>
      </c>
      <c r="AT149">
        <f t="shared" si="220"/>
        <v>32.582111358642578</v>
      </c>
      <c r="AU149">
        <f t="shared" si="221"/>
        <v>4.9346864125856102</v>
      </c>
      <c r="AV149">
        <f t="shared" si="222"/>
        <v>6.1723194687014475E-2</v>
      </c>
      <c r="AW149">
        <f t="shared" si="223"/>
        <v>2.2565860139816794</v>
      </c>
      <c r="AX149">
        <f t="shared" si="224"/>
        <v>2.6781003986039309</v>
      </c>
      <c r="AY149">
        <f t="shared" si="225"/>
        <v>3.8697896390190223E-2</v>
      </c>
      <c r="AZ149">
        <f t="shared" si="226"/>
        <v>13.9394565127097</v>
      </c>
      <c r="BA149">
        <f t="shared" si="227"/>
        <v>0.48717143401762808</v>
      </c>
      <c r="BB149">
        <f t="shared" si="228"/>
        <v>47.332574643005799</v>
      </c>
      <c r="BC149">
        <f t="shared" si="229"/>
        <v>387.33164996999454</v>
      </c>
      <c r="BD149">
        <f t="shared" si="230"/>
        <v>8.7290781291922762E-3</v>
      </c>
    </row>
    <row r="150" spans="1:108" x14ac:dyDescent="0.25">
      <c r="A150" s="1">
        <v>123</v>
      </c>
      <c r="B150" s="1" t="s">
        <v>150</v>
      </c>
      <c r="C150" s="1">
        <v>3312.999999217689</v>
      </c>
      <c r="D150" s="1">
        <v>0</v>
      </c>
      <c r="E150">
        <f t="shared" si="203"/>
        <v>7.1435540574691769</v>
      </c>
      <c r="F150">
        <f t="shared" si="204"/>
        <v>6.3085178548080947E-2</v>
      </c>
      <c r="G150">
        <f t="shared" si="205"/>
        <v>190.31447637318195</v>
      </c>
      <c r="H150">
        <f t="shared" si="206"/>
        <v>2.1020686307540397</v>
      </c>
      <c r="I150">
        <f t="shared" si="207"/>
        <v>2.3769863257627328</v>
      </c>
      <c r="J150">
        <f t="shared" si="208"/>
        <v>31.469215393066406</v>
      </c>
      <c r="K150" s="1">
        <v>6</v>
      </c>
      <c r="L150">
        <f t="shared" si="209"/>
        <v>1.4200000166893005</v>
      </c>
      <c r="M150" s="1">
        <v>1</v>
      </c>
      <c r="N150">
        <f t="shared" si="210"/>
        <v>2.8400000333786011</v>
      </c>
      <c r="O150" s="1">
        <v>33.693222045898437</v>
      </c>
      <c r="P150" s="1">
        <v>31.469215393066406</v>
      </c>
      <c r="Q150" s="1">
        <v>35.006729125976562</v>
      </c>
      <c r="R150" s="1">
        <v>400.28457641601562</v>
      </c>
      <c r="S150" s="1">
        <v>390.72235107421875</v>
      </c>
      <c r="T150" s="1">
        <v>28.367795944213867</v>
      </c>
      <c r="U150" s="1">
        <v>30.813669204711914</v>
      </c>
      <c r="V150" s="1">
        <v>39.552326202392578</v>
      </c>
      <c r="W150" s="1">
        <v>42.962528228759766</v>
      </c>
      <c r="X150" s="1">
        <v>499.771484375</v>
      </c>
      <c r="Y150" s="1">
        <v>1699.1842041015625</v>
      </c>
      <c r="Z150" s="1">
        <v>14.162568092346191</v>
      </c>
      <c r="AA150" s="1">
        <v>73.230575561523438</v>
      </c>
      <c r="AB150" s="1">
        <v>4.2479281425476074</v>
      </c>
      <c r="AC150" s="1">
        <v>-0.32733404636383057</v>
      </c>
      <c r="AD150" s="1">
        <v>1</v>
      </c>
      <c r="AE150" s="1">
        <v>-0.21956524252891541</v>
      </c>
      <c r="AF150" s="1">
        <v>2.737391471862793</v>
      </c>
      <c r="AG150" s="1">
        <v>1</v>
      </c>
      <c r="AH150" s="1">
        <v>0</v>
      </c>
      <c r="AI150" s="1">
        <v>0.15999999642372131</v>
      </c>
      <c r="AJ150" s="1">
        <v>111115</v>
      </c>
      <c r="AK150">
        <f t="shared" si="211"/>
        <v>0.83295247395833316</v>
      </c>
      <c r="AL150">
        <f t="shared" si="212"/>
        <v>2.1020686307540396E-3</v>
      </c>
      <c r="AM150">
        <f t="shared" si="213"/>
        <v>304.61921539306638</v>
      </c>
      <c r="AN150">
        <f t="shared" si="214"/>
        <v>306.84322204589841</v>
      </c>
      <c r="AO150">
        <f t="shared" si="215"/>
        <v>271.86946657949375</v>
      </c>
      <c r="AP150">
        <f t="shared" si="216"/>
        <v>2.4252610875453713</v>
      </c>
      <c r="AQ150">
        <f t="shared" si="217"/>
        <v>4.6334890567861766</v>
      </c>
      <c r="AR150">
        <f t="shared" si="218"/>
        <v>63.272601932418631</v>
      </c>
      <c r="AS150">
        <f t="shared" si="219"/>
        <v>32.458932727706717</v>
      </c>
      <c r="AT150">
        <f t="shared" si="220"/>
        <v>32.581218719482422</v>
      </c>
      <c r="AU150">
        <f t="shared" si="221"/>
        <v>4.9344381584439967</v>
      </c>
      <c r="AV150">
        <f t="shared" si="222"/>
        <v>6.1714312913102899E-2</v>
      </c>
      <c r="AW150">
        <f t="shared" si="223"/>
        <v>2.2565027310234438</v>
      </c>
      <c r="AX150">
        <f t="shared" si="224"/>
        <v>2.6779354274205529</v>
      </c>
      <c r="AY150">
        <f t="shared" si="225"/>
        <v>3.8692310435314833E-2</v>
      </c>
      <c r="AZ150">
        <f t="shared" si="226"/>
        <v>13.936838642498067</v>
      </c>
      <c r="BA150">
        <f t="shared" si="227"/>
        <v>0.48708366913217926</v>
      </c>
      <c r="BB150">
        <f t="shared" si="228"/>
        <v>47.337210378186789</v>
      </c>
      <c r="BC150">
        <f t="shared" si="229"/>
        <v>387.32664760089494</v>
      </c>
      <c r="BD150">
        <f t="shared" si="230"/>
        <v>8.7305101097719297E-3</v>
      </c>
    </row>
    <row r="151" spans="1:108" x14ac:dyDescent="0.25">
      <c r="A151" s="1">
        <v>124</v>
      </c>
      <c r="B151" s="1" t="s">
        <v>150</v>
      </c>
      <c r="C151" s="1">
        <v>3313.4999992065132</v>
      </c>
      <c r="D151" s="1">
        <v>0</v>
      </c>
      <c r="E151">
        <f t="shared" si="203"/>
        <v>7.1373231972857019</v>
      </c>
      <c r="F151">
        <f t="shared" si="204"/>
        <v>6.311186822083252E-2</v>
      </c>
      <c r="G151">
        <f t="shared" si="205"/>
        <v>190.55975920794904</v>
      </c>
      <c r="H151">
        <f t="shared" si="206"/>
        <v>2.1027729863656157</v>
      </c>
      <c r="I151">
        <f t="shared" si="207"/>
        <v>2.3767993643775189</v>
      </c>
      <c r="J151">
        <f t="shared" si="208"/>
        <v>31.4686279296875</v>
      </c>
      <c r="K151" s="1">
        <v>6</v>
      </c>
      <c r="L151">
        <f t="shared" si="209"/>
        <v>1.4200000166893005</v>
      </c>
      <c r="M151" s="1">
        <v>1</v>
      </c>
      <c r="N151">
        <f t="shared" si="210"/>
        <v>2.8400000333786011</v>
      </c>
      <c r="O151" s="1">
        <v>33.693252563476563</v>
      </c>
      <c r="P151" s="1">
        <v>31.4686279296875</v>
      </c>
      <c r="Q151" s="1">
        <v>35.006690979003906</v>
      </c>
      <c r="R151" s="1">
        <v>400.29098510742187</v>
      </c>
      <c r="S151" s="1">
        <v>390.73580932617187</v>
      </c>
      <c r="T151" s="1">
        <v>28.367424011230469</v>
      </c>
      <c r="U151" s="1">
        <v>30.814132690429687</v>
      </c>
      <c r="V151" s="1">
        <v>39.551708221435547</v>
      </c>
      <c r="W151" s="1">
        <v>42.96307373046875</v>
      </c>
      <c r="X151" s="1">
        <v>499.76800537109375</v>
      </c>
      <c r="Y151" s="1">
        <v>1699.2216796875</v>
      </c>
      <c r="Z151" s="1">
        <v>14.219725608825684</v>
      </c>
      <c r="AA151" s="1">
        <v>73.230522155761719</v>
      </c>
      <c r="AB151" s="1">
        <v>4.2479281425476074</v>
      </c>
      <c r="AC151" s="1">
        <v>-0.32733404636383057</v>
      </c>
      <c r="AD151" s="1">
        <v>1</v>
      </c>
      <c r="AE151" s="1">
        <v>-0.21956524252891541</v>
      </c>
      <c r="AF151" s="1">
        <v>2.737391471862793</v>
      </c>
      <c r="AG151" s="1">
        <v>1</v>
      </c>
      <c r="AH151" s="1">
        <v>0</v>
      </c>
      <c r="AI151" s="1">
        <v>0.15999999642372131</v>
      </c>
      <c r="AJ151" s="1">
        <v>111115</v>
      </c>
      <c r="AK151">
        <f t="shared" si="211"/>
        <v>0.83294667561848945</v>
      </c>
      <c r="AL151">
        <f t="shared" si="212"/>
        <v>2.1027729863656156E-3</v>
      </c>
      <c r="AM151">
        <f t="shared" si="213"/>
        <v>304.61862792968748</v>
      </c>
      <c r="AN151">
        <f t="shared" si="214"/>
        <v>306.84325256347654</v>
      </c>
      <c r="AO151">
        <f t="shared" si="215"/>
        <v>271.87546267310972</v>
      </c>
      <c r="AP151">
        <f t="shared" si="216"/>
        <v>2.4250572620104185</v>
      </c>
      <c r="AQ151">
        <f t="shared" si="217"/>
        <v>4.6333343910746114</v>
      </c>
      <c r="AR151">
        <f t="shared" si="218"/>
        <v>63.270536037138783</v>
      </c>
      <c r="AS151">
        <f t="shared" si="219"/>
        <v>32.456403346709095</v>
      </c>
      <c r="AT151">
        <f t="shared" si="220"/>
        <v>32.580940246582031</v>
      </c>
      <c r="AU151">
        <f t="shared" si="221"/>
        <v>4.9343607138634518</v>
      </c>
      <c r="AV151">
        <f t="shared" si="222"/>
        <v>6.173985500007817E-2</v>
      </c>
      <c r="AW151">
        <f t="shared" si="223"/>
        <v>2.2565350266970925</v>
      </c>
      <c r="AX151">
        <f t="shared" si="224"/>
        <v>2.6778256871663593</v>
      </c>
      <c r="AY151">
        <f t="shared" si="225"/>
        <v>3.8708374463444974E-2</v>
      </c>
      <c r="AZ151">
        <f t="shared" si="226"/>
        <v>13.954790668674331</v>
      </c>
      <c r="BA151">
        <f t="shared" si="227"/>
        <v>0.48769463831986992</v>
      </c>
      <c r="BB151">
        <f t="shared" si="228"/>
        <v>47.340123162816859</v>
      </c>
      <c r="BC151">
        <f t="shared" si="229"/>
        <v>387.34306770536529</v>
      </c>
      <c r="BD151">
        <f t="shared" si="230"/>
        <v>8.7230619929242314E-3</v>
      </c>
    </row>
    <row r="152" spans="1:108" x14ac:dyDescent="0.25">
      <c r="A152" s="1">
        <v>125</v>
      </c>
      <c r="B152" s="1" t="s">
        <v>151</v>
      </c>
      <c r="C152" s="1">
        <v>3313.9999991953373</v>
      </c>
      <c r="D152" s="1">
        <v>0</v>
      </c>
      <c r="E152">
        <f t="shared" si="203"/>
        <v>7.1397343982221493</v>
      </c>
      <c r="F152">
        <f t="shared" si="204"/>
        <v>6.3107644925585585E-2</v>
      </c>
      <c r="G152">
        <f t="shared" si="205"/>
        <v>190.47205380884495</v>
      </c>
      <c r="H152">
        <f t="shared" si="206"/>
        <v>2.102493517691213</v>
      </c>
      <c r="I152">
        <f t="shared" si="207"/>
        <v>2.3766296094000214</v>
      </c>
      <c r="J152">
        <f t="shared" si="208"/>
        <v>31.467939376831055</v>
      </c>
      <c r="K152" s="1">
        <v>6</v>
      </c>
      <c r="L152">
        <f t="shared" si="209"/>
        <v>1.4200000166893005</v>
      </c>
      <c r="M152" s="1">
        <v>1</v>
      </c>
      <c r="N152">
        <f t="shared" si="210"/>
        <v>2.8400000333786011</v>
      </c>
      <c r="O152" s="1">
        <v>33.693721771240234</v>
      </c>
      <c r="P152" s="1">
        <v>31.467939376831055</v>
      </c>
      <c r="Q152" s="1">
        <v>35.006515502929688</v>
      </c>
      <c r="R152" s="1">
        <v>400.27682495117187</v>
      </c>
      <c r="S152" s="1">
        <v>390.71859741210937</v>
      </c>
      <c r="T152" s="1">
        <v>28.367664337158203</v>
      </c>
      <c r="U152" s="1">
        <v>30.814132690429687</v>
      </c>
      <c r="V152" s="1">
        <v>39.550811767578125</v>
      </c>
      <c r="W152" s="1">
        <v>42.961727142333984</v>
      </c>
      <c r="X152" s="1">
        <v>499.75067138671875</v>
      </c>
      <c r="Y152" s="1">
        <v>1699.2542724609375</v>
      </c>
      <c r="Z152" s="1">
        <v>14.353306770324707</v>
      </c>
      <c r="AA152" s="1">
        <v>73.230148315429688</v>
      </c>
      <c r="AB152" s="1">
        <v>4.2479281425476074</v>
      </c>
      <c r="AC152" s="1">
        <v>-0.32733404636383057</v>
      </c>
      <c r="AD152" s="1">
        <v>1</v>
      </c>
      <c r="AE152" s="1">
        <v>-0.21956524252891541</v>
      </c>
      <c r="AF152" s="1">
        <v>2.737391471862793</v>
      </c>
      <c r="AG152" s="1">
        <v>1</v>
      </c>
      <c r="AH152" s="1">
        <v>0</v>
      </c>
      <c r="AI152" s="1">
        <v>0.15999999642372131</v>
      </c>
      <c r="AJ152" s="1">
        <v>111115</v>
      </c>
      <c r="AK152">
        <f t="shared" si="211"/>
        <v>0.83291778564453123</v>
      </c>
      <c r="AL152">
        <f t="shared" si="212"/>
        <v>2.1024935176912128E-3</v>
      </c>
      <c r="AM152">
        <f t="shared" si="213"/>
        <v>304.61793937683103</v>
      </c>
      <c r="AN152">
        <f t="shared" si="214"/>
        <v>306.84372177124021</v>
      </c>
      <c r="AO152">
        <f t="shared" si="215"/>
        <v>271.88067751674316</v>
      </c>
      <c r="AP152">
        <f t="shared" si="216"/>
        <v>2.4254326118799825</v>
      </c>
      <c r="AQ152">
        <f t="shared" si="217"/>
        <v>4.6331531165315178</v>
      </c>
      <c r="AR152">
        <f t="shared" si="218"/>
        <v>63.268383624935346</v>
      </c>
      <c r="AS152">
        <f t="shared" si="219"/>
        <v>32.454250934505659</v>
      </c>
      <c r="AT152">
        <f t="shared" si="220"/>
        <v>32.580830574035645</v>
      </c>
      <c r="AU152">
        <f t="shared" si="221"/>
        <v>4.9343302137196696</v>
      </c>
      <c r="AV152">
        <f t="shared" si="222"/>
        <v>6.1735813326703887E-2</v>
      </c>
      <c r="AW152">
        <f t="shared" si="223"/>
        <v>2.2565235071314964</v>
      </c>
      <c r="AX152">
        <f t="shared" si="224"/>
        <v>2.6778067065881732</v>
      </c>
      <c r="AY152">
        <f t="shared" si="225"/>
        <v>3.8705832555819407E-2</v>
      </c>
      <c r="AZ152">
        <f t="shared" si="226"/>
        <v>13.94829675036622</v>
      </c>
      <c r="BA152">
        <f t="shared" si="227"/>
        <v>0.48749165018102547</v>
      </c>
      <c r="BB152">
        <f t="shared" si="228"/>
        <v>47.341806885133899</v>
      </c>
      <c r="BC152">
        <f t="shared" si="229"/>
        <v>387.32470962185704</v>
      </c>
      <c r="BD152">
        <f t="shared" si="230"/>
        <v>8.7267328599245821E-3</v>
      </c>
    </row>
    <row r="153" spans="1:108" x14ac:dyDescent="0.25">
      <c r="A153" s="1">
        <v>126</v>
      </c>
      <c r="B153" s="1" t="s">
        <v>151</v>
      </c>
      <c r="C153" s="1">
        <v>3314.4999991841614</v>
      </c>
      <c r="D153" s="1">
        <v>0</v>
      </c>
      <c r="E153">
        <f t="shared" si="203"/>
        <v>7.1600183898184246</v>
      </c>
      <c r="F153">
        <f t="shared" si="204"/>
        <v>6.307856462564819E-2</v>
      </c>
      <c r="G153">
        <f t="shared" si="205"/>
        <v>189.8704728674366</v>
      </c>
      <c r="H153">
        <f t="shared" si="206"/>
        <v>2.101897835924126</v>
      </c>
      <c r="I153">
        <f t="shared" si="207"/>
        <v>2.3770142294342538</v>
      </c>
      <c r="J153">
        <f t="shared" si="208"/>
        <v>31.469488143920898</v>
      </c>
      <c r="K153" s="1">
        <v>6</v>
      </c>
      <c r="L153">
        <f t="shared" si="209"/>
        <v>1.4200000166893005</v>
      </c>
      <c r="M153" s="1">
        <v>1</v>
      </c>
      <c r="N153">
        <f t="shared" si="210"/>
        <v>2.8400000333786011</v>
      </c>
      <c r="O153" s="1">
        <v>33.693992614746094</v>
      </c>
      <c r="P153" s="1">
        <v>31.469488143920898</v>
      </c>
      <c r="Q153" s="1">
        <v>35.007064819335938</v>
      </c>
      <c r="R153" s="1">
        <v>400.29306030273437</v>
      </c>
      <c r="S153" s="1">
        <v>390.71087646484375</v>
      </c>
      <c r="T153" s="1">
        <v>28.368776321411133</v>
      </c>
      <c r="U153" s="1">
        <v>30.814525604248047</v>
      </c>
      <c r="V153" s="1">
        <v>39.551662445068359</v>
      </c>
      <c r="W153" s="1">
        <v>42.961521148681641</v>
      </c>
      <c r="X153" s="1">
        <v>499.75576782226562</v>
      </c>
      <c r="Y153" s="1">
        <v>1699.2677001953125</v>
      </c>
      <c r="Z153" s="1">
        <v>14.482629776000977</v>
      </c>
      <c r="AA153" s="1">
        <v>73.229965209960938</v>
      </c>
      <c r="AB153" s="1">
        <v>4.2479281425476074</v>
      </c>
      <c r="AC153" s="1">
        <v>-0.32733404636383057</v>
      </c>
      <c r="AD153" s="1">
        <v>1</v>
      </c>
      <c r="AE153" s="1">
        <v>-0.21956524252891541</v>
      </c>
      <c r="AF153" s="1">
        <v>2.737391471862793</v>
      </c>
      <c r="AG153" s="1">
        <v>1</v>
      </c>
      <c r="AH153" s="1">
        <v>0</v>
      </c>
      <c r="AI153" s="1">
        <v>0.15999999642372131</v>
      </c>
      <c r="AJ153" s="1">
        <v>111115</v>
      </c>
      <c r="AK153">
        <f t="shared" si="211"/>
        <v>0.83292627970377586</v>
      </c>
      <c r="AL153">
        <f t="shared" si="212"/>
        <v>2.1018978359241261E-3</v>
      </c>
      <c r="AM153">
        <f t="shared" si="213"/>
        <v>304.61948814392088</v>
      </c>
      <c r="AN153">
        <f t="shared" si="214"/>
        <v>306.84399261474607</v>
      </c>
      <c r="AO153">
        <f t="shared" si="215"/>
        <v>271.88282595419514</v>
      </c>
      <c r="AP153">
        <f t="shared" si="216"/>
        <v>2.4255790791651055</v>
      </c>
      <c r="AQ153">
        <f t="shared" si="217"/>
        <v>4.633560867394789</v>
      </c>
      <c r="AR153">
        <f t="shared" si="218"/>
        <v>63.274109909921407</v>
      </c>
      <c r="AS153">
        <f t="shared" si="219"/>
        <v>32.45958430567336</v>
      </c>
      <c r="AT153">
        <f t="shared" si="220"/>
        <v>32.581740379333496</v>
      </c>
      <c r="AU153">
        <f t="shared" si="221"/>
        <v>4.9345832372687717</v>
      </c>
      <c r="AV153">
        <f t="shared" si="222"/>
        <v>6.1707983299339145E-2</v>
      </c>
      <c r="AW153">
        <f t="shared" si="223"/>
        <v>2.2565466379605352</v>
      </c>
      <c r="AX153">
        <f t="shared" si="224"/>
        <v>2.6780365993082365</v>
      </c>
      <c r="AY153">
        <f t="shared" si="225"/>
        <v>3.8688329596587474E-2</v>
      </c>
      <c r="AZ153">
        <f t="shared" si="226"/>
        <v>13.904208122481215</v>
      </c>
      <c r="BA153">
        <f t="shared" si="227"/>
        <v>0.48596157492565012</v>
      </c>
      <c r="BB153">
        <f t="shared" si="228"/>
        <v>47.337223029565401</v>
      </c>
      <c r="BC153">
        <f t="shared" si="229"/>
        <v>387.30734663644591</v>
      </c>
      <c r="BD153">
        <f t="shared" si="230"/>
        <v>8.7510704446505973E-3</v>
      </c>
    </row>
    <row r="154" spans="1:108" x14ac:dyDescent="0.25">
      <c r="A154" s="1">
        <v>127</v>
      </c>
      <c r="B154" s="1" t="s">
        <v>152</v>
      </c>
      <c r="C154" s="1">
        <v>3314.9999991729856</v>
      </c>
      <c r="D154" s="1">
        <v>0</v>
      </c>
      <c r="E154">
        <f t="shared" si="203"/>
        <v>7.1837468623351359</v>
      </c>
      <c r="F154">
        <f t="shared" si="204"/>
        <v>6.3086837521507302E-2</v>
      </c>
      <c r="G154">
        <f t="shared" si="205"/>
        <v>189.29435542343884</v>
      </c>
      <c r="H154">
        <f t="shared" si="206"/>
        <v>2.1020605075055196</v>
      </c>
      <c r="I154">
        <f t="shared" si="207"/>
        <v>2.3768798073654871</v>
      </c>
      <c r="J154">
        <f t="shared" si="208"/>
        <v>31.469367980957031</v>
      </c>
      <c r="K154" s="1">
        <v>6</v>
      </c>
      <c r="L154">
        <f t="shared" si="209"/>
        <v>1.4200000166893005</v>
      </c>
      <c r="M154" s="1">
        <v>1</v>
      </c>
      <c r="N154">
        <f t="shared" si="210"/>
        <v>2.8400000333786011</v>
      </c>
      <c r="O154" s="1">
        <v>33.693408966064453</v>
      </c>
      <c r="P154" s="1">
        <v>31.469367980957031</v>
      </c>
      <c r="Q154" s="1">
        <v>35.007030487060547</v>
      </c>
      <c r="R154" s="1">
        <v>400.31869506835937</v>
      </c>
      <c r="S154" s="1">
        <v>390.7076416015625</v>
      </c>
      <c r="T154" s="1">
        <v>28.370065689086914</v>
      </c>
      <c r="U154" s="1">
        <v>30.816080093383789</v>
      </c>
      <c r="V154" s="1">
        <v>39.554553985595703</v>
      </c>
      <c r="W154" s="1">
        <v>42.964874267578125</v>
      </c>
      <c r="X154" s="1">
        <v>499.73947143554687</v>
      </c>
      <c r="Y154" s="1">
        <v>1699.2415771484375</v>
      </c>
      <c r="Z154" s="1">
        <v>14.64795970916748</v>
      </c>
      <c r="AA154" s="1">
        <v>73.229606628417969</v>
      </c>
      <c r="AB154" s="1">
        <v>4.2479281425476074</v>
      </c>
      <c r="AC154" s="1">
        <v>-0.32733404636383057</v>
      </c>
      <c r="AD154" s="1">
        <v>1</v>
      </c>
      <c r="AE154" s="1">
        <v>-0.21956524252891541</v>
      </c>
      <c r="AF154" s="1">
        <v>2.737391471862793</v>
      </c>
      <c r="AG154" s="1">
        <v>1</v>
      </c>
      <c r="AH154" s="1">
        <v>0</v>
      </c>
      <c r="AI154" s="1">
        <v>0.15999999642372131</v>
      </c>
      <c r="AJ154" s="1">
        <v>111115</v>
      </c>
      <c r="AK154">
        <f t="shared" si="211"/>
        <v>0.83289911905924474</v>
      </c>
      <c r="AL154">
        <f t="shared" si="212"/>
        <v>2.1020605075055196E-3</v>
      </c>
      <c r="AM154">
        <f t="shared" si="213"/>
        <v>304.61936798095701</v>
      </c>
      <c r="AN154">
        <f t="shared" si="214"/>
        <v>306.84340896606443</v>
      </c>
      <c r="AO154">
        <f t="shared" si="215"/>
        <v>271.87864626678856</v>
      </c>
      <c r="AP154">
        <f t="shared" si="216"/>
        <v>2.4253780549454769</v>
      </c>
      <c r="AQ154">
        <f t="shared" si="217"/>
        <v>4.6335292304338038</v>
      </c>
      <c r="AR154">
        <f t="shared" si="218"/>
        <v>63.273987718454919</v>
      </c>
      <c r="AS154">
        <f t="shared" si="219"/>
        <v>32.45790762507113</v>
      </c>
      <c r="AT154">
        <f t="shared" si="220"/>
        <v>32.581388473510742</v>
      </c>
      <c r="AU154">
        <f t="shared" si="221"/>
        <v>4.9344853683305434</v>
      </c>
      <c r="AV154">
        <f t="shared" si="222"/>
        <v>6.1715900568721227E-2</v>
      </c>
      <c r="AW154">
        <f t="shared" si="223"/>
        <v>2.2566494230683167</v>
      </c>
      <c r="AX154">
        <f t="shared" si="224"/>
        <v>2.6778359452622267</v>
      </c>
      <c r="AY154">
        <f t="shared" si="225"/>
        <v>3.8693308948612448E-2</v>
      </c>
      <c r="AZ154">
        <f t="shared" si="226"/>
        <v>13.861951184638365</v>
      </c>
      <c r="BA154">
        <f t="shared" si="227"/>
        <v>0.48449104974629148</v>
      </c>
      <c r="BB154">
        <f t="shared" si="228"/>
        <v>47.339952090652204</v>
      </c>
      <c r="BC154">
        <f t="shared" si="229"/>
        <v>387.29283239375587</v>
      </c>
      <c r="BD154">
        <f t="shared" si="230"/>
        <v>8.7809069481710692E-3</v>
      </c>
    </row>
    <row r="155" spans="1:108" x14ac:dyDescent="0.25">
      <c r="A155" s="1">
        <v>128</v>
      </c>
      <c r="B155" s="1" t="s">
        <v>152</v>
      </c>
      <c r="C155" s="1">
        <v>3315.4999991618097</v>
      </c>
      <c r="D155" s="1">
        <v>0</v>
      </c>
      <c r="E155">
        <f t="shared" si="203"/>
        <v>7.1680827777276033</v>
      </c>
      <c r="F155">
        <f t="shared" si="204"/>
        <v>6.30347246988993E-2</v>
      </c>
      <c r="G155">
        <f t="shared" si="205"/>
        <v>189.54635906069038</v>
      </c>
      <c r="H155">
        <f t="shared" si="206"/>
        <v>2.100952031982553</v>
      </c>
      <c r="I155">
        <f t="shared" si="207"/>
        <v>2.3775372805685064</v>
      </c>
      <c r="J155">
        <f t="shared" si="208"/>
        <v>31.471811294555664</v>
      </c>
      <c r="K155" s="1">
        <v>6</v>
      </c>
      <c r="L155">
        <f t="shared" si="209"/>
        <v>1.4200000166893005</v>
      </c>
      <c r="M155" s="1">
        <v>1</v>
      </c>
      <c r="N155">
        <f t="shared" si="210"/>
        <v>2.8400000333786011</v>
      </c>
      <c r="O155" s="1">
        <v>33.692497253417969</v>
      </c>
      <c r="P155" s="1">
        <v>31.471811294555664</v>
      </c>
      <c r="Q155" s="1">
        <v>35.007965087890625</v>
      </c>
      <c r="R155" s="1">
        <v>400.30795288085937</v>
      </c>
      <c r="S155" s="1">
        <v>390.7166748046875</v>
      </c>
      <c r="T155" s="1">
        <v>28.371278762817383</v>
      </c>
      <c r="U155" s="1">
        <v>30.815883636474609</v>
      </c>
      <c r="V155" s="1">
        <v>39.558265686035156</v>
      </c>
      <c r="W155" s="1">
        <v>42.966796875</v>
      </c>
      <c r="X155" s="1">
        <v>499.7640380859375</v>
      </c>
      <c r="Y155" s="1">
        <v>1699.1522216796875</v>
      </c>
      <c r="Z155" s="1">
        <v>14.722090721130371</v>
      </c>
      <c r="AA155" s="1">
        <v>73.2296142578125</v>
      </c>
      <c r="AB155" s="1">
        <v>4.2479281425476074</v>
      </c>
      <c r="AC155" s="1">
        <v>-0.32733404636383057</v>
      </c>
      <c r="AD155" s="1">
        <v>1</v>
      </c>
      <c r="AE155" s="1">
        <v>-0.21956524252891541</v>
      </c>
      <c r="AF155" s="1">
        <v>2.737391471862793</v>
      </c>
      <c r="AG155" s="1">
        <v>1</v>
      </c>
      <c r="AH155" s="1">
        <v>0</v>
      </c>
      <c r="AI155" s="1">
        <v>0.15999999642372131</v>
      </c>
      <c r="AJ155" s="1">
        <v>111115</v>
      </c>
      <c r="AK155">
        <f t="shared" si="211"/>
        <v>0.83294006347656235</v>
      </c>
      <c r="AL155">
        <f t="shared" si="212"/>
        <v>2.100952031982553E-3</v>
      </c>
      <c r="AM155">
        <f t="shared" si="213"/>
        <v>304.62181129455564</v>
      </c>
      <c r="AN155">
        <f t="shared" si="214"/>
        <v>306.84249725341795</v>
      </c>
      <c r="AO155">
        <f t="shared" si="215"/>
        <v>271.86434939210812</v>
      </c>
      <c r="AP155">
        <f t="shared" si="216"/>
        <v>2.4252930991828419</v>
      </c>
      <c r="AQ155">
        <f t="shared" si="217"/>
        <v>4.6341725522811785</v>
      </c>
      <c r="AR155">
        <f t="shared" si="218"/>
        <v>63.28276612199663</v>
      </c>
      <c r="AS155">
        <f t="shared" si="219"/>
        <v>32.466882485522021</v>
      </c>
      <c r="AT155">
        <f t="shared" si="220"/>
        <v>32.582154273986816</v>
      </c>
      <c r="AU155">
        <f t="shared" si="221"/>
        <v>4.9346983481547255</v>
      </c>
      <c r="AV155">
        <f t="shared" si="222"/>
        <v>6.1666027163738771E-2</v>
      </c>
      <c r="AW155">
        <f t="shared" si="223"/>
        <v>2.2566352717126721</v>
      </c>
      <c r="AX155">
        <f t="shared" si="224"/>
        <v>2.6780630764420534</v>
      </c>
      <c r="AY155">
        <f t="shared" si="225"/>
        <v>3.8661942488906205E-2</v>
      </c>
      <c r="AZ155">
        <f t="shared" si="226"/>
        <v>13.880406757987179</v>
      </c>
      <c r="BA155">
        <f t="shared" si="227"/>
        <v>0.48512482646265692</v>
      </c>
      <c r="BB155">
        <f t="shared" si="228"/>
        <v>47.331515458968489</v>
      </c>
      <c r="BC155">
        <f t="shared" si="229"/>
        <v>387.30931155250465</v>
      </c>
      <c r="BD155">
        <f t="shared" si="230"/>
        <v>8.7598260791926941E-3</v>
      </c>
    </row>
    <row r="156" spans="1:108" x14ac:dyDescent="0.25">
      <c r="A156" s="1">
        <v>129</v>
      </c>
      <c r="B156" s="1" t="s">
        <v>153</v>
      </c>
      <c r="C156" s="1">
        <v>3315.9999991506338</v>
      </c>
      <c r="D156" s="1">
        <v>0</v>
      </c>
      <c r="E156">
        <f t="shared" si="203"/>
        <v>7.2314462344033261</v>
      </c>
      <c r="F156">
        <f t="shared" si="204"/>
        <v>6.303391358363937E-2</v>
      </c>
      <c r="G156">
        <f t="shared" si="205"/>
        <v>187.90983480058162</v>
      </c>
      <c r="H156">
        <f t="shared" si="206"/>
        <v>2.1017063853219131</v>
      </c>
      <c r="I156">
        <f t="shared" si="207"/>
        <v>2.3784052280902577</v>
      </c>
      <c r="J156">
        <f t="shared" si="208"/>
        <v>31.474971771240234</v>
      </c>
      <c r="K156" s="1">
        <v>6</v>
      </c>
      <c r="L156">
        <f t="shared" si="209"/>
        <v>1.4200000166893005</v>
      </c>
      <c r="M156" s="1">
        <v>1</v>
      </c>
      <c r="N156">
        <f t="shared" si="210"/>
        <v>2.8400000333786011</v>
      </c>
      <c r="O156" s="1">
        <v>33.692298889160156</v>
      </c>
      <c r="P156" s="1">
        <v>31.474971771240234</v>
      </c>
      <c r="Q156" s="1">
        <v>35.007308959960938</v>
      </c>
      <c r="R156" s="1">
        <v>400.34945678710937</v>
      </c>
      <c r="S156" s="1">
        <v>390.68185424804687</v>
      </c>
      <c r="T156" s="1">
        <v>28.369941711425781</v>
      </c>
      <c r="U156" s="1">
        <v>30.815422058105469</v>
      </c>
      <c r="V156" s="1">
        <v>39.556808471679688</v>
      </c>
      <c r="W156" s="1">
        <v>42.966590881347656</v>
      </c>
      <c r="X156" s="1">
        <v>499.76473999023437</v>
      </c>
      <c r="Y156" s="1">
        <v>1699.1787109375</v>
      </c>
      <c r="Z156" s="1">
        <v>14.78787899017334</v>
      </c>
      <c r="AA156" s="1">
        <v>73.22955322265625</v>
      </c>
      <c r="AB156" s="1">
        <v>4.2479281425476074</v>
      </c>
      <c r="AC156" s="1">
        <v>-0.32733404636383057</v>
      </c>
      <c r="AD156" s="1">
        <v>1</v>
      </c>
      <c r="AE156" s="1">
        <v>-0.21956524252891541</v>
      </c>
      <c r="AF156" s="1">
        <v>2.737391471862793</v>
      </c>
      <c r="AG156" s="1">
        <v>1</v>
      </c>
      <c r="AH156" s="1">
        <v>0</v>
      </c>
      <c r="AI156" s="1">
        <v>0.15999999642372131</v>
      </c>
      <c r="AJ156" s="1">
        <v>111115</v>
      </c>
      <c r="AK156">
        <f t="shared" si="211"/>
        <v>0.83294123331705716</v>
      </c>
      <c r="AL156">
        <f t="shared" si="212"/>
        <v>2.1017063853219133E-3</v>
      </c>
      <c r="AM156">
        <f t="shared" si="213"/>
        <v>304.62497177124021</v>
      </c>
      <c r="AN156">
        <f t="shared" si="214"/>
        <v>306.84229888916013</v>
      </c>
      <c r="AO156">
        <f t="shared" si="215"/>
        <v>271.86858767326339</v>
      </c>
      <c r="AP156">
        <f t="shared" si="216"/>
        <v>2.4244604542238806</v>
      </c>
      <c r="AQ156">
        <f t="shared" si="217"/>
        <v>4.6350048177729075</v>
      </c>
      <c r="AR156">
        <f t="shared" si="218"/>
        <v>63.294184025403815</v>
      </c>
      <c r="AS156">
        <f t="shared" si="219"/>
        <v>32.478761967298347</v>
      </c>
      <c r="AT156">
        <f t="shared" si="220"/>
        <v>32.583635330200195</v>
      </c>
      <c r="AU156">
        <f t="shared" si="221"/>
        <v>4.9351102733018202</v>
      </c>
      <c r="AV156">
        <f t="shared" si="222"/>
        <v>6.1665250889967674E-2</v>
      </c>
      <c r="AW156">
        <f t="shared" si="223"/>
        <v>2.2565995896826498</v>
      </c>
      <c r="AX156">
        <f t="shared" si="224"/>
        <v>2.6785106836191703</v>
      </c>
      <c r="AY156">
        <f t="shared" si="225"/>
        <v>3.8661454274849995E-2</v>
      </c>
      <c r="AZ156">
        <f t="shared" si="226"/>
        <v>13.760553248589735</v>
      </c>
      <c r="BA156">
        <f t="shared" si="227"/>
        <v>0.4809791720740535</v>
      </c>
      <c r="BB156">
        <f t="shared" si="228"/>
        <v>47.321431321827575</v>
      </c>
      <c r="BC156">
        <f t="shared" si="229"/>
        <v>387.24437104322078</v>
      </c>
      <c r="BD156">
        <f t="shared" si="230"/>
        <v>8.836858891374616E-3</v>
      </c>
    </row>
    <row r="157" spans="1:108" x14ac:dyDescent="0.25">
      <c r="A157" s="1">
        <v>130</v>
      </c>
      <c r="B157" s="1" t="s">
        <v>153</v>
      </c>
      <c r="C157" s="1">
        <v>3316.4999991394579</v>
      </c>
      <c r="D157" s="1">
        <v>0</v>
      </c>
      <c r="E157">
        <f t="shared" si="203"/>
        <v>7.2802958286311732</v>
      </c>
      <c r="F157">
        <f t="shared" si="204"/>
        <v>6.2991712710653736E-2</v>
      </c>
      <c r="G157">
        <f t="shared" si="205"/>
        <v>186.5495390492442</v>
      </c>
      <c r="H157">
        <f t="shared" si="206"/>
        <v>2.1013745943589774</v>
      </c>
      <c r="I157">
        <f t="shared" si="207"/>
        <v>2.3795777499200601</v>
      </c>
      <c r="J157">
        <f t="shared" si="208"/>
        <v>31.479560852050781</v>
      </c>
      <c r="K157" s="1">
        <v>6</v>
      </c>
      <c r="L157">
        <f t="shared" si="209"/>
        <v>1.4200000166893005</v>
      </c>
      <c r="M157" s="1">
        <v>1</v>
      </c>
      <c r="N157">
        <f t="shared" si="210"/>
        <v>2.8400000333786011</v>
      </c>
      <c r="O157" s="1">
        <v>33.692596435546875</v>
      </c>
      <c r="P157" s="1">
        <v>31.479560852050781</v>
      </c>
      <c r="Q157" s="1">
        <v>35.008129119873047</v>
      </c>
      <c r="R157" s="1">
        <v>400.40545654296875</v>
      </c>
      <c r="S157" s="1">
        <v>390.6796875</v>
      </c>
      <c r="T157" s="1">
        <v>28.370771408081055</v>
      </c>
      <c r="U157" s="1">
        <v>30.815784454345703</v>
      </c>
      <c r="V157" s="1">
        <v>39.557479858398438</v>
      </c>
      <c r="W157" s="1">
        <v>42.966567993164062</v>
      </c>
      <c r="X157" s="1">
        <v>499.78115844726562</v>
      </c>
      <c r="Y157" s="1">
        <v>1699.2010498046875</v>
      </c>
      <c r="Z157" s="1">
        <v>14.850456237792969</v>
      </c>
      <c r="AA157" s="1">
        <v>73.229866027832031</v>
      </c>
      <c r="AB157" s="1">
        <v>4.2479281425476074</v>
      </c>
      <c r="AC157" s="1">
        <v>-0.32733404636383057</v>
      </c>
      <c r="AD157" s="1">
        <v>1</v>
      </c>
      <c r="AE157" s="1">
        <v>-0.21956524252891541</v>
      </c>
      <c r="AF157" s="1">
        <v>2.737391471862793</v>
      </c>
      <c r="AG157" s="1">
        <v>1</v>
      </c>
      <c r="AH157" s="1">
        <v>0</v>
      </c>
      <c r="AI157" s="1">
        <v>0.15999999642372131</v>
      </c>
      <c r="AJ157" s="1">
        <v>111115</v>
      </c>
      <c r="AK157">
        <f t="shared" si="211"/>
        <v>0.83296859741210938</v>
      </c>
      <c r="AL157">
        <f t="shared" si="212"/>
        <v>2.1013745943589774E-3</v>
      </c>
      <c r="AM157">
        <f t="shared" si="213"/>
        <v>304.62956085205076</v>
      </c>
      <c r="AN157">
        <f t="shared" si="214"/>
        <v>306.84259643554685</v>
      </c>
      <c r="AO157">
        <f t="shared" si="215"/>
        <v>271.8721618919335</v>
      </c>
      <c r="AP157">
        <f t="shared" si="216"/>
        <v>2.4240456773116534</v>
      </c>
      <c r="AQ157">
        <f t="shared" si="217"/>
        <v>4.6362135170543448</v>
      </c>
      <c r="AR157">
        <f t="shared" si="218"/>
        <v>63.310419211913995</v>
      </c>
      <c r="AS157">
        <f t="shared" si="219"/>
        <v>32.494634757568292</v>
      </c>
      <c r="AT157">
        <f t="shared" si="220"/>
        <v>32.586078643798828</v>
      </c>
      <c r="AU157">
        <f t="shared" si="221"/>
        <v>4.9357898958392106</v>
      </c>
      <c r="AV157">
        <f t="shared" si="222"/>
        <v>6.1624862158781886E-2</v>
      </c>
      <c r="AW157">
        <f t="shared" si="223"/>
        <v>2.2566357671342847</v>
      </c>
      <c r="AX157">
        <f t="shared" si="224"/>
        <v>2.6791541287049259</v>
      </c>
      <c r="AY157">
        <f t="shared" si="225"/>
        <v>3.8636053049409348E-2</v>
      </c>
      <c r="AZ157">
        <f t="shared" si="226"/>
        <v>13.660997752129974</v>
      </c>
      <c r="BA157">
        <f t="shared" si="227"/>
        <v>0.47749996997026933</v>
      </c>
      <c r="BB157">
        <f t="shared" si="228"/>
        <v>47.307977165121038</v>
      </c>
      <c r="BC157">
        <f t="shared" si="229"/>
        <v>387.21898353762725</v>
      </c>
      <c r="BD157">
        <f t="shared" si="230"/>
        <v>8.8946070171877691E-3</v>
      </c>
      <c r="BE157">
        <f>AVERAGE(E143:E157)</f>
        <v>7.1997608719369772</v>
      </c>
      <c r="BF157">
        <f t="shared" ref="BF157:DD157" si="231">AVERAGE(F143:F157)</f>
        <v>6.30635790660386E-2</v>
      </c>
      <c r="BG157">
        <f t="shared" si="231"/>
        <v>188.82760674428476</v>
      </c>
      <c r="BH157">
        <f t="shared" si="231"/>
        <v>2.1017449479033909</v>
      </c>
      <c r="BI157">
        <f t="shared" si="231"/>
        <v>2.3773936315891988</v>
      </c>
      <c r="BJ157">
        <f t="shared" si="231"/>
        <v>31.470779673258463</v>
      </c>
      <c r="BK157">
        <f t="shared" si="231"/>
        <v>6</v>
      </c>
      <c r="BL157">
        <f t="shared" si="231"/>
        <v>1.4200000166893005</v>
      </c>
      <c r="BM157">
        <f t="shared" si="231"/>
        <v>1</v>
      </c>
      <c r="BN157">
        <f t="shared" si="231"/>
        <v>2.8400000333786011</v>
      </c>
      <c r="BO157">
        <f t="shared" si="231"/>
        <v>33.692463684082028</v>
      </c>
      <c r="BP157">
        <f t="shared" si="231"/>
        <v>31.470779673258463</v>
      </c>
      <c r="BQ157">
        <f t="shared" si="231"/>
        <v>35.007135772705077</v>
      </c>
      <c r="BR157">
        <f t="shared" si="231"/>
        <v>400.34267374674477</v>
      </c>
      <c r="BS157">
        <f t="shared" si="231"/>
        <v>390.71338704427086</v>
      </c>
      <c r="BT157">
        <f t="shared" si="231"/>
        <v>28.368497594197592</v>
      </c>
      <c r="BU157">
        <f t="shared" si="231"/>
        <v>30.813932291666667</v>
      </c>
      <c r="BV157">
        <f t="shared" si="231"/>
        <v>39.554726918538414</v>
      </c>
      <c r="BW157">
        <f t="shared" si="231"/>
        <v>42.964441935221352</v>
      </c>
      <c r="BX157">
        <f t="shared" si="231"/>
        <v>499.78401285807291</v>
      </c>
      <c r="BY157">
        <f t="shared" si="231"/>
        <v>1699.2177734375</v>
      </c>
      <c r="BZ157">
        <f t="shared" si="231"/>
        <v>14.217062250773113</v>
      </c>
      <c r="CA157">
        <f t="shared" si="231"/>
        <v>73.230099995930985</v>
      </c>
      <c r="CB157">
        <f t="shared" si="231"/>
        <v>4.2479281425476074</v>
      </c>
      <c r="CC157">
        <f t="shared" si="231"/>
        <v>-0.32733404636383057</v>
      </c>
      <c r="CD157">
        <f t="shared" si="231"/>
        <v>1</v>
      </c>
      <c r="CE157">
        <f t="shared" si="231"/>
        <v>-0.21956524252891541</v>
      </c>
      <c r="CF157">
        <f t="shared" si="231"/>
        <v>2.737391471862793</v>
      </c>
      <c r="CG157">
        <f t="shared" si="231"/>
        <v>1</v>
      </c>
      <c r="CH157">
        <f t="shared" si="231"/>
        <v>0</v>
      </c>
      <c r="CI157">
        <f t="shared" si="231"/>
        <v>0.15999999642372131</v>
      </c>
      <c r="CJ157">
        <f t="shared" si="231"/>
        <v>111115</v>
      </c>
      <c r="CK157">
        <f t="shared" si="231"/>
        <v>0.8329733547634548</v>
      </c>
      <c r="CL157">
        <f t="shared" si="231"/>
        <v>2.1017449479033912E-3</v>
      </c>
      <c r="CM157">
        <f t="shared" si="231"/>
        <v>304.62077967325848</v>
      </c>
      <c r="CN157">
        <f t="shared" si="231"/>
        <v>306.84246368408202</v>
      </c>
      <c r="CO157">
        <f t="shared" si="231"/>
        <v>271.87483767312369</v>
      </c>
      <c r="CP157">
        <f t="shared" si="231"/>
        <v>2.4251518340695233</v>
      </c>
      <c r="CQ157">
        <f t="shared" si="231"/>
        <v>4.6339009742492383</v>
      </c>
      <c r="CR157">
        <f t="shared" si="231"/>
        <v>63.278637831395372</v>
      </c>
      <c r="CS157">
        <f t="shared" si="231"/>
        <v>32.464705539728705</v>
      </c>
      <c r="CT157">
        <f t="shared" si="231"/>
        <v>32.581621678670246</v>
      </c>
      <c r="CU157">
        <f t="shared" si="231"/>
        <v>4.934550243132505</v>
      </c>
      <c r="CV157">
        <f t="shared" si="231"/>
        <v>6.1693641496474765E-2</v>
      </c>
      <c r="CW157">
        <f t="shared" si="231"/>
        <v>2.2565073426600391</v>
      </c>
      <c r="CX157">
        <f t="shared" si="231"/>
        <v>2.6780429004724664</v>
      </c>
      <c r="CY157">
        <f t="shared" si="231"/>
        <v>3.8679309746178663E-2</v>
      </c>
      <c r="CZ157">
        <f t="shared" si="231"/>
        <v>13.827864601512546</v>
      </c>
      <c r="DA157">
        <f t="shared" si="231"/>
        <v>0.4832892455259854</v>
      </c>
      <c r="DB157">
        <f t="shared" si="231"/>
        <v>47.332303664678044</v>
      </c>
      <c r="DC157">
        <f t="shared" si="231"/>
        <v>387.29096554325696</v>
      </c>
      <c r="DD157">
        <f t="shared" si="231"/>
        <v>8.7991008857812528E-3</v>
      </c>
    </row>
    <row r="158" spans="1:108" x14ac:dyDescent="0.25">
      <c r="A158" s="1" t="s">
        <v>9</v>
      </c>
      <c r="B158" s="1" t="s">
        <v>154</v>
      </c>
    </row>
    <row r="159" spans="1:108" x14ac:dyDescent="0.25">
      <c r="A159" s="1" t="s">
        <v>9</v>
      </c>
      <c r="B159" s="1" t="s">
        <v>155</v>
      </c>
    </row>
    <row r="160" spans="1:108" x14ac:dyDescent="0.25">
      <c r="A160" s="1" t="s">
        <v>9</v>
      </c>
      <c r="B160" s="1" t="s">
        <v>156</v>
      </c>
    </row>
    <row r="161" spans="1:56" x14ac:dyDescent="0.25">
      <c r="A161" s="1" t="s">
        <v>9</v>
      </c>
      <c r="B161" s="1" t="s">
        <v>157</v>
      </c>
    </row>
    <row r="162" spans="1:56" x14ac:dyDescent="0.25">
      <c r="A162" s="1" t="s">
        <v>9</v>
      </c>
      <c r="B162" s="1" t="s">
        <v>158</v>
      </c>
    </row>
    <row r="163" spans="1:56" x14ac:dyDescent="0.25">
      <c r="A163" s="1" t="s">
        <v>9</v>
      </c>
      <c r="B163" s="1" t="s">
        <v>159</v>
      </c>
    </row>
    <row r="164" spans="1:56" x14ac:dyDescent="0.25">
      <c r="A164" s="1">
        <v>131</v>
      </c>
      <c r="B164" s="1" t="s">
        <v>160</v>
      </c>
      <c r="C164" s="1">
        <v>3685.9999998658895</v>
      </c>
      <c r="D164" s="1">
        <v>0</v>
      </c>
      <c r="E164">
        <f t="shared" ref="E164:E178" si="232">(R164-S164*(1000-T164)/(1000-U164))*AK164</f>
        <v>7.0272189612240892</v>
      </c>
      <c r="F164">
        <f t="shared" ref="F164:F178" si="233">IF(AV164&lt;&gt;0,1/(1/AV164-1/N164),0)</f>
        <v>6.9357722411012443E-2</v>
      </c>
      <c r="G164">
        <f t="shared" ref="G164:G178" si="234">((AY164-AL164/2)*S164-E164)/(AY164+AL164/2)</f>
        <v>202.85857662801567</v>
      </c>
      <c r="H164">
        <f t="shared" ref="H164:H178" si="235">AL164*1000</f>
        <v>3.0922469539663351</v>
      </c>
      <c r="I164">
        <f t="shared" ref="I164:I178" si="236">(AQ164-AW164)</f>
        <v>3.1669332206407832</v>
      </c>
      <c r="J164">
        <f t="shared" ref="J164:J178" si="237">(P164+AP164*D164)</f>
        <v>34.460189819335938</v>
      </c>
      <c r="K164" s="1">
        <v>6</v>
      </c>
      <c r="L164">
        <f t="shared" ref="L164:L178" si="238">(K164*AE164+AF164)</f>
        <v>1.4200000166893005</v>
      </c>
      <c r="M164" s="1">
        <v>1</v>
      </c>
      <c r="N164">
        <f t="shared" ref="N164:N178" si="239">L164*(M164+1)*(M164+1)/(M164*M164+1)</f>
        <v>2.8400000333786011</v>
      </c>
      <c r="O164" s="1">
        <v>38.354560852050781</v>
      </c>
      <c r="P164" s="1">
        <v>34.460189819335938</v>
      </c>
      <c r="Q164" s="1">
        <v>40.104347229003906</v>
      </c>
      <c r="R164" s="1">
        <v>399.82696533203125</v>
      </c>
      <c r="S164" s="1">
        <v>389.94378662109375</v>
      </c>
      <c r="T164" s="1">
        <v>28.011528015136719</v>
      </c>
      <c r="U164" s="1">
        <v>31.606235504150391</v>
      </c>
      <c r="V164" s="1">
        <v>30.230195999145508</v>
      </c>
      <c r="W164" s="1">
        <v>34.109622955322266</v>
      </c>
      <c r="X164" s="1">
        <v>499.82025146484375</v>
      </c>
      <c r="Y164" s="1">
        <v>1700.421630859375</v>
      </c>
      <c r="Z164" s="1">
        <v>5.4821004867553711</v>
      </c>
      <c r="AA164" s="1">
        <v>73.237747192382813</v>
      </c>
      <c r="AB164" s="1">
        <v>4.6092867851257324</v>
      </c>
      <c r="AC164" s="1">
        <v>-0.38585531711578369</v>
      </c>
      <c r="AD164" s="1">
        <v>1</v>
      </c>
      <c r="AE164" s="1">
        <v>-0.21956524252891541</v>
      </c>
      <c r="AF164" s="1">
        <v>2.737391471862793</v>
      </c>
      <c r="AG164" s="1">
        <v>1</v>
      </c>
      <c r="AH164" s="1">
        <v>0</v>
      </c>
      <c r="AI164" s="1">
        <v>0.15999999642372131</v>
      </c>
      <c r="AJ164" s="1">
        <v>111115</v>
      </c>
      <c r="AK164">
        <f t="shared" ref="AK164:AK178" si="240">X164*0.000001/(K164*0.0001)</f>
        <v>0.83303375244140609</v>
      </c>
      <c r="AL164">
        <f t="shared" ref="AL164:AL178" si="241">(U164-T164)/(1000-U164)*AK164</f>
        <v>3.0922469539663351E-3</v>
      </c>
      <c r="AM164">
        <f t="shared" ref="AM164:AM178" si="242">(P164+273.15)</f>
        <v>307.61018981933591</v>
      </c>
      <c r="AN164">
        <f t="shared" ref="AN164:AN178" si="243">(O164+273.15)</f>
        <v>311.50456085205076</v>
      </c>
      <c r="AO164">
        <f t="shared" ref="AO164:AO178" si="244">(Y164*AG164+Z164*AH164)*AI164</f>
        <v>272.06745485631836</v>
      </c>
      <c r="AP164">
        <f t="shared" ref="AP164:AP178" si="245">((AO164+0.00000010773*(AN164^4-AM164^4))-AL164*44100)/(L164*51.4+0.00000043092*AM164^3)</f>
        <v>2.1685913703154154</v>
      </c>
      <c r="AQ164">
        <f t="shared" ref="AQ164:AQ178" si="246">0.61365*EXP(17.502*J164/(240.97+J164))</f>
        <v>5.4817027061966632</v>
      </c>
      <c r="AR164">
        <f t="shared" ref="AR164:AR178" si="247">AQ164*1000/AA164</f>
        <v>74.848051945087605</v>
      </c>
      <c r="AS164">
        <f t="shared" ref="AS164:AS178" si="248">(AR164-U164)</f>
        <v>43.241816440937214</v>
      </c>
      <c r="AT164">
        <f t="shared" ref="AT164:AT178" si="249">IF(D164,P164,(O164+P164)/2)</f>
        <v>36.407375335693359</v>
      </c>
      <c r="AU164">
        <f t="shared" ref="AU164:AU178" si="250">0.61365*EXP(17.502*AT164/(240.97+AT164))</f>
        <v>6.1037759290632545</v>
      </c>
      <c r="AV164">
        <f t="shared" ref="AV164:AV178" si="251">IF(AS164&lt;&gt;0,(1000-(AR164+U164)/2)/AS164*AL164,0)</f>
        <v>6.7704266885142445E-2</v>
      </c>
      <c r="AW164">
        <f t="shared" ref="AW164:AW178" si="252">U164*AA164/1000</f>
        <v>2.31476948555588</v>
      </c>
      <c r="AX164">
        <f t="shared" ref="AX164:AX178" si="253">(AU164-AW164)</f>
        <v>3.7890064435073745</v>
      </c>
      <c r="AY164">
        <f t="shared" ref="AY164:AY178" si="254">1/(1.6/F164+1.37/N164)</f>
        <v>4.2460676675342479E-2</v>
      </c>
      <c r="AZ164">
        <f t="shared" ref="AZ164:AZ178" si="255">G164*AA164*0.001</f>
        <v>14.856905150889228</v>
      </c>
      <c r="BA164">
        <f t="shared" ref="BA164:BA178" si="256">G164/S164</f>
        <v>0.52022518011072261</v>
      </c>
      <c r="BB164">
        <f t="shared" ref="BB164:BB178" si="257">(1-AL164*AA164/AQ164/F164)*100</f>
        <v>40.433943974287025</v>
      </c>
      <c r="BC164">
        <f t="shared" ref="BC164:BC178" si="258">(S164-E164/(N164/1.35))</f>
        <v>386.60338328089847</v>
      </c>
      <c r="BD164">
        <f t="shared" ref="BD164:BD178" si="259">E164*BB164/100/BC164</f>
        <v>7.3496040143739005E-3</v>
      </c>
    </row>
    <row r="165" spans="1:56" x14ac:dyDescent="0.25">
      <c r="A165" s="1">
        <v>132</v>
      </c>
      <c r="B165" s="1" t="s">
        <v>161</v>
      </c>
      <c r="C165" s="1">
        <v>3685.9999998658895</v>
      </c>
      <c r="D165" s="1">
        <v>0</v>
      </c>
      <c r="E165">
        <f t="shared" si="232"/>
        <v>7.0272189612240892</v>
      </c>
      <c r="F165">
        <f t="shared" si="233"/>
        <v>6.9357722411012443E-2</v>
      </c>
      <c r="G165">
        <f t="shared" si="234"/>
        <v>202.85857662801567</v>
      </c>
      <c r="H165">
        <f t="shared" si="235"/>
        <v>3.0922469539663351</v>
      </c>
      <c r="I165">
        <f t="shared" si="236"/>
        <v>3.1669332206407832</v>
      </c>
      <c r="J165">
        <f t="shared" si="237"/>
        <v>34.460189819335938</v>
      </c>
      <c r="K165" s="1">
        <v>6</v>
      </c>
      <c r="L165">
        <f t="shared" si="238"/>
        <v>1.4200000166893005</v>
      </c>
      <c r="M165" s="1">
        <v>1</v>
      </c>
      <c r="N165">
        <f t="shared" si="239"/>
        <v>2.8400000333786011</v>
      </c>
      <c r="O165" s="1">
        <v>38.354560852050781</v>
      </c>
      <c r="P165" s="1">
        <v>34.460189819335938</v>
      </c>
      <c r="Q165" s="1">
        <v>40.104347229003906</v>
      </c>
      <c r="R165" s="1">
        <v>399.82696533203125</v>
      </c>
      <c r="S165" s="1">
        <v>389.94378662109375</v>
      </c>
      <c r="T165" s="1">
        <v>28.011528015136719</v>
      </c>
      <c r="U165" s="1">
        <v>31.606235504150391</v>
      </c>
      <c r="V165" s="1">
        <v>30.230195999145508</v>
      </c>
      <c r="W165" s="1">
        <v>34.109622955322266</v>
      </c>
      <c r="X165" s="1">
        <v>499.82025146484375</v>
      </c>
      <c r="Y165" s="1">
        <v>1700.421630859375</v>
      </c>
      <c r="Z165" s="1">
        <v>5.4821004867553711</v>
      </c>
      <c r="AA165" s="1">
        <v>73.237747192382813</v>
      </c>
      <c r="AB165" s="1">
        <v>4.6092867851257324</v>
      </c>
      <c r="AC165" s="1">
        <v>-0.38585531711578369</v>
      </c>
      <c r="AD165" s="1">
        <v>1</v>
      </c>
      <c r="AE165" s="1">
        <v>-0.21956524252891541</v>
      </c>
      <c r="AF165" s="1">
        <v>2.737391471862793</v>
      </c>
      <c r="AG165" s="1">
        <v>1</v>
      </c>
      <c r="AH165" s="1">
        <v>0</v>
      </c>
      <c r="AI165" s="1">
        <v>0.15999999642372131</v>
      </c>
      <c r="AJ165" s="1">
        <v>111115</v>
      </c>
      <c r="AK165">
        <f t="shared" si="240"/>
        <v>0.83303375244140609</v>
      </c>
      <c r="AL165">
        <f t="shared" si="241"/>
        <v>3.0922469539663351E-3</v>
      </c>
      <c r="AM165">
        <f t="shared" si="242"/>
        <v>307.61018981933591</v>
      </c>
      <c r="AN165">
        <f t="shared" si="243"/>
        <v>311.50456085205076</v>
      </c>
      <c r="AO165">
        <f t="shared" si="244"/>
        <v>272.06745485631836</v>
      </c>
      <c r="AP165">
        <f t="shared" si="245"/>
        <v>2.1685913703154154</v>
      </c>
      <c r="AQ165">
        <f t="shared" si="246"/>
        <v>5.4817027061966632</v>
      </c>
      <c r="AR165">
        <f t="shared" si="247"/>
        <v>74.848051945087605</v>
      </c>
      <c r="AS165">
        <f t="shared" si="248"/>
        <v>43.241816440937214</v>
      </c>
      <c r="AT165">
        <f t="shared" si="249"/>
        <v>36.407375335693359</v>
      </c>
      <c r="AU165">
        <f t="shared" si="250"/>
        <v>6.1037759290632545</v>
      </c>
      <c r="AV165">
        <f t="shared" si="251"/>
        <v>6.7704266885142445E-2</v>
      </c>
      <c r="AW165">
        <f t="shared" si="252"/>
        <v>2.31476948555588</v>
      </c>
      <c r="AX165">
        <f t="shared" si="253"/>
        <v>3.7890064435073745</v>
      </c>
      <c r="AY165">
        <f t="shared" si="254"/>
        <v>4.2460676675342479E-2</v>
      </c>
      <c r="AZ165">
        <f t="shared" si="255"/>
        <v>14.856905150889228</v>
      </c>
      <c r="BA165">
        <f t="shared" si="256"/>
        <v>0.52022518011072261</v>
      </c>
      <c r="BB165">
        <f t="shared" si="257"/>
        <v>40.433943974287025</v>
      </c>
      <c r="BC165">
        <f t="shared" si="258"/>
        <v>386.60338328089847</v>
      </c>
      <c r="BD165">
        <f t="shared" si="259"/>
        <v>7.3496040143739005E-3</v>
      </c>
    </row>
    <row r="166" spans="1:56" x14ac:dyDescent="0.25">
      <c r="A166" s="1">
        <v>133</v>
      </c>
      <c r="B166" s="1" t="s">
        <v>161</v>
      </c>
      <c r="C166" s="1">
        <v>3686.4999998547137</v>
      </c>
      <c r="D166" s="1">
        <v>0</v>
      </c>
      <c r="E166">
        <f t="shared" si="232"/>
        <v>7.0225424113852517</v>
      </c>
      <c r="F166">
        <f t="shared" si="233"/>
        <v>6.9231264160233508E-2</v>
      </c>
      <c r="G166">
        <f t="shared" si="234"/>
        <v>202.62428931808009</v>
      </c>
      <c r="H166">
        <f t="shared" si="235"/>
        <v>3.0916624101252244</v>
      </c>
      <c r="I166">
        <f t="shared" si="236"/>
        <v>3.1718794302018312</v>
      </c>
      <c r="J166">
        <f t="shared" si="237"/>
        <v>34.475936889648438</v>
      </c>
      <c r="K166" s="1">
        <v>6</v>
      </c>
      <c r="L166">
        <f t="shared" si="238"/>
        <v>1.4200000166893005</v>
      </c>
      <c r="M166" s="1">
        <v>1</v>
      </c>
      <c r="N166">
        <f t="shared" si="239"/>
        <v>2.8400000333786011</v>
      </c>
      <c r="O166" s="1">
        <v>38.356056213378906</v>
      </c>
      <c r="P166" s="1">
        <v>34.475936889648438</v>
      </c>
      <c r="Q166" s="1">
        <v>40.103836059570313</v>
      </c>
      <c r="R166" s="1">
        <v>399.79714965820312</v>
      </c>
      <c r="S166" s="1">
        <v>389.92041015625</v>
      </c>
      <c r="T166" s="1">
        <v>28.010330200195312</v>
      </c>
      <c r="U166" s="1">
        <v>31.604196548461914</v>
      </c>
      <c r="V166" s="1">
        <v>30.226509094238281</v>
      </c>
      <c r="W166" s="1">
        <v>34.104721069335938</v>
      </c>
      <c r="X166" s="1">
        <v>499.84378051757813</v>
      </c>
      <c r="Y166" s="1">
        <v>1700.367919921875</v>
      </c>
      <c r="Z166" s="1">
        <v>5.5329713821411133</v>
      </c>
      <c r="AA166" s="1">
        <v>73.237869262695313</v>
      </c>
      <c r="AB166" s="1">
        <v>4.6092867851257324</v>
      </c>
      <c r="AC166" s="1">
        <v>-0.38585531711578369</v>
      </c>
      <c r="AD166" s="1">
        <v>1</v>
      </c>
      <c r="AE166" s="1">
        <v>-0.21956524252891541</v>
      </c>
      <c r="AF166" s="1">
        <v>2.737391471862793</v>
      </c>
      <c r="AG166" s="1">
        <v>1</v>
      </c>
      <c r="AH166" s="1">
        <v>0</v>
      </c>
      <c r="AI166" s="1">
        <v>0.15999999642372131</v>
      </c>
      <c r="AJ166" s="1">
        <v>111115</v>
      </c>
      <c r="AK166">
        <f t="shared" si="240"/>
        <v>0.83307296752929683</v>
      </c>
      <c r="AL166">
        <f t="shared" si="241"/>
        <v>3.0916624101252244E-3</v>
      </c>
      <c r="AM166">
        <f t="shared" si="242"/>
        <v>307.62593688964841</v>
      </c>
      <c r="AN166">
        <f t="shared" si="243"/>
        <v>311.50605621337888</v>
      </c>
      <c r="AO166">
        <f t="shared" si="244"/>
        <v>272.05886110651045</v>
      </c>
      <c r="AP166">
        <f t="shared" si="245"/>
        <v>2.1666617654748093</v>
      </c>
      <c r="AQ166">
        <f t="shared" si="246"/>
        <v>5.4865034451706114</v>
      </c>
      <c r="AR166">
        <f t="shared" si="247"/>
        <v>74.913477145152768</v>
      </c>
      <c r="AS166">
        <f t="shared" si="248"/>
        <v>43.309280596690854</v>
      </c>
      <c r="AT166">
        <f t="shared" si="249"/>
        <v>36.415996551513672</v>
      </c>
      <c r="AU166">
        <f t="shared" si="250"/>
        <v>6.1066610552349125</v>
      </c>
      <c r="AV166">
        <f t="shared" si="251"/>
        <v>6.7583760937894741E-2</v>
      </c>
      <c r="AW166">
        <f t="shared" si="252"/>
        <v>2.3146240149687802</v>
      </c>
      <c r="AX166">
        <f t="shared" si="253"/>
        <v>3.7920370402661323</v>
      </c>
      <c r="AY166">
        <f t="shared" si="254"/>
        <v>4.2384842049591941E-2</v>
      </c>
      <c r="AZ166">
        <f t="shared" si="255"/>
        <v>14.839771210524098</v>
      </c>
      <c r="BA166">
        <f t="shared" si="256"/>
        <v>0.51965550927914728</v>
      </c>
      <c r="BB166">
        <f t="shared" si="257"/>
        <v>40.388527707422526</v>
      </c>
      <c r="BC166">
        <f t="shared" si="258"/>
        <v>386.58222982387457</v>
      </c>
      <c r="BD166">
        <f t="shared" si="259"/>
        <v>7.3368646274300777E-3</v>
      </c>
    </row>
    <row r="167" spans="1:56" x14ac:dyDescent="0.25">
      <c r="A167" s="1">
        <v>134</v>
      </c>
      <c r="B167" s="1" t="s">
        <v>162</v>
      </c>
      <c r="C167" s="1">
        <v>3686.9999998435378</v>
      </c>
      <c r="D167" s="1">
        <v>0</v>
      </c>
      <c r="E167">
        <f t="shared" si="232"/>
        <v>7.0338606601511442</v>
      </c>
      <c r="F167">
        <f t="shared" si="233"/>
        <v>6.9237694410408376E-2</v>
      </c>
      <c r="G167">
        <f t="shared" si="234"/>
        <v>202.37844953138963</v>
      </c>
      <c r="H167">
        <f t="shared" si="235"/>
        <v>3.0920806026010479</v>
      </c>
      <c r="I167">
        <f t="shared" si="236"/>
        <v>3.1720056103283425</v>
      </c>
      <c r="J167">
        <f t="shared" si="237"/>
        <v>34.476436614990234</v>
      </c>
      <c r="K167" s="1">
        <v>6</v>
      </c>
      <c r="L167">
        <f t="shared" si="238"/>
        <v>1.4200000166893005</v>
      </c>
      <c r="M167" s="1">
        <v>1</v>
      </c>
      <c r="N167">
        <f t="shared" si="239"/>
        <v>2.8400000333786011</v>
      </c>
      <c r="O167" s="1">
        <v>38.356716156005859</v>
      </c>
      <c r="P167" s="1">
        <v>34.476436614990234</v>
      </c>
      <c r="Q167" s="1">
        <v>40.103248596191406</v>
      </c>
      <c r="R167" s="1">
        <v>399.80923461914062</v>
      </c>
      <c r="S167" s="1">
        <v>389.91842651367187</v>
      </c>
      <c r="T167" s="1">
        <v>28.010202407836914</v>
      </c>
      <c r="U167" s="1">
        <v>31.604660034179688</v>
      </c>
      <c r="V167" s="1">
        <v>30.225191116333008</v>
      </c>
      <c r="W167" s="1">
        <v>34.103893280029297</v>
      </c>
      <c r="X167" s="1">
        <v>499.82891845703125</v>
      </c>
      <c r="Y167" s="1">
        <v>1700.3604736328125</v>
      </c>
      <c r="Z167" s="1">
        <v>5.4757685661315918</v>
      </c>
      <c r="AA167" s="1">
        <v>73.237625122070312</v>
      </c>
      <c r="AB167" s="1">
        <v>4.6092867851257324</v>
      </c>
      <c r="AC167" s="1">
        <v>-0.38585531711578369</v>
      </c>
      <c r="AD167" s="1">
        <v>1</v>
      </c>
      <c r="AE167" s="1">
        <v>-0.21956524252891541</v>
      </c>
      <c r="AF167" s="1">
        <v>2.737391471862793</v>
      </c>
      <c r="AG167" s="1">
        <v>1</v>
      </c>
      <c r="AH167" s="1">
        <v>0</v>
      </c>
      <c r="AI167" s="1">
        <v>0.15999999642372131</v>
      </c>
      <c r="AJ167" s="1">
        <v>111115</v>
      </c>
      <c r="AK167">
        <f t="shared" si="240"/>
        <v>0.83304819742838532</v>
      </c>
      <c r="AL167">
        <f t="shared" si="241"/>
        <v>3.0920806026010477E-3</v>
      </c>
      <c r="AM167">
        <f t="shared" si="242"/>
        <v>307.62643661499021</v>
      </c>
      <c r="AN167">
        <f t="shared" si="243"/>
        <v>311.50671615600584</v>
      </c>
      <c r="AO167">
        <f t="shared" si="244"/>
        <v>272.05766970028708</v>
      </c>
      <c r="AP167">
        <f t="shared" si="245"/>
        <v>2.1664578789781621</v>
      </c>
      <c r="AQ167">
        <f t="shared" si="246"/>
        <v>5.4866558540220725</v>
      </c>
      <c r="AR167">
        <f t="shared" si="247"/>
        <v>74.915807890781224</v>
      </c>
      <c r="AS167">
        <f t="shared" si="248"/>
        <v>43.311147856601536</v>
      </c>
      <c r="AT167">
        <f t="shared" si="249"/>
        <v>36.416576385498047</v>
      </c>
      <c r="AU167">
        <f t="shared" si="250"/>
        <v>6.1068551416182055</v>
      </c>
      <c r="AV167">
        <f t="shared" si="251"/>
        <v>6.7589888773392809E-2</v>
      </c>
      <c r="AW167">
        <f t="shared" si="252"/>
        <v>2.31465024369373</v>
      </c>
      <c r="AX167">
        <f t="shared" si="253"/>
        <v>3.7922048979244756</v>
      </c>
      <c r="AY167">
        <f t="shared" si="254"/>
        <v>4.2388698285924634E-2</v>
      </c>
      <c r="AZ167">
        <f t="shared" si="255"/>
        <v>14.821717019565741</v>
      </c>
      <c r="BA167">
        <f t="shared" si="256"/>
        <v>0.51902766263418321</v>
      </c>
      <c r="BB167">
        <f t="shared" si="257"/>
        <v>40.387856059974055</v>
      </c>
      <c r="BC167">
        <f t="shared" si="258"/>
        <v>386.57486602789697</v>
      </c>
      <c r="BD167">
        <f t="shared" si="259"/>
        <v>7.3487072454316736E-3</v>
      </c>
    </row>
    <row r="168" spans="1:56" x14ac:dyDescent="0.25">
      <c r="A168" s="1">
        <v>135</v>
      </c>
      <c r="B168" s="1" t="s">
        <v>162</v>
      </c>
      <c r="C168" s="1">
        <v>3687.4999998323619</v>
      </c>
      <c r="D168" s="1">
        <v>0</v>
      </c>
      <c r="E168">
        <f t="shared" si="232"/>
        <v>7.0409168548107228</v>
      </c>
      <c r="F168">
        <f t="shared" si="233"/>
        <v>6.93034900236775E-2</v>
      </c>
      <c r="G168">
        <f t="shared" si="234"/>
        <v>202.36639499929115</v>
      </c>
      <c r="H168">
        <f t="shared" si="235"/>
        <v>3.0952539730072997</v>
      </c>
      <c r="I168">
        <f t="shared" si="236"/>
        <v>3.172291118150198</v>
      </c>
      <c r="J168">
        <f t="shared" si="237"/>
        <v>34.477920532226563</v>
      </c>
      <c r="K168" s="1">
        <v>6</v>
      </c>
      <c r="L168">
        <f t="shared" si="238"/>
        <v>1.4200000166893005</v>
      </c>
      <c r="M168" s="1">
        <v>1</v>
      </c>
      <c r="N168">
        <f t="shared" si="239"/>
        <v>2.8400000333786011</v>
      </c>
      <c r="O168" s="1">
        <v>38.357589721679688</v>
      </c>
      <c r="P168" s="1">
        <v>34.477920532226563</v>
      </c>
      <c r="Q168" s="1">
        <v>40.102096557617188</v>
      </c>
      <c r="R168" s="1">
        <v>399.82095336914062</v>
      </c>
      <c r="S168" s="1">
        <v>389.9200439453125</v>
      </c>
      <c r="T168" s="1">
        <v>28.008874893188477</v>
      </c>
      <c r="U168" s="1">
        <v>31.607063293457031</v>
      </c>
      <c r="V168" s="1">
        <v>30.22221565246582</v>
      </c>
      <c r="W168" s="1">
        <v>34.104743957519531</v>
      </c>
      <c r="X168" s="1">
        <v>499.82186889648437</v>
      </c>
      <c r="Y168" s="1">
        <v>1700.381103515625</v>
      </c>
      <c r="Z168" s="1">
        <v>5.4694342613220215</v>
      </c>
      <c r="AA168" s="1">
        <v>73.237342834472656</v>
      </c>
      <c r="AB168" s="1">
        <v>4.6092867851257324</v>
      </c>
      <c r="AC168" s="1">
        <v>-0.38585531711578369</v>
      </c>
      <c r="AD168" s="1">
        <v>1</v>
      </c>
      <c r="AE168" s="1">
        <v>-0.21956524252891541</v>
      </c>
      <c r="AF168" s="1">
        <v>2.737391471862793</v>
      </c>
      <c r="AG168" s="1">
        <v>1</v>
      </c>
      <c r="AH168" s="1">
        <v>0</v>
      </c>
      <c r="AI168" s="1">
        <v>0.15999999642372131</v>
      </c>
      <c r="AJ168" s="1">
        <v>111115</v>
      </c>
      <c r="AK168">
        <f t="shared" si="240"/>
        <v>0.83303644816080724</v>
      </c>
      <c r="AL168">
        <f t="shared" si="241"/>
        <v>3.0952539730072998E-3</v>
      </c>
      <c r="AM168">
        <f t="shared" si="242"/>
        <v>307.62792053222654</v>
      </c>
      <c r="AN168">
        <f t="shared" si="243"/>
        <v>311.50758972167966</v>
      </c>
      <c r="AO168">
        <f t="shared" si="244"/>
        <v>272.0609704814633</v>
      </c>
      <c r="AP168">
        <f t="shared" si="245"/>
        <v>2.1647711037204407</v>
      </c>
      <c r="AQ168">
        <f t="shared" si="246"/>
        <v>5.4871084485639869</v>
      </c>
      <c r="AR168">
        <f t="shared" si="247"/>
        <v>74.922276480806687</v>
      </c>
      <c r="AS168">
        <f t="shared" si="248"/>
        <v>43.315213187349656</v>
      </c>
      <c r="AT168">
        <f t="shared" si="249"/>
        <v>36.417755126953125</v>
      </c>
      <c r="AU168">
        <f t="shared" si="250"/>
        <v>6.1072497153203091</v>
      </c>
      <c r="AV168">
        <f t="shared" si="251"/>
        <v>6.7652588462246352E-2</v>
      </c>
      <c r="AW168">
        <f t="shared" si="252"/>
        <v>2.3148173304137889</v>
      </c>
      <c r="AX168">
        <f t="shared" si="253"/>
        <v>3.7924323849065202</v>
      </c>
      <c r="AY168">
        <f t="shared" si="254"/>
        <v>4.2428155230142997E-2</v>
      </c>
      <c r="AZ168">
        <f t="shared" si="255"/>
        <v>14.8207770487394</v>
      </c>
      <c r="BA168">
        <f t="shared" si="256"/>
        <v>0.51899459425500494</v>
      </c>
      <c r="BB168">
        <f t="shared" si="257"/>
        <v>40.388476765278902</v>
      </c>
      <c r="BC168">
        <f t="shared" si="258"/>
        <v>386.57312928253816</v>
      </c>
      <c r="BD168">
        <f t="shared" si="259"/>
        <v>7.3562253880543795E-3</v>
      </c>
    </row>
    <row r="169" spans="1:56" x14ac:dyDescent="0.25">
      <c r="A169" s="1">
        <v>136</v>
      </c>
      <c r="B169" s="1" t="s">
        <v>163</v>
      </c>
      <c r="C169" s="1">
        <v>3687.9999998211861</v>
      </c>
      <c r="D169" s="1">
        <v>0</v>
      </c>
      <c r="E169">
        <f t="shared" si="232"/>
        <v>7.0317645566683247</v>
      </c>
      <c r="F169">
        <f t="shared" si="233"/>
        <v>6.9296288465488964E-2</v>
      </c>
      <c r="G169">
        <f t="shared" si="234"/>
        <v>202.58012974407887</v>
      </c>
      <c r="H169">
        <f t="shared" si="235"/>
        <v>3.0962836363408517</v>
      </c>
      <c r="I169">
        <f t="shared" si="236"/>
        <v>3.173641345444163</v>
      </c>
      <c r="J169">
        <f t="shared" si="237"/>
        <v>34.482517242431641</v>
      </c>
      <c r="K169" s="1">
        <v>6</v>
      </c>
      <c r="L169">
        <f t="shared" si="238"/>
        <v>1.4200000166893005</v>
      </c>
      <c r="M169" s="1">
        <v>1</v>
      </c>
      <c r="N169">
        <f t="shared" si="239"/>
        <v>2.8400000333786011</v>
      </c>
      <c r="O169" s="1">
        <v>38.358692169189453</v>
      </c>
      <c r="P169" s="1">
        <v>34.482517242431641</v>
      </c>
      <c r="Q169" s="1">
        <v>40.101413726806641</v>
      </c>
      <c r="R169" s="1">
        <v>399.84408569335937</v>
      </c>
      <c r="S169" s="1">
        <v>389.95333862304688</v>
      </c>
      <c r="T169" s="1">
        <v>28.008251190185547</v>
      </c>
      <c r="U169" s="1">
        <v>31.60771369934082</v>
      </c>
      <c r="V169" s="1">
        <v>30.21980094909668</v>
      </c>
      <c r="W169" s="1">
        <v>34.103477478027344</v>
      </c>
      <c r="X169" s="1">
        <v>499.81082153320312</v>
      </c>
      <c r="Y169" s="1">
        <v>1700.35693359375</v>
      </c>
      <c r="Z169" s="1">
        <v>5.3167858123779297</v>
      </c>
      <c r="AA169" s="1">
        <v>73.237480163574219</v>
      </c>
      <c r="AB169" s="1">
        <v>4.6092867851257324</v>
      </c>
      <c r="AC169" s="1">
        <v>-0.38585531711578369</v>
      </c>
      <c r="AD169" s="1">
        <v>1</v>
      </c>
      <c r="AE169" s="1">
        <v>-0.21956524252891541</v>
      </c>
      <c r="AF169" s="1">
        <v>2.737391471862793</v>
      </c>
      <c r="AG169" s="1">
        <v>1</v>
      </c>
      <c r="AH169" s="1">
        <v>0</v>
      </c>
      <c r="AI169" s="1">
        <v>0.15999999642372131</v>
      </c>
      <c r="AJ169" s="1">
        <v>111115</v>
      </c>
      <c r="AK169">
        <f t="shared" si="240"/>
        <v>0.83301803588867174</v>
      </c>
      <c r="AL169">
        <f t="shared" si="241"/>
        <v>3.0962836363408516E-3</v>
      </c>
      <c r="AM169">
        <f t="shared" si="242"/>
        <v>307.63251724243162</v>
      </c>
      <c r="AN169">
        <f t="shared" si="243"/>
        <v>311.50869216918943</v>
      </c>
      <c r="AO169">
        <f t="shared" si="244"/>
        <v>272.05710329404974</v>
      </c>
      <c r="AP169">
        <f t="shared" si="245"/>
        <v>2.1636744603074418</v>
      </c>
      <c r="AQ169">
        <f t="shared" si="246"/>
        <v>5.4885106505155692</v>
      </c>
      <c r="AR169">
        <f t="shared" si="247"/>
        <v>74.941281953681468</v>
      </c>
      <c r="AS169">
        <f t="shared" si="248"/>
        <v>43.333568254340648</v>
      </c>
      <c r="AT169">
        <f t="shared" si="249"/>
        <v>36.420604705810547</v>
      </c>
      <c r="AU169">
        <f t="shared" si="250"/>
        <v>6.1082036791280014</v>
      </c>
      <c r="AV169">
        <f t="shared" si="251"/>
        <v>6.7645725901944911E-2</v>
      </c>
      <c r="AW169">
        <f t="shared" si="252"/>
        <v>2.3148693050714062</v>
      </c>
      <c r="AX169">
        <f t="shared" si="253"/>
        <v>3.7933343740565952</v>
      </c>
      <c r="AY169">
        <f t="shared" si="254"/>
        <v>4.2423836605411797E-2</v>
      </c>
      <c r="AZ169">
        <f t="shared" si="255"/>
        <v>14.836458233666269</v>
      </c>
      <c r="BA169">
        <f t="shared" si="256"/>
        <v>0.51949838526682146</v>
      </c>
      <c r="BB169">
        <f t="shared" si="257"/>
        <v>40.377573704504698</v>
      </c>
      <c r="BC169">
        <f t="shared" si="258"/>
        <v>386.61077452447921</v>
      </c>
      <c r="BD169">
        <f t="shared" si="259"/>
        <v>7.3439647927251864E-3</v>
      </c>
    </row>
    <row r="170" spans="1:56" x14ac:dyDescent="0.25">
      <c r="A170" s="1">
        <v>137</v>
      </c>
      <c r="B170" s="1" t="s">
        <v>163</v>
      </c>
      <c r="C170" s="1">
        <v>3688.4999998100102</v>
      </c>
      <c r="D170" s="1">
        <v>0</v>
      </c>
      <c r="E170">
        <f t="shared" si="232"/>
        <v>7.0537193527707407</v>
      </c>
      <c r="F170">
        <f t="shared" si="233"/>
        <v>6.9267812381812274E-2</v>
      </c>
      <c r="G170">
        <f t="shared" si="234"/>
        <v>202.01428055976498</v>
      </c>
      <c r="H170">
        <f t="shared" si="235"/>
        <v>3.0965713885128121</v>
      </c>
      <c r="I170">
        <f t="shared" si="236"/>
        <v>3.1751780015341189</v>
      </c>
      <c r="J170">
        <f t="shared" si="237"/>
        <v>34.487201690673828</v>
      </c>
      <c r="K170" s="1">
        <v>6</v>
      </c>
      <c r="L170">
        <f t="shared" si="238"/>
        <v>1.4200000166893005</v>
      </c>
      <c r="M170" s="1">
        <v>1</v>
      </c>
      <c r="N170">
        <f t="shared" si="239"/>
        <v>2.8400000333786011</v>
      </c>
      <c r="O170" s="1">
        <v>38.359710693359375</v>
      </c>
      <c r="P170" s="1">
        <v>34.487201690673828</v>
      </c>
      <c r="Q170" s="1">
        <v>40.100486755371094</v>
      </c>
      <c r="R170" s="1">
        <v>399.8795166015625</v>
      </c>
      <c r="S170" s="1">
        <v>389.96234130859375</v>
      </c>
      <c r="T170" s="1">
        <v>28.006496429443359</v>
      </c>
      <c r="U170" s="1">
        <v>31.606264114379883</v>
      </c>
      <c r="V170" s="1">
        <v>30.216224670410156</v>
      </c>
      <c r="W170" s="1">
        <v>34.100017547607422</v>
      </c>
      <c r="X170" s="1">
        <v>499.81564331054687</v>
      </c>
      <c r="Y170" s="1">
        <v>1700.326904296875</v>
      </c>
      <c r="Z170" s="1">
        <v>5.2393932342529297</v>
      </c>
      <c r="AA170" s="1">
        <v>73.237442016601562</v>
      </c>
      <c r="AB170" s="1">
        <v>4.6092867851257324</v>
      </c>
      <c r="AC170" s="1">
        <v>-0.38585531711578369</v>
      </c>
      <c r="AD170" s="1">
        <v>1</v>
      </c>
      <c r="AE170" s="1">
        <v>-0.21956524252891541</v>
      </c>
      <c r="AF170" s="1">
        <v>2.737391471862793</v>
      </c>
      <c r="AG170" s="1">
        <v>1</v>
      </c>
      <c r="AH170" s="1">
        <v>0</v>
      </c>
      <c r="AI170" s="1">
        <v>0.15999999642372131</v>
      </c>
      <c r="AJ170" s="1">
        <v>111115</v>
      </c>
      <c r="AK170">
        <f t="shared" si="240"/>
        <v>0.83302607218424474</v>
      </c>
      <c r="AL170">
        <f t="shared" si="241"/>
        <v>3.096571388512812E-3</v>
      </c>
      <c r="AM170">
        <f t="shared" si="242"/>
        <v>307.63720169067381</v>
      </c>
      <c r="AN170">
        <f t="shared" si="243"/>
        <v>311.50971069335935</v>
      </c>
      <c r="AO170">
        <f t="shared" si="244"/>
        <v>272.05229860665713</v>
      </c>
      <c r="AP170">
        <f t="shared" si="245"/>
        <v>2.1629234371770192</v>
      </c>
      <c r="AQ170">
        <f t="shared" si="246"/>
        <v>5.4899399369724105</v>
      </c>
      <c r="AR170">
        <f t="shared" si="247"/>
        <v>74.96083677701283</v>
      </c>
      <c r="AS170">
        <f t="shared" si="248"/>
        <v>43.354572662632947</v>
      </c>
      <c r="AT170">
        <f t="shared" si="249"/>
        <v>36.423456192016602</v>
      </c>
      <c r="AU170">
        <f t="shared" si="250"/>
        <v>6.1091584110024186</v>
      </c>
      <c r="AV170">
        <f t="shared" si="251"/>
        <v>6.7618589935981466E-2</v>
      </c>
      <c r="AW170">
        <f t="shared" si="252"/>
        <v>2.3147619354382916</v>
      </c>
      <c r="AX170">
        <f t="shared" si="253"/>
        <v>3.7943964755641271</v>
      </c>
      <c r="AY170">
        <f t="shared" si="254"/>
        <v>4.2406759910096181E-2</v>
      </c>
      <c r="AZ170">
        <f t="shared" si="255"/>
        <v>14.795009159021269</v>
      </c>
      <c r="BA170">
        <f t="shared" si="256"/>
        <v>0.51803535664973999</v>
      </c>
      <c r="BB170">
        <f t="shared" si="257"/>
        <v>40.363080956504881</v>
      </c>
      <c r="BC170">
        <f t="shared" si="258"/>
        <v>386.60934095143813</v>
      </c>
      <c r="BD170">
        <f t="shared" si="259"/>
        <v>7.3642774532991151E-3</v>
      </c>
    </row>
    <row r="171" spans="1:56" x14ac:dyDescent="0.25">
      <c r="A171" s="1">
        <v>138</v>
      </c>
      <c r="B171" s="1" t="s">
        <v>164</v>
      </c>
      <c r="C171" s="1">
        <v>3688.9999997988343</v>
      </c>
      <c r="D171" s="1">
        <v>0</v>
      </c>
      <c r="E171">
        <f t="shared" si="232"/>
        <v>7.0844854972325484</v>
      </c>
      <c r="F171">
        <f t="shared" si="233"/>
        <v>6.9281534674862921E-2</v>
      </c>
      <c r="G171">
        <f t="shared" si="234"/>
        <v>201.34361910873676</v>
      </c>
      <c r="H171">
        <f t="shared" si="235"/>
        <v>3.0984335829774081</v>
      </c>
      <c r="I171">
        <f t="shared" si="236"/>
        <v>3.1764440335444553</v>
      </c>
      <c r="J171">
        <f t="shared" si="237"/>
        <v>34.491260528564453</v>
      </c>
      <c r="K171" s="1">
        <v>6</v>
      </c>
      <c r="L171">
        <f t="shared" si="238"/>
        <v>1.4200000166893005</v>
      </c>
      <c r="M171" s="1">
        <v>1</v>
      </c>
      <c r="N171">
        <f t="shared" si="239"/>
        <v>2.8400000333786011</v>
      </c>
      <c r="O171" s="1">
        <v>38.360191345214844</v>
      </c>
      <c r="P171" s="1">
        <v>34.491260528564453</v>
      </c>
      <c r="Q171" s="1">
        <v>40.100440979003906</v>
      </c>
      <c r="R171" s="1">
        <v>399.92373657226562</v>
      </c>
      <c r="S171" s="1">
        <v>389.96932983398438</v>
      </c>
      <c r="T171" s="1">
        <v>28.004186630249023</v>
      </c>
      <c r="U171" s="1">
        <v>31.605903625488281</v>
      </c>
      <c r="V171" s="1">
        <v>30.212936401367188</v>
      </c>
      <c r="W171" s="1">
        <v>34.098728179931641</v>
      </c>
      <c r="X171" s="1">
        <v>499.84573364257812</v>
      </c>
      <c r="Y171" s="1">
        <v>1700.3251953125</v>
      </c>
      <c r="Z171" s="1">
        <v>5.1589093208312988</v>
      </c>
      <c r="AA171" s="1">
        <v>73.237411499023438</v>
      </c>
      <c r="AB171" s="1">
        <v>4.6092867851257324</v>
      </c>
      <c r="AC171" s="1">
        <v>-0.38585531711578369</v>
      </c>
      <c r="AD171" s="1">
        <v>1</v>
      </c>
      <c r="AE171" s="1">
        <v>-0.21956524252891541</v>
      </c>
      <c r="AF171" s="1">
        <v>2.737391471862793</v>
      </c>
      <c r="AG171" s="1">
        <v>1</v>
      </c>
      <c r="AH171" s="1">
        <v>0</v>
      </c>
      <c r="AI171" s="1">
        <v>0.15999999642372131</v>
      </c>
      <c r="AJ171" s="1">
        <v>111115</v>
      </c>
      <c r="AK171">
        <f t="shared" si="240"/>
        <v>0.83307622273763005</v>
      </c>
      <c r="AL171">
        <f t="shared" si="241"/>
        <v>3.0984335829774079E-3</v>
      </c>
      <c r="AM171">
        <f t="shared" si="242"/>
        <v>307.64126052856443</v>
      </c>
      <c r="AN171">
        <f t="shared" si="243"/>
        <v>311.51019134521482</v>
      </c>
      <c r="AO171">
        <f t="shared" si="244"/>
        <v>272.05202516916324</v>
      </c>
      <c r="AP171">
        <f t="shared" si="245"/>
        <v>2.1614254089007616</v>
      </c>
      <c r="AQ171">
        <f t="shared" si="246"/>
        <v>5.4911786031628171</v>
      </c>
      <c r="AR171">
        <f t="shared" si="247"/>
        <v>74.97778103798818</v>
      </c>
      <c r="AS171">
        <f t="shared" si="248"/>
        <v>43.371877412499899</v>
      </c>
      <c r="AT171">
        <f t="shared" si="249"/>
        <v>36.425725936889648</v>
      </c>
      <c r="AU171">
        <f t="shared" si="250"/>
        <v>6.1099184574345502</v>
      </c>
      <c r="AV171">
        <f t="shared" si="251"/>
        <v>6.7631666508229688E-2</v>
      </c>
      <c r="AW171">
        <f t="shared" si="252"/>
        <v>2.3147345696183619</v>
      </c>
      <c r="AX171">
        <f t="shared" si="253"/>
        <v>3.7951838878161883</v>
      </c>
      <c r="AY171">
        <f t="shared" si="254"/>
        <v>4.2414989006524864E-2</v>
      </c>
      <c r="AZ171">
        <f t="shared" si="255"/>
        <v>14.745885485369191</v>
      </c>
      <c r="BA171">
        <f t="shared" si="256"/>
        <v>0.51630629309861797</v>
      </c>
      <c r="BB171">
        <f t="shared" si="257"/>
        <v>40.35251885903525</v>
      </c>
      <c r="BC171">
        <f t="shared" si="258"/>
        <v>386.6017047252318</v>
      </c>
      <c r="BD171">
        <f t="shared" si="259"/>
        <v>7.3946087443359431E-3</v>
      </c>
    </row>
    <row r="172" spans="1:56" x14ac:dyDescent="0.25">
      <c r="A172" s="1">
        <v>139</v>
      </c>
      <c r="B172" s="1" t="s">
        <v>164</v>
      </c>
      <c r="C172" s="1">
        <v>3689.4999997876585</v>
      </c>
      <c r="D172" s="1">
        <v>0</v>
      </c>
      <c r="E172">
        <f t="shared" si="232"/>
        <v>7.1063534403058997</v>
      </c>
      <c r="F172">
        <f t="shared" si="233"/>
        <v>6.924172810844173E-2</v>
      </c>
      <c r="G172">
        <f t="shared" si="234"/>
        <v>200.77890504985848</v>
      </c>
      <c r="H172">
        <f t="shared" si="235"/>
        <v>3.0977828065586555</v>
      </c>
      <c r="I172">
        <f t="shared" si="236"/>
        <v>3.1775447578343559</v>
      </c>
      <c r="J172">
        <f t="shared" si="237"/>
        <v>34.495090484619141</v>
      </c>
      <c r="K172" s="1">
        <v>6</v>
      </c>
      <c r="L172">
        <f t="shared" si="238"/>
        <v>1.4200000166893005</v>
      </c>
      <c r="M172" s="1">
        <v>1</v>
      </c>
      <c r="N172">
        <f t="shared" si="239"/>
        <v>2.8400000333786011</v>
      </c>
      <c r="O172" s="1">
        <v>38.361194610595703</v>
      </c>
      <c r="P172" s="1">
        <v>34.495090484619141</v>
      </c>
      <c r="Q172" s="1">
        <v>40.100013732910156</v>
      </c>
      <c r="R172" s="1">
        <v>399.98394775390625</v>
      </c>
      <c r="S172" s="1">
        <v>390.00274658203125</v>
      </c>
      <c r="T172" s="1">
        <v>28.005485534667969</v>
      </c>
      <c r="U172" s="1">
        <v>31.606704711914063</v>
      </c>
      <c r="V172" s="1">
        <v>30.212825775146484</v>
      </c>
      <c r="W172" s="1">
        <v>34.097885131835938</v>
      </c>
      <c r="X172" s="1">
        <v>499.80941772460937</v>
      </c>
      <c r="Y172" s="1">
        <v>1700.2279052734375</v>
      </c>
      <c r="Z172" s="1">
        <v>5.1970329284667969</v>
      </c>
      <c r="AA172" s="1">
        <v>73.237716674804687</v>
      </c>
      <c r="AB172" s="1">
        <v>4.6092867851257324</v>
      </c>
      <c r="AC172" s="1">
        <v>-0.38585531711578369</v>
      </c>
      <c r="AD172" s="1">
        <v>1</v>
      </c>
      <c r="AE172" s="1">
        <v>-0.21956524252891541</v>
      </c>
      <c r="AF172" s="1">
        <v>2.737391471862793</v>
      </c>
      <c r="AG172" s="1">
        <v>1</v>
      </c>
      <c r="AH172" s="1">
        <v>0</v>
      </c>
      <c r="AI172" s="1">
        <v>0.15999999642372131</v>
      </c>
      <c r="AJ172" s="1">
        <v>111115</v>
      </c>
      <c r="AK172">
        <f t="shared" si="240"/>
        <v>0.83301569620768223</v>
      </c>
      <c r="AL172">
        <f t="shared" si="241"/>
        <v>3.0977828065586552E-3</v>
      </c>
      <c r="AM172">
        <f t="shared" si="242"/>
        <v>307.64509048461912</v>
      </c>
      <c r="AN172">
        <f t="shared" si="243"/>
        <v>311.51119461059568</v>
      </c>
      <c r="AO172">
        <f t="shared" si="244"/>
        <v>272.03645876326118</v>
      </c>
      <c r="AP172">
        <f t="shared" si="245"/>
        <v>2.1611580843804035</v>
      </c>
      <c r="AQ172">
        <f t="shared" si="246"/>
        <v>5.4923476425497322</v>
      </c>
      <c r="AR172">
        <f t="shared" si="247"/>
        <v>74.993430870288378</v>
      </c>
      <c r="AS172">
        <f t="shared" si="248"/>
        <v>43.386726158374316</v>
      </c>
      <c r="AT172">
        <f t="shared" si="249"/>
        <v>36.428142547607422</v>
      </c>
      <c r="AU172">
        <f t="shared" si="250"/>
        <v>6.110727773602064</v>
      </c>
      <c r="AV172">
        <f t="shared" si="251"/>
        <v>6.7593732752774652E-2</v>
      </c>
      <c r="AW172">
        <f t="shared" si="252"/>
        <v>2.3148028847153763</v>
      </c>
      <c r="AX172">
        <f t="shared" si="253"/>
        <v>3.7959248888866877</v>
      </c>
      <c r="AY172">
        <f t="shared" si="254"/>
        <v>4.2391117296759137E-2</v>
      </c>
      <c r="AZ172">
        <f t="shared" si="255"/>
        <v>14.704588562319048</v>
      </c>
      <c r="BA172">
        <f t="shared" si="256"/>
        <v>0.51481407966860981</v>
      </c>
      <c r="BB172">
        <f t="shared" si="257"/>
        <v>40.343215095156104</v>
      </c>
      <c r="BC172">
        <f t="shared" si="258"/>
        <v>386.62472650046107</v>
      </c>
      <c r="BD172">
        <f t="shared" si="259"/>
        <v>7.4152822034811473E-3</v>
      </c>
    </row>
    <row r="173" spans="1:56" x14ac:dyDescent="0.25">
      <c r="A173" s="1">
        <v>140</v>
      </c>
      <c r="B173" s="1" t="s">
        <v>165</v>
      </c>
      <c r="C173" s="1">
        <v>3689.9999997764826</v>
      </c>
      <c r="D173" s="1">
        <v>0</v>
      </c>
      <c r="E173">
        <f t="shared" si="232"/>
        <v>7.1573283343801082</v>
      </c>
      <c r="F173">
        <f t="shared" si="233"/>
        <v>6.9255910049712585E-2</v>
      </c>
      <c r="G173">
        <f t="shared" si="234"/>
        <v>199.66613114648067</v>
      </c>
      <c r="H173">
        <f t="shared" si="235"/>
        <v>3.0979281130750143</v>
      </c>
      <c r="I173">
        <f t="shared" si="236"/>
        <v>3.1770434386857378</v>
      </c>
      <c r="J173">
        <f t="shared" si="237"/>
        <v>34.493202209472656</v>
      </c>
      <c r="K173" s="1">
        <v>6</v>
      </c>
      <c r="L173">
        <f t="shared" si="238"/>
        <v>1.4200000166893005</v>
      </c>
      <c r="M173" s="1">
        <v>1</v>
      </c>
      <c r="N173">
        <f t="shared" si="239"/>
        <v>2.8400000333786011</v>
      </c>
      <c r="O173" s="1">
        <v>38.362392425537109</v>
      </c>
      <c r="P173" s="1">
        <v>34.493202209472656</v>
      </c>
      <c r="Q173" s="1">
        <v>40.099578857421875</v>
      </c>
      <c r="R173" s="1">
        <v>400.05764770507812</v>
      </c>
      <c r="S173" s="1">
        <v>390.01507568359375</v>
      </c>
      <c r="T173" s="1">
        <v>28.004549026489258</v>
      </c>
      <c r="U173" s="1">
        <v>31.605962753295898</v>
      </c>
      <c r="V173" s="1">
        <v>30.209589004516602</v>
      </c>
      <c r="W173" s="1">
        <v>34.094573974609375</v>
      </c>
      <c r="X173" s="1">
        <v>499.80624389648437</v>
      </c>
      <c r="Y173" s="1">
        <v>1700.336181640625</v>
      </c>
      <c r="Z173" s="1">
        <v>5.0985383987426758</v>
      </c>
      <c r="AA173" s="1">
        <v>73.237060546875</v>
      </c>
      <c r="AB173" s="1">
        <v>4.6092867851257324</v>
      </c>
      <c r="AC173" s="1">
        <v>-0.38585531711578369</v>
      </c>
      <c r="AD173" s="1">
        <v>1</v>
      </c>
      <c r="AE173" s="1">
        <v>-0.21956524252891541</v>
      </c>
      <c r="AF173" s="1">
        <v>2.737391471862793</v>
      </c>
      <c r="AG173" s="1">
        <v>1</v>
      </c>
      <c r="AH173" s="1">
        <v>0</v>
      </c>
      <c r="AI173" s="1">
        <v>0.15999999642372131</v>
      </c>
      <c r="AJ173" s="1">
        <v>111115</v>
      </c>
      <c r="AK173">
        <f t="shared" si="240"/>
        <v>0.8330104064941406</v>
      </c>
      <c r="AL173">
        <f t="shared" si="241"/>
        <v>3.0979281130750144E-3</v>
      </c>
      <c r="AM173">
        <f t="shared" si="242"/>
        <v>307.64320220947263</v>
      </c>
      <c r="AN173">
        <f t="shared" si="243"/>
        <v>311.51239242553709</v>
      </c>
      <c r="AO173">
        <f t="shared" si="244"/>
        <v>272.05378298162395</v>
      </c>
      <c r="AP173">
        <f t="shared" si="245"/>
        <v>2.1617509519571878</v>
      </c>
      <c r="AQ173">
        <f t="shared" si="246"/>
        <v>5.4917712464911457</v>
      </c>
      <c r="AR173">
        <f t="shared" si="247"/>
        <v>74.986232455030958</v>
      </c>
      <c r="AS173">
        <f t="shared" si="248"/>
        <v>43.38026970173506</v>
      </c>
      <c r="AT173">
        <f t="shared" si="249"/>
        <v>36.427797317504883</v>
      </c>
      <c r="AU173">
        <f t="shared" si="250"/>
        <v>6.1106121513070475</v>
      </c>
      <c r="AV173">
        <f t="shared" si="251"/>
        <v>6.7607247584091992E-2</v>
      </c>
      <c r="AW173">
        <f t="shared" si="252"/>
        <v>2.3147278078054079</v>
      </c>
      <c r="AX173">
        <f t="shared" si="253"/>
        <v>3.7958843435016396</v>
      </c>
      <c r="AY173">
        <f t="shared" si="254"/>
        <v>4.2399622168653374E-2</v>
      </c>
      <c r="AZ173">
        <f t="shared" si="255"/>
        <v>14.622960535935089</v>
      </c>
      <c r="BA173">
        <f t="shared" si="256"/>
        <v>0.51194464931007733</v>
      </c>
      <c r="BB173">
        <f t="shared" si="257"/>
        <v>40.346907703991988</v>
      </c>
      <c r="BC173">
        <f t="shared" si="258"/>
        <v>386.6128245787167</v>
      </c>
      <c r="BD173">
        <f t="shared" si="259"/>
        <v>7.4693866151251901E-3</v>
      </c>
    </row>
    <row r="174" spans="1:56" x14ac:dyDescent="0.25">
      <c r="A174" s="1">
        <v>141</v>
      </c>
      <c r="B174" s="1" t="s">
        <v>165</v>
      </c>
      <c r="C174" s="1">
        <v>3690.4999997653067</v>
      </c>
      <c r="D174" s="1">
        <v>0</v>
      </c>
      <c r="E174">
        <f t="shared" si="232"/>
        <v>7.1941531607941798</v>
      </c>
      <c r="F174">
        <f t="shared" si="233"/>
        <v>6.9351800912191522E-2</v>
      </c>
      <c r="G174">
        <f t="shared" si="234"/>
        <v>199.08525873765427</v>
      </c>
      <c r="H174">
        <f t="shared" si="235"/>
        <v>3.0994070910814093</v>
      </c>
      <c r="I174">
        <f t="shared" si="236"/>
        <v>3.1743276695212375</v>
      </c>
      <c r="J174">
        <f t="shared" si="237"/>
        <v>34.484542846679688</v>
      </c>
      <c r="K174" s="1">
        <v>6</v>
      </c>
      <c r="L174">
        <f t="shared" si="238"/>
        <v>1.4200000166893005</v>
      </c>
      <c r="M174" s="1">
        <v>1</v>
      </c>
      <c r="N174">
        <f t="shared" si="239"/>
        <v>2.8400000333786011</v>
      </c>
      <c r="O174" s="1">
        <v>38.362453460693359</v>
      </c>
      <c r="P174" s="1">
        <v>34.484542846679688</v>
      </c>
      <c r="Q174" s="1">
        <v>40.099472045898438</v>
      </c>
      <c r="R174" s="1">
        <v>400.12106323242187</v>
      </c>
      <c r="S174" s="1">
        <v>390.03347778320312</v>
      </c>
      <c r="T174" s="1">
        <v>28.003826141357422</v>
      </c>
      <c r="U174" s="1">
        <v>31.606971740722656</v>
      </c>
      <c r="V174" s="1">
        <v>30.208702087402344</v>
      </c>
      <c r="W174" s="1">
        <v>34.095539093017578</v>
      </c>
      <c r="X174" s="1">
        <v>499.80398559570312</v>
      </c>
      <c r="Y174" s="1">
        <v>1700.3468017578125</v>
      </c>
      <c r="Z174" s="1">
        <v>5.1038122177124023</v>
      </c>
      <c r="AA174" s="1">
        <v>73.237037658691406</v>
      </c>
      <c r="AB174" s="1">
        <v>4.6092867851257324</v>
      </c>
      <c r="AC174" s="1">
        <v>-0.38585531711578369</v>
      </c>
      <c r="AD174" s="1">
        <v>1</v>
      </c>
      <c r="AE174" s="1">
        <v>-0.21956524252891541</v>
      </c>
      <c r="AF174" s="1">
        <v>2.737391471862793</v>
      </c>
      <c r="AG174" s="1">
        <v>1</v>
      </c>
      <c r="AH174" s="1">
        <v>0</v>
      </c>
      <c r="AI174" s="1">
        <v>0.15999999642372131</v>
      </c>
      <c r="AJ174" s="1">
        <v>111115</v>
      </c>
      <c r="AK174">
        <f t="shared" si="240"/>
        <v>0.83300664265950508</v>
      </c>
      <c r="AL174">
        <f t="shared" si="241"/>
        <v>3.0994070910814095E-3</v>
      </c>
      <c r="AM174">
        <f t="shared" si="242"/>
        <v>307.63454284667966</v>
      </c>
      <c r="AN174">
        <f t="shared" si="243"/>
        <v>311.51245346069334</v>
      </c>
      <c r="AO174">
        <f t="shared" si="244"/>
        <v>272.05548220033597</v>
      </c>
      <c r="AP174">
        <f t="shared" si="245"/>
        <v>2.1623145386441363</v>
      </c>
      <c r="AQ174">
        <f t="shared" si="246"/>
        <v>5.4891286491737379</v>
      </c>
      <c r="AR174">
        <f t="shared" si="247"/>
        <v>74.950173090764224</v>
      </c>
      <c r="AS174">
        <f t="shared" si="248"/>
        <v>43.343201350041568</v>
      </c>
      <c r="AT174">
        <f t="shared" si="249"/>
        <v>36.423498153686523</v>
      </c>
      <c r="AU174">
        <f t="shared" si="250"/>
        <v>6.1091724615360015</v>
      </c>
      <c r="AV174">
        <f t="shared" si="251"/>
        <v>6.7698624341013189E-2</v>
      </c>
      <c r="AW174">
        <f t="shared" si="252"/>
        <v>2.3148009796525004</v>
      </c>
      <c r="AX174">
        <f t="shared" si="253"/>
        <v>3.794371481883501</v>
      </c>
      <c r="AY174">
        <f t="shared" si="254"/>
        <v>4.2457125790689561E-2</v>
      </c>
      <c r="AZ174">
        <f t="shared" si="255"/>
        <v>14.580414591459908</v>
      </c>
      <c r="BA174">
        <f t="shared" si="256"/>
        <v>0.51043120674967846</v>
      </c>
      <c r="BB174">
        <f t="shared" si="257"/>
        <v>40.37227512413606</v>
      </c>
      <c r="BC174">
        <f t="shared" si="258"/>
        <v>386.61372191949698</v>
      </c>
      <c r="BD174">
        <f t="shared" si="259"/>
        <v>7.5125199708569509E-3</v>
      </c>
    </row>
    <row r="175" spans="1:56" x14ac:dyDescent="0.25">
      <c r="A175" s="1">
        <v>142</v>
      </c>
      <c r="B175" s="1" t="s">
        <v>166</v>
      </c>
      <c r="C175" s="1">
        <v>3690.9999997541308</v>
      </c>
      <c r="D175" s="1">
        <v>0</v>
      </c>
      <c r="E175">
        <f t="shared" si="232"/>
        <v>7.2361503120184407</v>
      </c>
      <c r="F175">
        <f t="shared" si="233"/>
        <v>6.9429481214216313E-2</v>
      </c>
      <c r="G175">
        <f t="shared" si="234"/>
        <v>198.29480576549287</v>
      </c>
      <c r="H175">
        <f t="shared" si="235"/>
        <v>3.1015944692375772</v>
      </c>
      <c r="I175">
        <f t="shared" si="236"/>
        <v>3.1731440420287811</v>
      </c>
      <c r="J175">
        <f t="shared" si="237"/>
        <v>34.480747222900391</v>
      </c>
      <c r="K175" s="1">
        <v>6</v>
      </c>
      <c r="L175">
        <f t="shared" si="238"/>
        <v>1.4200000166893005</v>
      </c>
      <c r="M175" s="1">
        <v>1</v>
      </c>
      <c r="N175">
        <f t="shared" si="239"/>
        <v>2.8400000333786011</v>
      </c>
      <c r="O175" s="1">
        <v>38.363021850585938</v>
      </c>
      <c r="P175" s="1">
        <v>34.480747222900391</v>
      </c>
      <c r="Q175" s="1">
        <v>40.099010467529297</v>
      </c>
      <c r="R175" s="1">
        <v>400.14617919921875</v>
      </c>
      <c r="S175" s="1">
        <v>390.0072021484375</v>
      </c>
      <c r="T175" s="1">
        <v>28.001432418823242</v>
      </c>
      <c r="U175" s="1">
        <v>31.607137680053711</v>
      </c>
      <c r="V175" s="1">
        <v>30.205364227294922</v>
      </c>
      <c r="W175" s="1">
        <v>34.094867706298828</v>
      </c>
      <c r="X175" s="1">
        <v>499.80157470703125</v>
      </c>
      <c r="Y175" s="1">
        <v>1700.325439453125</v>
      </c>
      <c r="Z175" s="1">
        <v>5.0783257484436035</v>
      </c>
      <c r="AA175" s="1">
        <v>73.237464904785156</v>
      </c>
      <c r="AB175" s="1">
        <v>4.6092867851257324</v>
      </c>
      <c r="AC175" s="1">
        <v>-0.38585531711578369</v>
      </c>
      <c r="AD175" s="1">
        <v>1</v>
      </c>
      <c r="AE175" s="1">
        <v>-0.21956524252891541</v>
      </c>
      <c r="AF175" s="1">
        <v>2.737391471862793</v>
      </c>
      <c r="AG175" s="1">
        <v>1</v>
      </c>
      <c r="AH175" s="1">
        <v>0</v>
      </c>
      <c r="AI175" s="1">
        <v>0.15999999642372131</v>
      </c>
      <c r="AJ175" s="1">
        <v>111115</v>
      </c>
      <c r="AK175">
        <f t="shared" si="240"/>
        <v>0.83300262451171858</v>
      </c>
      <c r="AL175">
        <f t="shared" si="241"/>
        <v>3.1015944692375772E-3</v>
      </c>
      <c r="AM175">
        <f t="shared" si="242"/>
        <v>307.63074722290037</v>
      </c>
      <c r="AN175">
        <f t="shared" si="243"/>
        <v>311.51302185058591</v>
      </c>
      <c r="AO175">
        <f t="shared" si="244"/>
        <v>272.05206423166237</v>
      </c>
      <c r="AP175">
        <f t="shared" si="245"/>
        <v>2.1618018209292922</v>
      </c>
      <c r="AQ175">
        <f t="shared" si="246"/>
        <v>5.4879706786124274</v>
      </c>
      <c r="AR175">
        <f t="shared" si="247"/>
        <v>74.933924675673154</v>
      </c>
      <c r="AS175">
        <f t="shared" si="248"/>
        <v>43.326786995619443</v>
      </c>
      <c r="AT175">
        <f t="shared" si="249"/>
        <v>36.421884536743164</v>
      </c>
      <c r="AU175">
        <f t="shared" si="250"/>
        <v>6.1086321748636321</v>
      </c>
      <c r="AV175">
        <f t="shared" si="251"/>
        <v>6.7772643391716306E-2</v>
      </c>
      <c r="AW175">
        <f t="shared" si="252"/>
        <v>2.3148266365836463</v>
      </c>
      <c r="AX175">
        <f t="shared" si="253"/>
        <v>3.7938055382799858</v>
      </c>
      <c r="AY175">
        <f t="shared" si="254"/>
        <v>4.2503706556019885E-2</v>
      </c>
      <c r="AZ175">
        <f t="shared" si="255"/>
        <v>14.522608878051473</v>
      </c>
      <c r="BA175">
        <f t="shared" si="256"/>
        <v>0.50843883054759964</v>
      </c>
      <c r="BB175">
        <f t="shared" si="257"/>
        <v>40.38403009652518</v>
      </c>
      <c r="BC175">
        <f t="shared" si="258"/>
        <v>386.56748285040516</v>
      </c>
      <c r="BD175">
        <f t="shared" si="259"/>
        <v>7.5594799083661852E-3</v>
      </c>
    </row>
    <row r="176" spans="1:56" x14ac:dyDescent="0.25">
      <c r="A176" s="1">
        <v>143</v>
      </c>
      <c r="B176" s="1" t="s">
        <v>166</v>
      </c>
      <c r="C176" s="1">
        <v>3691.499999742955</v>
      </c>
      <c r="D176" s="1">
        <v>0</v>
      </c>
      <c r="E176">
        <f t="shared" si="232"/>
        <v>7.2664518757718719</v>
      </c>
      <c r="F176">
        <f t="shared" si="233"/>
        <v>6.9431598956288906E-2</v>
      </c>
      <c r="G176">
        <f t="shared" si="234"/>
        <v>197.59372823976028</v>
      </c>
      <c r="H176">
        <f t="shared" si="235"/>
        <v>3.1028656386864171</v>
      </c>
      <c r="I176">
        <f t="shared" si="236"/>
        <v>3.1743243821264739</v>
      </c>
      <c r="J176">
        <f t="shared" si="237"/>
        <v>34.484592437744141</v>
      </c>
      <c r="K176" s="1">
        <v>6</v>
      </c>
      <c r="L176">
        <f t="shared" si="238"/>
        <v>1.4200000166893005</v>
      </c>
      <c r="M176" s="1">
        <v>1</v>
      </c>
      <c r="N176">
        <f t="shared" si="239"/>
        <v>2.8400000333786011</v>
      </c>
      <c r="O176" s="1">
        <v>38.363712310791016</v>
      </c>
      <c r="P176" s="1">
        <v>34.484592437744141</v>
      </c>
      <c r="Q176" s="1">
        <v>40.098606109619141</v>
      </c>
      <c r="R176" s="1">
        <v>400.17230224609375</v>
      </c>
      <c r="S176" s="1">
        <v>389.99609375</v>
      </c>
      <c r="T176" s="1">
        <v>27.999738693237305</v>
      </c>
      <c r="U176" s="1">
        <v>31.607028961181641</v>
      </c>
      <c r="V176" s="1">
        <v>30.202423095703125</v>
      </c>
      <c r="W176" s="1">
        <v>34.093490600585937</v>
      </c>
      <c r="X176" s="1">
        <v>499.78677368164062</v>
      </c>
      <c r="Y176" s="1">
        <v>1700.3240966796875</v>
      </c>
      <c r="Z176" s="1">
        <v>5.0136866569519043</v>
      </c>
      <c r="AA176" s="1">
        <v>73.23748779296875</v>
      </c>
      <c r="AB176" s="1">
        <v>4.6092867851257324</v>
      </c>
      <c r="AC176" s="1">
        <v>-0.38585531711578369</v>
      </c>
      <c r="AD176" s="1">
        <v>1</v>
      </c>
      <c r="AE176" s="1">
        <v>-0.21956524252891541</v>
      </c>
      <c r="AF176" s="1">
        <v>2.737391471862793</v>
      </c>
      <c r="AG176" s="1">
        <v>1</v>
      </c>
      <c r="AH176" s="1">
        <v>0</v>
      </c>
      <c r="AI176" s="1">
        <v>0.15999999642372131</v>
      </c>
      <c r="AJ176" s="1">
        <v>111115</v>
      </c>
      <c r="AK176">
        <f t="shared" si="240"/>
        <v>0.83297795613606751</v>
      </c>
      <c r="AL176">
        <f t="shared" si="241"/>
        <v>3.1028656386864169E-3</v>
      </c>
      <c r="AM176">
        <f t="shared" si="242"/>
        <v>307.63459243774412</v>
      </c>
      <c r="AN176">
        <f t="shared" si="243"/>
        <v>311.51371231079099</v>
      </c>
      <c r="AO176">
        <f t="shared" si="244"/>
        <v>272.05184938791717</v>
      </c>
      <c r="AP176">
        <f t="shared" si="245"/>
        <v>2.1606731812214348</v>
      </c>
      <c r="AQ176">
        <f t="shared" si="246"/>
        <v>5.4891437798430243</v>
      </c>
      <c r="AR176">
        <f t="shared" si="247"/>
        <v>74.949919027261004</v>
      </c>
      <c r="AS176">
        <f t="shared" si="248"/>
        <v>43.342890066079363</v>
      </c>
      <c r="AT176">
        <f t="shared" si="249"/>
        <v>36.424152374267578</v>
      </c>
      <c r="AU176">
        <f t="shared" si="250"/>
        <v>6.109391525757407</v>
      </c>
      <c r="AV176">
        <f t="shared" si="251"/>
        <v>6.7774661264387151E-2</v>
      </c>
      <c r="AW176">
        <f t="shared" si="252"/>
        <v>2.3148193977165503</v>
      </c>
      <c r="AX176">
        <f t="shared" si="253"/>
        <v>3.7945721280408566</v>
      </c>
      <c r="AY176">
        <f t="shared" si="254"/>
        <v>4.2504976423918144E-2</v>
      </c>
      <c r="AZ176">
        <f t="shared" si="255"/>
        <v>14.471268259926628</v>
      </c>
      <c r="BA176">
        <f t="shared" si="256"/>
        <v>0.5066556599062354</v>
      </c>
      <c r="BB176">
        <f t="shared" si="257"/>
        <v>40.37414286163353</v>
      </c>
      <c r="BC176">
        <f t="shared" si="258"/>
        <v>386.54197053978936</v>
      </c>
      <c r="BD176">
        <f t="shared" si="259"/>
        <v>7.5897777858355284E-3</v>
      </c>
    </row>
    <row r="177" spans="1:108" x14ac:dyDescent="0.25">
      <c r="A177" s="1">
        <v>144</v>
      </c>
      <c r="B177" s="1" t="s">
        <v>167</v>
      </c>
      <c r="C177" s="1">
        <v>3691.9999997317791</v>
      </c>
      <c r="D177" s="1">
        <v>0</v>
      </c>
      <c r="E177">
        <f t="shared" si="232"/>
        <v>7.2496285472412252</v>
      </c>
      <c r="F177">
        <f t="shared" si="233"/>
        <v>6.9389537075087979E-2</v>
      </c>
      <c r="G177">
        <f t="shared" si="234"/>
        <v>197.86223452980315</v>
      </c>
      <c r="H177">
        <f t="shared" si="235"/>
        <v>3.1018942759939971</v>
      </c>
      <c r="I177">
        <f t="shared" si="236"/>
        <v>3.1751925901054765</v>
      </c>
      <c r="J177">
        <f t="shared" si="237"/>
        <v>34.487091064453125</v>
      </c>
      <c r="K177" s="1">
        <v>6</v>
      </c>
      <c r="L177">
        <f t="shared" si="238"/>
        <v>1.4200000166893005</v>
      </c>
      <c r="M177" s="1">
        <v>1</v>
      </c>
      <c r="N177">
        <f t="shared" si="239"/>
        <v>2.8400000333786011</v>
      </c>
      <c r="O177" s="1">
        <v>38.364082336425781</v>
      </c>
      <c r="P177" s="1">
        <v>34.487091064453125</v>
      </c>
      <c r="Q177" s="1">
        <v>40.098487854003906</v>
      </c>
      <c r="R177" s="1">
        <v>400.14089965820312</v>
      </c>
      <c r="S177" s="1">
        <v>389.98550415039063</v>
      </c>
      <c r="T177" s="1">
        <v>27.999467849731445</v>
      </c>
      <c r="U177" s="1">
        <v>31.6055908203125</v>
      </c>
      <c r="V177" s="1">
        <v>30.201519012451172</v>
      </c>
      <c r="W177" s="1">
        <v>34.09124755859375</v>
      </c>
      <c r="X177" s="1">
        <v>499.79278564453125</v>
      </c>
      <c r="Y177" s="1">
        <v>1700.3192138671875</v>
      </c>
      <c r="Z177" s="1">
        <v>5.098513126373291</v>
      </c>
      <c r="AA177" s="1">
        <v>73.237472534179688</v>
      </c>
      <c r="AB177" s="1">
        <v>4.6092867851257324</v>
      </c>
      <c r="AC177" s="1">
        <v>-0.38585531711578369</v>
      </c>
      <c r="AD177" s="1">
        <v>1</v>
      </c>
      <c r="AE177" s="1">
        <v>-0.21956524252891541</v>
      </c>
      <c r="AF177" s="1">
        <v>2.737391471862793</v>
      </c>
      <c r="AG177" s="1">
        <v>1</v>
      </c>
      <c r="AH177" s="1">
        <v>0</v>
      </c>
      <c r="AI177" s="1">
        <v>0.15999999642372131</v>
      </c>
      <c r="AJ177" s="1">
        <v>111115</v>
      </c>
      <c r="AK177">
        <f t="shared" si="240"/>
        <v>0.83298797607421859</v>
      </c>
      <c r="AL177">
        <f t="shared" si="241"/>
        <v>3.1018942759939972E-3</v>
      </c>
      <c r="AM177">
        <f t="shared" si="242"/>
        <v>307.6370910644531</v>
      </c>
      <c r="AN177">
        <f t="shared" si="243"/>
        <v>311.51408233642576</v>
      </c>
      <c r="AO177">
        <f t="shared" si="244"/>
        <v>272.05106813793464</v>
      </c>
      <c r="AP177">
        <f t="shared" si="245"/>
        <v>2.1608470011990129</v>
      </c>
      <c r="AQ177">
        <f t="shared" si="246"/>
        <v>5.4899061797346347</v>
      </c>
      <c r="AR177">
        <f t="shared" si="247"/>
        <v>74.960344612827996</v>
      </c>
      <c r="AS177">
        <f t="shared" si="248"/>
        <v>43.354753792515496</v>
      </c>
      <c r="AT177">
        <f t="shared" si="249"/>
        <v>36.425586700439453</v>
      </c>
      <c r="AU177">
        <f t="shared" si="250"/>
        <v>6.1098718303732964</v>
      </c>
      <c r="AV177">
        <f t="shared" si="251"/>
        <v>6.7734582405423654E-2</v>
      </c>
      <c r="AW177">
        <f t="shared" si="252"/>
        <v>2.3147135896291582</v>
      </c>
      <c r="AX177">
        <f t="shared" si="253"/>
        <v>3.7951582407441382</v>
      </c>
      <c r="AY177">
        <f t="shared" si="254"/>
        <v>4.2479754437047788E-2</v>
      </c>
      <c r="AZ177">
        <f t="shared" si="255"/>
        <v>14.490929966927878</v>
      </c>
      <c r="BA177">
        <f t="shared" si="256"/>
        <v>0.50735792080492625</v>
      </c>
      <c r="BB177">
        <f t="shared" si="257"/>
        <v>40.364972100685634</v>
      </c>
      <c r="BC177">
        <f t="shared" si="258"/>
        <v>386.53937794484528</v>
      </c>
      <c r="BD177">
        <f t="shared" si="259"/>
        <v>7.57053668388428E-3</v>
      </c>
    </row>
    <row r="178" spans="1:108" x14ac:dyDescent="0.25">
      <c r="A178" s="1">
        <v>145</v>
      </c>
      <c r="B178" s="1" t="s">
        <v>167</v>
      </c>
      <c r="C178" s="1">
        <v>3692.4999997206032</v>
      </c>
      <c r="D178" s="1">
        <v>0</v>
      </c>
      <c r="E178">
        <f t="shared" si="232"/>
        <v>7.2020155010314175</v>
      </c>
      <c r="F178">
        <f t="shared" si="233"/>
        <v>6.934803113749323E-2</v>
      </c>
      <c r="G178">
        <f t="shared" si="234"/>
        <v>198.83619564320949</v>
      </c>
      <c r="H178">
        <f t="shared" si="235"/>
        <v>3.1019748541095273</v>
      </c>
      <c r="I178">
        <f t="shared" si="236"/>
        <v>3.1770732254850689</v>
      </c>
      <c r="J178">
        <f t="shared" si="237"/>
        <v>34.493221282958984</v>
      </c>
      <c r="K178" s="1">
        <v>6</v>
      </c>
      <c r="L178">
        <f t="shared" si="238"/>
        <v>1.4200000166893005</v>
      </c>
      <c r="M178" s="1">
        <v>1</v>
      </c>
      <c r="N178">
        <f t="shared" si="239"/>
        <v>2.8400000333786011</v>
      </c>
      <c r="O178" s="1">
        <v>38.363956451416016</v>
      </c>
      <c r="P178" s="1">
        <v>34.493221282958984</v>
      </c>
      <c r="Q178" s="1">
        <v>40.098140716552734</v>
      </c>
      <c r="R178" s="1">
        <v>400.084716796875</v>
      </c>
      <c r="S178" s="1">
        <v>389.98678588867187</v>
      </c>
      <c r="T178" s="1">
        <v>27.999500274658203</v>
      </c>
      <c r="U178" s="1">
        <v>31.605592727661133</v>
      </c>
      <c r="V178" s="1">
        <v>30.201631546020508</v>
      </c>
      <c r="W178" s="1">
        <v>34.091335296630859</v>
      </c>
      <c r="X178" s="1">
        <v>499.80999755859375</v>
      </c>
      <c r="Y178" s="1">
        <v>1700.3326416015625</v>
      </c>
      <c r="Z178" s="1">
        <v>5.1048746109008789</v>
      </c>
      <c r="AA178" s="1">
        <v>73.237159729003906</v>
      </c>
      <c r="AB178" s="1">
        <v>4.6092867851257324</v>
      </c>
      <c r="AC178" s="1">
        <v>-0.38585531711578369</v>
      </c>
      <c r="AD178" s="1">
        <v>1</v>
      </c>
      <c r="AE178" s="1">
        <v>-0.21956524252891541</v>
      </c>
      <c r="AF178" s="1">
        <v>2.737391471862793</v>
      </c>
      <c r="AG178" s="1">
        <v>1</v>
      </c>
      <c r="AH178" s="1">
        <v>0</v>
      </c>
      <c r="AI178" s="1">
        <v>0.15999999642372131</v>
      </c>
      <c r="AJ178" s="1">
        <v>111115</v>
      </c>
      <c r="AK178">
        <f t="shared" si="240"/>
        <v>0.83301666259765605</v>
      </c>
      <c r="AL178">
        <f t="shared" si="241"/>
        <v>3.1019748541095274E-3</v>
      </c>
      <c r="AM178">
        <f t="shared" si="242"/>
        <v>307.64322128295896</v>
      </c>
      <c r="AN178">
        <f t="shared" si="243"/>
        <v>311.51395645141599</v>
      </c>
      <c r="AO178">
        <f t="shared" si="244"/>
        <v>272.05321657538661</v>
      </c>
      <c r="AP178">
        <f t="shared" si="245"/>
        <v>2.1598932514748364</v>
      </c>
      <c r="AQ178">
        <f t="shared" si="246"/>
        <v>5.4917770684106317</v>
      </c>
      <c r="AR178">
        <f t="shared" si="247"/>
        <v>74.986210398267787</v>
      </c>
      <c r="AS178">
        <f t="shared" si="248"/>
        <v>43.380617670606654</v>
      </c>
      <c r="AT178">
        <f t="shared" si="249"/>
        <v>36.4285888671875</v>
      </c>
      <c r="AU178">
        <f t="shared" si="250"/>
        <v>6.1108772549651373</v>
      </c>
      <c r="AV178">
        <f t="shared" si="251"/>
        <v>6.7695032143903711E-2</v>
      </c>
      <c r="AW178">
        <f t="shared" si="252"/>
        <v>2.3147038429255629</v>
      </c>
      <c r="AX178">
        <f t="shared" si="253"/>
        <v>3.7961734120395745</v>
      </c>
      <c r="AY178">
        <f t="shared" si="254"/>
        <v>4.245486520197083E-2</v>
      </c>
      <c r="AZ178">
        <f t="shared" si="255"/>
        <v>14.562198220229204</v>
      </c>
      <c r="BA178">
        <f t="shared" si="256"/>
        <v>0.5098536741190266</v>
      </c>
      <c r="BB178">
        <f t="shared" si="257"/>
        <v>40.348312871462774</v>
      </c>
      <c r="BC178">
        <f t="shared" si="258"/>
        <v>386.56329264496731</v>
      </c>
      <c r="BD178">
        <f t="shared" si="259"/>
        <v>7.5172469882603989E-3</v>
      </c>
      <c r="BE178">
        <f>AVERAGE(E164:E178)</f>
        <v>7.1155872284673372</v>
      </c>
      <c r="BF178">
        <f t="shared" ref="BF178:DD178" si="260">AVERAGE(F164:F178)</f>
        <v>6.9318774426129381E-2</v>
      </c>
      <c r="BG178">
        <f t="shared" si="260"/>
        <v>200.74277170864212</v>
      </c>
      <c r="BH178">
        <f t="shared" si="260"/>
        <v>3.0972151166826607</v>
      </c>
      <c r="BI178">
        <f t="shared" si="260"/>
        <v>3.1735970724181199</v>
      </c>
      <c r="BJ178">
        <f t="shared" si="260"/>
        <v>34.482009379069012</v>
      </c>
      <c r="BK178">
        <f t="shared" si="260"/>
        <v>6</v>
      </c>
      <c r="BL178">
        <f t="shared" si="260"/>
        <v>1.4200000166893005</v>
      </c>
      <c r="BM178">
        <f t="shared" si="260"/>
        <v>1</v>
      </c>
      <c r="BN178">
        <f t="shared" si="260"/>
        <v>2.8400000333786011</v>
      </c>
      <c r="BO178">
        <f t="shared" si="260"/>
        <v>38.359926096598308</v>
      </c>
      <c r="BP178">
        <f t="shared" si="260"/>
        <v>34.482009379069012</v>
      </c>
      <c r="BQ178">
        <f t="shared" si="260"/>
        <v>40.100901794433597</v>
      </c>
      <c r="BR178">
        <f t="shared" si="260"/>
        <v>399.96235758463541</v>
      </c>
      <c r="BS178">
        <f t="shared" si="260"/>
        <v>389.97055664062498</v>
      </c>
      <c r="BT178">
        <f t="shared" si="260"/>
        <v>28.005693181355795</v>
      </c>
      <c r="BU178">
        <f t="shared" si="260"/>
        <v>31.606217447916666</v>
      </c>
      <c r="BV178">
        <f t="shared" si="260"/>
        <v>30.215021642049155</v>
      </c>
      <c r="BW178">
        <f t="shared" si="260"/>
        <v>34.099584452311198</v>
      </c>
      <c r="BX178">
        <f t="shared" si="260"/>
        <v>499.81453653971352</v>
      </c>
      <c r="BY178">
        <f t="shared" si="260"/>
        <v>1700.3449381510416</v>
      </c>
      <c r="BZ178">
        <f t="shared" si="260"/>
        <v>5.256816482543945</v>
      </c>
      <c r="CA178">
        <f t="shared" si="260"/>
        <v>73.237471008300787</v>
      </c>
      <c r="CB178">
        <f t="shared" si="260"/>
        <v>4.6092867851257324</v>
      </c>
      <c r="CC178">
        <f t="shared" si="260"/>
        <v>-0.38585531711578369</v>
      </c>
      <c r="CD178">
        <f t="shared" si="260"/>
        <v>1</v>
      </c>
      <c r="CE178">
        <f t="shared" si="260"/>
        <v>-0.21956524252891541</v>
      </c>
      <c r="CF178">
        <f t="shared" si="260"/>
        <v>2.737391471862793</v>
      </c>
      <c r="CG178">
        <f t="shared" si="260"/>
        <v>1</v>
      </c>
      <c r="CH178">
        <f t="shared" si="260"/>
        <v>0</v>
      </c>
      <c r="CI178">
        <f t="shared" si="260"/>
        <v>0.15999999642372131</v>
      </c>
      <c r="CJ178">
        <f t="shared" si="260"/>
        <v>111115</v>
      </c>
      <c r="CK178">
        <f t="shared" si="260"/>
        <v>0.83302422756618921</v>
      </c>
      <c r="CL178">
        <f t="shared" si="260"/>
        <v>3.0972151166826613E-3</v>
      </c>
      <c r="CM178">
        <f t="shared" si="260"/>
        <v>307.63200937906902</v>
      </c>
      <c r="CN178">
        <f t="shared" si="260"/>
        <v>311.50992609659829</v>
      </c>
      <c r="CO178">
        <f t="shared" si="260"/>
        <v>272.0551840232593</v>
      </c>
      <c r="CP178">
        <f t="shared" si="260"/>
        <v>2.1634357083330511</v>
      </c>
      <c r="CQ178">
        <f t="shared" si="260"/>
        <v>5.4883565063744078</v>
      </c>
      <c r="CR178">
        <f t="shared" si="260"/>
        <v>74.939186687047453</v>
      </c>
      <c r="CS178">
        <f t="shared" si="260"/>
        <v>43.332969239130783</v>
      </c>
      <c r="CT178">
        <f t="shared" si="260"/>
        <v>36.420967737833656</v>
      </c>
      <c r="CU178">
        <f t="shared" si="260"/>
        <v>6.1083255660179656</v>
      </c>
      <c r="CV178">
        <f t="shared" si="260"/>
        <v>6.7667151878219034E-2</v>
      </c>
      <c r="CW178">
        <f t="shared" si="260"/>
        <v>2.3147594339562882</v>
      </c>
      <c r="CX178">
        <f t="shared" si="260"/>
        <v>3.7935661320616778</v>
      </c>
      <c r="CY178">
        <f t="shared" si="260"/>
        <v>4.2437320154229075E-2</v>
      </c>
      <c r="CZ178">
        <f t="shared" si="260"/>
        <v>14.701893164900907</v>
      </c>
      <c r="DA178">
        <f t="shared" si="260"/>
        <v>0.51476427883407427</v>
      </c>
      <c r="DB178">
        <f t="shared" si="260"/>
        <v>40.377318523659042</v>
      </c>
      <c r="DC178">
        <f t="shared" si="260"/>
        <v>386.58814725839579</v>
      </c>
      <c r="DD178">
        <f t="shared" si="260"/>
        <v>7.4318724290555905E-3</v>
      </c>
    </row>
    <row r="179" spans="1:108" x14ac:dyDescent="0.25">
      <c r="A179" s="1" t="s">
        <v>9</v>
      </c>
      <c r="B179" s="1" t="s">
        <v>168</v>
      </c>
    </row>
    <row r="180" spans="1:108" x14ac:dyDescent="0.25">
      <c r="A180" s="1" t="s">
        <v>9</v>
      </c>
      <c r="B180" s="1" t="s">
        <v>169</v>
      </c>
    </row>
    <row r="181" spans="1:108" x14ac:dyDescent="0.25">
      <c r="A181" s="1">
        <v>146</v>
      </c>
      <c r="B181" s="1" t="s">
        <v>170</v>
      </c>
      <c r="C181" s="1">
        <v>3920.9999998882413</v>
      </c>
      <c r="D181" s="1">
        <v>0</v>
      </c>
      <c r="E181">
        <f t="shared" ref="E181:E195" si="261">(R181-S181*(1000-T181)/(1000-U181))*AK181</f>
        <v>6.2620974807691523</v>
      </c>
      <c r="F181">
        <f t="shared" ref="F181:F195" si="262">IF(AV181&lt;&gt;0,1/(1/AV181-1/N181),0)</f>
        <v>7.1644576115433067E-2</v>
      </c>
      <c r="G181">
        <f t="shared" ref="G181:G195" si="263">((AY181-AL181/2)*S181-E181)/(AY181+AL181/2)</f>
        <v>221.59159054912962</v>
      </c>
      <c r="H181">
        <f t="shared" ref="H181:H195" si="264">AL181*1000</f>
        <v>3.8119773345924615</v>
      </c>
      <c r="I181">
        <f t="shared" ref="I181:I195" si="265">(AQ181-AW181)</f>
        <v>3.7647732383560957</v>
      </c>
      <c r="J181">
        <f t="shared" ref="J181:J195" si="266">(P181+AP181*D181)</f>
        <v>36.415348052978516</v>
      </c>
      <c r="K181" s="1">
        <v>6</v>
      </c>
      <c r="L181">
        <f t="shared" ref="L181:L195" si="267">(K181*AE181+AF181)</f>
        <v>1.4200000166893005</v>
      </c>
      <c r="M181" s="1">
        <v>1</v>
      </c>
      <c r="N181">
        <f t="shared" ref="N181:N195" si="268">L181*(M181+1)*(M181+1)/(M181*M181+1)</f>
        <v>2.8400000333786011</v>
      </c>
      <c r="O181" s="1">
        <v>42.575157165527344</v>
      </c>
      <c r="P181" s="1">
        <v>36.415348052978516</v>
      </c>
      <c r="Q181" s="1">
        <v>44.972324371337891</v>
      </c>
      <c r="R181" s="1">
        <v>400.41006469726562</v>
      </c>
      <c r="S181" s="1">
        <v>391.10342407226562</v>
      </c>
      <c r="T181" s="1">
        <v>27.542819976806641</v>
      </c>
      <c r="U181" s="1">
        <v>31.972400665283203</v>
      </c>
      <c r="V181" s="1">
        <v>23.742252349853516</v>
      </c>
      <c r="W181" s="1">
        <v>27.56060791015625</v>
      </c>
      <c r="X181" s="1">
        <v>499.83502197265625</v>
      </c>
      <c r="Y181" s="1">
        <v>1700.4549560546875</v>
      </c>
      <c r="Z181" s="1">
        <v>4.8441858291625977</v>
      </c>
      <c r="AA181" s="1">
        <v>73.240379333496094</v>
      </c>
      <c r="AB181" s="1">
        <v>4.9899020195007324</v>
      </c>
      <c r="AC181" s="1">
        <v>-0.41757071018218994</v>
      </c>
      <c r="AD181" s="1">
        <v>1</v>
      </c>
      <c r="AE181" s="1">
        <v>-0.21956524252891541</v>
      </c>
      <c r="AF181" s="1">
        <v>2.737391471862793</v>
      </c>
      <c r="AG181" s="1">
        <v>1</v>
      </c>
      <c r="AH181" s="1">
        <v>0</v>
      </c>
      <c r="AI181" s="1">
        <v>0.15999999642372131</v>
      </c>
      <c r="AJ181" s="1">
        <v>111115</v>
      </c>
      <c r="AK181">
        <f t="shared" ref="AK181:AK195" si="269">X181*0.000001/(K181*0.0001)</f>
        <v>0.83305836995442695</v>
      </c>
      <c r="AL181">
        <f t="shared" ref="AL181:AL195" si="270">(U181-T181)/(1000-U181)*AK181</f>
        <v>3.8119773345924616E-3</v>
      </c>
      <c r="AM181">
        <f t="shared" ref="AM181:AM195" si="271">(P181+273.15)</f>
        <v>309.56534805297849</v>
      </c>
      <c r="AN181">
        <f t="shared" ref="AN181:AN195" si="272">(O181+273.15)</f>
        <v>315.72515716552732</v>
      </c>
      <c r="AO181">
        <f t="shared" ref="AO181:AO195" si="273">(Y181*AG181+Z181*AH181)*AI181</f>
        <v>272.07278688744918</v>
      </c>
      <c r="AP181">
        <f t="shared" ref="AP181:AP195" si="274">((AO181+0.00000010773*(AN181^4-AM181^4))-AL181*44100)/(L181*51.4+0.00000043092*AM181^3)</f>
        <v>2.1579501046162894</v>
      </c>
      <c r="AQ181">
        <f t="shared" ref="AQ181:AQ195" si="275">0.61365*EXP(17.502*J181/(240.97+J181))</f>
        <v>6.1064439912839603</v>
      </c>
      <c r="AR181">
        <f t="shared" ref="AR181:AR195" si="276">AQ181*1000/AA181</f>
        <v>83.375373623866679</v>
      </c>
      <c r="AS181">
        <f t="shared" ref="AS181:AS195" si="277">(AR181-U181)</f>
        <v>51.402972958583476</v>
      </c>
      <c r="AT181">
        <f t="shared" ref="AT181:AT195" si="278">IF(D181,P181,(O181+P181)/2)</f>
        <v>39.49525260925293</v>
      </c>
      <c r="AU181">
        <f t="shared" ref="AU181:AU195" si="279">0.61365*EXP(17.502*AT181/(240.97+AT181))</f>
        <v>7.216063369365278</v>
      </c>
      <c r="AV181">
        <f t="shared" ref="AV181:AV195" si="280">IF(AS181&lt;&gt;0,(1000-(AR181+U181)/2)/AS181*AL181,0)</f>
        <v>6.9881673709685121E-2</v>
      </c>
      <c r="AW181">
        <f t="shared" ref="AW181:AW195" si="281">U181*AA181/1000</f>
        <v>2.3416707529278646</v>
      </c>
      <c r="AX181">
        <f t="shared" ref="AX181:AX195" si="282">(AU181-AW181)</f>
        <v>4.8743926164374134</v>
      </c>
      <c r="AY181">
        <f t="shared" ref="AY181:AY195" si="283">1/(1.6/F181+1.37/N181)</f>
        <v>4.3831082944025587E-2</v>
      </c>
      <c r="AZ181">
        <f t="shared" ref="AZ181:AZ195" si="284">G181*AA181*0.001</f>
        <v>16.229452148931003</v>
      </c>
      <c r="BA181">
        <f t="shared" ref="BA181:BA195" si="285">G181/S181</f>
        <v>0.56658054343238207</v>
      </c>
      <c r="BB181">
        <f t="shared" ref="BB181:BB195" si="286">(1-AL181*AA181/AQ181/F181)*100</f>
        <v>36.184055828416739</v>
      </c>
      <c r="BC181">
        <f t="shared" ref="BC181:BC195" si="287">(S181-E181/(N181/1.35))</f>
        <v>388.12672283998387</v>
      </c>
      <c r="BD181">
        <f t="shared" ref="BD181:BD195" si="288">E181*BB181/100/BC181</f>
        <v>5.8379923749943942E-3</v>
      </c>
    </row>
    <row r="182" spans="1:108" x14ac:dyDescent="0.25">
      <c r="A182" s="1">
        <v>147</v>
      </c>
      <c r="B182" s="1" t="s">
        <v>170</v>
      </c>
      <c r="C182" s="1">
        <v>3920.9999998882413</v>
      </c>
      <c r="D182" s="1">
        <v>0</v>
      </c>
      <c r="E182">
        <f t="shared" si="261"/>
        <v>6.2620974807691523</v>
      </c>
      <c r="F182">
        <f t="shared" si="262"/>
        <v>7.1644576115433067E-2</v>
      </c>
      <c r="G182">
        <f t="shared" si="263"/>
        <v>221.59159054912962</v>
      </c>
      <c r="H182">
        <f t="shared" si="264"/>
        <v>3.8119773345924615</v>
      </c>
      <c r="I182">
        <f t="shared" si="265"/>
        <v>3.7647732383560957</v>
      </c>
      <c r="J182">
        <f t="shared" si="266"/>
        <v>36.415348052978516</v>
      </c>
      <c r="K182" s="1">
        <v>6</v>
      </c>
      <c r="L182">
        <f t="shared" si="267"/>
        <v>1.4200000166893005</v>
      </c>
      <c r="M182" s="1">
        <v>1</v>
      </c>
      <c r="N182">
        <f t="shared" si="268"/>
        <v>2.8400000333786011</v>
      </c>
      <c r="O182" s="1">
        <v>42.575157165527344</v>
      </c>
      <c r="P182" s="1">
        <v>36.415348052978516</v>
      </c>
      <c r="Q182" s="1">
        <v>44.972324371337891</v>
      </c>
      <c r="R182" s="1">
        <v>400.41006469726562</v>
      </c>
      <c r="S182" s="1">
        <v>391.10342407226562</v>
      </c>
      <c r="T182" s="1">
        <v>27.542819976806641</v>
      </c>
      <c r="U182" s="1">
        <v>31.972400665283203</v>
      </c>
      <c r="V182" s="1">
        <v>23.742252349853516</v>
      </c>
      <c r="W182" s="1">
        <v>27.56060791015625</v>
      </c>
      <c r="X182" s="1">
        <v>499.83502197265625</v>
      </c>
      <c r="Y182" s="1">
        <v>1700.4549560546875</v>
      </c>
      <c r="Z182" s="1">
        <v>4.8441858291625977</v>
      </c>
      <c r="AA182" s="1">
        <v>73.240379333496094</v>
      </c>
      <c r="AB182" s="1">
        <v>4.9899020195007324</v>
      </c>
      <c r="AC182" s="1">
        <v>-0.41757071018218994</v>
      </c>
      <c r="AD182" s="1">
        <v>1</v>
      </c>
      <c r="AE182" s="1">
        <v>-0.21956524252891541</v>
      </c>
      <c r="AF182" s="1">
        <v>2.737391471862793</v>
      </c>
      <c r="AG182" s="1">
        <v>1</v>
      </c>
      <c r="AH182" s="1">
        <v>0</v>
      </c>
      <c r="AI182" s="1">
        <v>0.15999999642372131</v>
      </c>
      <c r="AJ182" s="1">
        <v>111115</v>
      </c>
      <c r="AK182">
        <f t="shared" si="269"/>
        <v>0.83305836995442695</v>
      </c>
      <c r="AL182">
        <f t="shared" si="270"/>
        <v>3.8119773345924616E-3</v>
      </c>
      <c r="AM182">
        <f t="shared" si="271"/>
        <v>309.56534805297849</v>
      </c>
      <c r="AN182">
        <f t="shared" si="272"/>
        <v>315.72515716552732</v>
      </c>
      <c r="AO182">
        <f t="shared" si="273"/>
        <v>272.07278688744918</v>
      </c>
      <c r="AP182">
        <f t="shared" si="274"/>
        <v>2.1579501046162894</v>
      </c>
      <c r="AQ182">
        <f t="shared" si="275"/>
        <v>6.1064439912839603</v>
      </c>
      <c r="AR182">
        <f t="shared" si="276"/>
        <v>83.375373623866679</v>
      </c>
      <c r="AS182">
        <f t="shared" si="277"/>
        <v>51.402972958583476</v>
      </c>
      <c r="AT182">
        <f t="shared" si="278"/>
        <v>39.49525260925293</v>
      </c>
      <c r="AU182">
        <f t="shared" si="279"/>
        <v>7.216063369365278</v>
      </c>
      <c r="AV182">
        <f t="shared" si="280"/>
        <v>6.9881673709685121E-2</v>
      </c>
      <c r="AW182">
        <f t="shared" si="281"/>
        <v>2.3416707529278646</v>
      </c>
      <c r="AX182">
        <f t="shared" si="282"/>
        <v>4.8743926164374134</v>
      </c>
      <c r="AY182">
        <f t="shared" si="283"/>
        <v>4.3831082944025587E-2</v>
      </c>
      <c r="AZ182">
        <f t="shared" si="284"/>
        <v>16.229452148931003</v>
      </c>
      <c r="BA182">
        <f t="shared" si="285"/>
        <v>0.56658054343238207</v>
      </c>
      <c r="BB182">
        <f t="shared" si="286"/>
        <v>36.184055828416739</v>
      </c>
      <c r="BC182">
        <f t="shared" si="287"/>
        <v>388.12672283998387</v>
      </c>
      <c r="BD182">
        <f t="shared" si="288"/>
        <v>5.8379923749943942E-3</v>
      </c>
    </row>
    <row r="183" spans="1:108" x14ac:dyDescent="0.25">
      <c r="A183" s="1">
        <v>148</v>
      </c>
      <c r="B183" s="1" t="s">
        <v>171</v>
      </c>
      <c r="C183" s="1">
        <v>3921.4999998770654</v>
      </c>
      <c r="D183" s="1">
        <v>0</v>
      </c>
      <c r="E183">
        <f t="shared" si="261"/>
        <v>6.2707794954194025</v>
      </c>
      <c r="F183">
        <f t="shared" si="262"/>
        <v>7.169552196420699E-2</v>
      </c>
      <c r="G183">
        <f t="shared" si="263"/>
        <v>221.50041770241128</v>
      </c>
      <c r="H183">
        <f t="shared" si="264"/>
        <v>3.8132951662854091</v>
      </c>
      <c r="I183">
        <f t="shared" si="265"/>
        <v>3.763481258756908</v>
      </c>
      <c r="J183">
        <f t="shared" si="266"/>
        <v>36.411563873291016</v>
      </c>
      <c r="K183" s="1">
        <v>6</v>
      </c>
      <c r="L183">
        <f t="shared" si="267"/>
        <v>1.4200000166893005</v>
      </c>
      <c r="M183" s="1">
        <v>1</v>
      </c>
      <c r="N183">
        <f t="shared" si="268"/>
        <v>2.8400000333786011</v>
      </c>
      <c r="O183" s="1">
        <v>42.575733184814453</v>
      </c>
      <c r="P183" s="1">
        <v>36.411563873291016</v>
      </c>
      <c r="Q183" s="1">
        <v>44.972496032714844</v>
      </c>
      <c r="R183" s="1">
        <v>400.41482543945313</v>
      </c>
      <c r="S183" s="1">
        <v>391.09725952148437</v>
      </c>
      <c r="T183" s="1">
        <v>27.541816711425781</v>
      </c>
      <c r="U183" s="1">
        <v>31.972885131835938</v>
      </c>
      <c r="V183" s="1">
        <v>23.740570068359375</v>
      </c>
      <c r="W183" s="1">
        <v>27.560075759887695</v>
      </c>
      <c r="X183" s="1">
        <v>499.83969116210937</v>
      </c>
      <c r="Y183" s="1">
        <v>1700.4619140625</v>
      </c>
      <c r="Z183" s="1">
        <v>4.8866310119628906</v>
      </c>
      <c r="AA183" s="1">
        <v>73.240066528320313</v>
      </c>
      <c r="AB183" s="1">
        <v>4.9899020195007324</v>
      </c>
      <c r="AC183" s="1">
        <v>-0.41757071018218994</v>
      </c>
      <c r="AD183" s="1">
        <v>1</v>
      </c>
      <c r="AE183" s="1">
        <v>-0.21956524252891541</v>
      </c>
      <c r="AF183" s="1">
        <v>2.737391471862793</v>
      </c>
      <c r="AG183" s="1">
        <v>1</v>
      </c>
      <c r="AH183" s="1">
        <v>0</v>
      </c>
      <c r="AI183" s="1">
        <v>0.15999999642372131</v>
      </c>
      <c r="AJ183" s="1">
        <v>111115</v>
      </c>
      <c r="AK183">
        <f t="shared" si="269"/>
        <v>0.83306615193684896</v>
      </c>
      <c r="AL183">
        <f t="shared" si="270"/>
        <v>3.813295166285409E-3</v>
      </c>
      <c r="AM183">
        <f t="shared" si="271"/>
        <v>309.56156387329099</v>
      </c>
      <c r="AN183">
        <f t="shared" si="272"/>
        <v>315.72573318481443</v>
      </c>
      <c r="AO183">
        <f t="shared" si="273"/>
        <v>272.0739001686743</v>
      </c>
      <c r="AP183">
        <f t="shared" si="274"/>
        <v>2.1579523800391462</v>
      </c>
      <c r="AQ183">
        <f t="shared" si="275"/>
        <v>6.1051774929149154</v>
      </c>
      <c r="AR183">
        <f t="shared" si="276"/>
        <v>83.35843729134487</v>
      </c>
      <c r="AS183">
        <f t="shared" si="277"/>
        <v>51.385552159508933</v>
      </c>
      <c r="AT183">
        <f t="shared" si="278"/>
        <v>39.493648529052734</v>
      </c>
      <c r="AU183">
        <f t="shared" si="279"/>
        <v>7.2154427822485445</v>
      </c>
      <c r="AV183">
        <f t="shared" si="280"/>
        <v>6.9930142386562616E-2</v>
      </c>
      <c r="AW183">
        <f t="shared" si="281"/>
        <v>2.3416962341580074</v>
      </c>
      <c r="AX183">
        <f t="shared" si="282"/>
        <v>4.8737465480905371</v>
      </c>
      <c r="AY183">
        <f t="shared" si="283"/>
        <v>4.3861591385486523E-2</v>
      </c>
      <c r="AZ183">
        <f t="shared" si="284"/>
        <v>16.222705328575341</v>
      </c>
      <c r="BA183">
        <f t="shared" si="285"/>
        <v>0.56635635333630729</v>
      </c>
      <c r="BB183">
        <f t="shared" si="286"/>
        <v>36.194395485058905</v>
      </c>
      <c r="BC183">
        <f t="shared" si="287"/>
        <v>388.11643127524485</v>
      </c>
      <c r="BD183">
        <f t="shared" si="288"/>
        <v>5.84791198638656E-3</v>
      </c>
    </row>
    <row r="184" spans="1:108" x14ac:dyDescent="0.25">
      <c r="A184" s="1">
        <v>149</v>
      </c>
      <c r="B184" s="1" t="s">
        <v>171</v>
      </c>
      <c r="C184" s="1">
        <v>3921.9999998658895</v>
      </c>
      <c r="D184" s="1">
        <v>0</v>
      </c>
      <c r="E184">
        <f t="shared" si="261"/>
        <v>6.2757149092876769</v>
      </c>
      <c r="F184">
        <f t="shared" si="262"/>
        <v>7.1715406873093079E-2</v>
      </c>
      <c r="G184">
        <f t="shared" si="263"/>
        <v>221.42326659501401</v>
      </c>
      <c r="H184">
        <f t="shared" si="264"/>
        <v>3.8137887741248333</v>
      </c>
      <c r="I184">
        <f t="shared" si="265"/>
        <v>3.7629702661495035</v>
      </c>
      <c r="J184">
        <f t="shared" si="266"/>
        <v>36.410011291503906</v>
      </c>
      <c r="K184" s="1">
        <v>6</v>
      </c>
      <c r="L184">
        <f t="shared" si="267"/>
        <v>1.4200000166893005</v>
      </c>
      <c r="M184" s="1">
        <v>1</v>
      </c>
      <c r="N184">
        <f t="shared" si="268"/>
        <v>2.8400000333786011</v>
      </c>
      <c r="O184" s="1">
        <v>42.575107574462891</v>
      </c>
      <c r="P184" s="1">
        <v>36.410011291503906</v>
      </c>
      <c r="Q184" s="1">
        <v>44.971752166748047</v>
      </c>
      <c r="R184" s="1">
        <v>400.40966796875</v>
      </c>
      <c r="S184" s="1">
        <v>391.086181640625</v>
      </c>
      <c r="T184" s="1">
        <v>27.541170120239258</v>
      </c>
      <c r="U184" s="1">
        <v>31.972724914550781</v>
      </c>
      <c r="V184" s="1">
        <v>23.740823745727539</v>
      </c>
      <c r="W184" s="1">
        <v>27.560878753662109</v>
      </c>
      <c r="X184" s="1">
        <v>499.849609375</v>
      </c>
      <c r="Y184" s="1">
        <v>1700.45556640625</v>
      </c>
      <c r="Z184" s="1">
        <v>4.8822741508483887</v>
      </c>
      <c r="AA184" s="1">
        <v>73.240165710449219</v>
      </c>
      <c r="AB184" s="1">
        <v>4.9899020195007324</v>
      </c>
      <c r="AC184" s="1">
        <v>-0.41757071018218994</v>
      </c>
      <c r="AD184" s="1">
        <v>1</v>
      </c>
      <c r="AE184" s="1">
        <v>-0.21956524252891541</v>
      </c>
      <c r="AF184" s="1">
        <v>2.737391471862793</v>
      </c>
      <c r="AG184" s="1">
        <v>1</v>
      </c>
      <c r="AH184" s="1">
        <v>0</v>
      </c>
      <c r="AI184" s="1">
        <v>0.15999999642372131</v>
      </c>
      <c r="AJ184" s="1">
        <v>111115</v>
      </c>
      <c r="AK184">
        <f t="shared" si="269"/>
        <v>0.8330826822916666</v>
      </c>
      <c r="AL184">
        <f t="shared" si="270"/>
        <v>3.8137887741248335E-3</v>
      </c>
      <c r="AM184">
        <f t="shared" si="271"/>
        <v>309.56001129150388</v>
      </c>
      <c r="AN184">
        <f t="shared" si="272"/>
        <v>315.72510757446287</v>
      </c>
      <c r="AO184">
        <f t="shared" si="273"/>
        <v>272.072884543697</v>
      </c>
      <c r="AP184">
        <f t="shared" si="274"/>
        <v>2.1578240556764769</v>
      </c>
      <c r="AQ184">
        <f t="shared" si="275"/>
        <v>6.1046579371058112</v>
      </c>
      <c r="AR184">
        <f t="shared" si="276"/>
        <v>83.351230542544442</v>
      </c>
      <c r="AS184">
        <f t="shared" si="277"/>
        <v>51.378505627993661</v>
      </c>
      <c r="AT184">
        <f t="shared" si="278"/>
        <v>39.492559432983398</v>
      </c>
      <c r="AU184">
        <f t="shared" si="279"/>
        <v>7.21502145874926</v>
      </c>
      <c r="AV184">
        <f t="shared" si="280"/>
        <v>6.994905995887378E-2</v>
      </c>
      <c r="AW184">
        <f t="shared" si="281"/>
        <v>2.3416876709563077</v>
      </c>
      <c r="AX184">
        <f t="shared" si="282"/>
        <v>4.8733337877929523</v>
      </c>
      <c r="AY184">
        <f t="shared" si="283"/>
        <v>4.38734990268781E-2</v>
      </c>
      <c r="AZ184">
        <f t="shared" si="284"/>
        <v>16.217076737567801</v>
      </c>
      <c r="BA184">
        <f t="shared" si="285"/>
        <v>0.56617512197984843</v>
      </c>
      <c r="BB184">
        <f t="shared" si="286"/>
        <v>36.198314273463453</v>
      </c>
      <c r="BC184">
        <f t="shared" si="287"/>
        <v>388.10300733500384</v>
      </c>
      <c r="BD184">
        <f t="shared" si="288"/>
        <v>5.8533506899874658E-3</v>
      </c>
    </row>
    <row r="185" spans="1:108" x14ac:dyDescent="0.25">
      <c r="A185" s="1">
        <v>150</v>
      </c>
      <c r="B185" s="1" t="s">
        <v>172</v>
      </c>
      <c r="C185" s="1">
        <v>3922.4999998547137</v>
      </c>
      <c r="D185" s="1">
        <v>0</v>
      </c>
      <c r="E185">
        <f t="shared" si="261"/>
        <v>6.2744008967256137</v>
      </c>
      <c r="F185">
        <f t="shared" si="262"/>
        <v>7.1729633011940644E-2</v>
      </c>
      <c r="G185">
        <f t="shared" si="263"/>
        <v>221.42802143022595</v>
      </c>
      <c r="H185">
        <f t="shared" si="264"/>
        <v>3.8148351153851547</v>
      </c>
      <c r="I185">
        <f t="shared" si="265"/>
        <v>3.763236351089112</v>
      </c>
      <c r="J185">
        <f t="shared" si="266"/>
        <v>36.410381317138672</v>
      </c>
      <c r="K185" s="1">
        <v>6</v>
      </c>
      <c r="L185">
        <f t="shared" si="267"/>
        <v>1.4200000166893005</v>
      </c>
      <c r="M185" s="1">
        <v>1</v>
      </c>
      <c r="N185">
        <f t="shared" si="268"/>
        <v>2.8400000333786011</v>
      </c>
      <c r="O185" s="1">
        <v>42.57568359375</v>
      </c>
      <c r="P185" s="1">
        <v>36.410381317138672</v>
      </c>
      <c r="Q185" s="1">
        <v>44.971206665039063</v>
      </c>
      <c r="R185" s="1">
        <v>400.35546875</v>
      </c>
      <c r="S185" s="1">
        <v>391.03326416015625</v>
      </c>
      <c r="T185" s="1">
        <v>27.538291931152344</v>
      </c>
      <c r="U185" s="1">
        <v>31.971092224121094</v>
      </c>
      <c r="V185" s="1">
        <v>23.737394332885742</v>
      </c>
      <c r="W185" s="1">
        <v>27.558370590209961</v>
      </c>
      <c r="X185" s="1">
        <v>499.84710693359375</v>
      </c>
      <c r="Y185" s="1">
        <v>1700.4984130859375</v>
      </c>
      <c r="Z185" s="1">
        <v>4.9003200531005859</v>
      </c>
      <c r="AA185" s="1">
        <v>73.239456176757812</v>
      </c>
      <c r="AB185" s="1">
        <v>4.9899020195007324</v>
      </c>
      <c r="AC185" s="1">
        <v>-0.41757071018218994</v>
      </c>
      <c r="AD185" s="1">
        <v>1</v>
      </c>
      <c r="AE185" s="1">
        <v>-0.21956524252891541</v>
      </c>
      <c r="AF185" s="1">
        <v>2.737391471862793</v>
      </c>
      <c r="AG185" s="1">
        <v>1</v>
      </c>
      <c r="AH185" s="1">
        <v>0</v>
      </c>
      <c r="AI185" s="1">
        <v>0.15999999642372131</v>
      </c>
      <c r="AJ185" s="1">
        <v>111115</v>
      </c>
      <c r="AK185">
        <f t="shared" si="269"/>
        <v>0.83307851155598944</v>
      </c>
      <c r="AL185">
        <f t="shared" si="270"/>
        <v>3.8148351153851549E-3</v>
      </c>
      <c r="AM185">
        <f t="shared" si="271"/>
        <v>309.56038131713865</v>
      </c>
      <c r="AN185">
        <f t="shared" si="272"/>
        <v>315.72568359374998</v>
      </c>
      <c r="AO185">
        <f t="shared" si="273"/>
        <v>272.07974001229377</v>
      </c>
      <c r="AP185">
        <f t="shared" si="274"/>
        <v>2.1574007759708764</v>
      </c>
      <c r="AQ185">
        <f t="shared" si="275"/>
        <v>6.1047817589607112</v>
      </c>
      <c r="AR185">
        <f t="shared" si="276"/>
        <v>83.353728681809002</v>
      </c>
      <c r="AS185">
        <f t="shared" si="277"/>
        <v>51.382636457687909</v>
      </c>
      <c r="AT185">
        <f t="shared" si="278"/>
        <v>39.493032455444336</v>
      </c>
      <c r="AU185">
        <f t="shared" si="279"/>
        <v>7.2152044477713808</v>
      </c>
      <c r="AV185">
        <f t="shared" si="280"/>
        <v>6.9962593883474533E-2</v>
      </c>
      <c r="AW185">
        <f t="shared" si="281"/>
        <v>2.3415454078715991</v>
      </c>
      <c r="AX185">
        <f t="shared" si="282"/>
        <v>4.8736590398997812</v>
      </c>
      <c r="AY185">
        <f t="shared" si="283"/>
        <v>4.3882017952233232E-2</v>
      </c>
      <c r="AZ185">
        <f t="shared" si="284"/>
        <v>16.217267871845223</v>
      </c>
      <c r="BA185">
        <f t="shared" si="285"/>
        <v>0.56626390060651022</v>
      </c>
      <c r="BB185">
        <f t="shared" si="286"/>
        <v>36.195379371258397</v>
      </c>
      <c r="BC185">
        <f t="shared" si="287"/>
        <v>388.05071447317516</v>
      </c>
      <c r="BD185">
        <f t="shared" si="288"/>
        <v>5.8524391867869254E-3</v>
      </c>
    </row>
    <row r="186" spans="1:108" x14ac:dyDescent="0.25">
      <c r="A186" s="1">
        <v>151</v>
      </c>
      <c r="B186" s="1" t="s">
        <v>172</v>
      </c>
      <c r="C186" s="1">
        <v>3922.9999998435378</v>
      </c>
      <c r="D186" s="1">
        <v>0</v>
      </c>
      <c r="E186">
        <f t="shared" si="261"/>
        <v>6.256663161550966</v>
      </c>
      <c r="F186">
        <f t="shared" si="262"/>
        <v>7.1719612064369956E-2</v>
      </c>
      <c r="G186">
        <f t="shared" si="263"/>
        <v>221.79453387972018</v>
      </c>
      <c r="H186">
        <f t="shared" si="264"/>
        <v>3.8148475676500158</v>
      </c>
      <c r="I186">
        <f t="shared" si="265"/>
        <v>3.763735541185</v>
      </c>
      <c r="J186">
        <f t="shared" si="266"/>
        <v>36.411933898925781</v>
      </c>
      <c r="K186" s="1">
        <v>6</v>
      </c>
      <c r="L186">
        <f t="shared" si="267"/>
        <v>1.4200000166893005</v>
      </c>
      <c r="M186" s="1">
        <v>1</v>
      </c>
      <c r="N186">
        <f t="shared" si="268"/>
        <v>2.8400000333786011</v>
      </c>
      <c r="O186" s="1">
        <v>42.577091217041016</v>
      </c>
      <c r="P186" s="1">
        <v>36.411933898925781</v>
      </c>
      <c r="Q186" s="1">
        <v>44.972831726074219</v>
      </c>
      <c r="R186" s="1">
        <v>400.33554077148437</v>
      </c>
      <c r="S186" s="1">
        <v>391.0347900390625</v>
      </c>
      <c r="T186" s="1">
        <v>27.538730621337891</v>
      </c>
      <c r="U186" s="1">
        <v>31.971460342407227</v>
      </c>
      <c r="V186" s="1">
        <v>23.735954284667969</v>
      </c>
      <c r="W186" s="1">
        <v>27.556577682495117</v>
      </c>
      <c r="X186" s="1">
        <v>499.85650634765625</v>
      </c>
      <c r="Y186" s="1">
        <v>1700.5433349609375</v>
      </c>
      <c r="Z186" s="1">
        <v>4.9130458831787109</v>
      </c>
      <c r="AA186" s="1">
        <v>73.239250183105469</v>
      </c>
      <c r="AB186" s="1">
        <v>4.9899020195007324</v>
      </c>
      <c r="AC186" s="1">
        <v>-0.41757071018218994</v>
      </c>
      <c r="AD186" s="1">
        <v>1</v>
      </c>
      <c r="AE186" s="1">
        <v>-0.21956524252891541</v>
      </c>
      <c r="AF186" s="1">
        <v>2.737391471862793</v>
      </c>
      <c r="AG186" s="1">
        <v>1</v>
      </c>
      <c r="AH186" s="1">
        <v>0</v>
      </c>
      <c r="AI186" s="1">
        <v>0.15999999642372131</v>
      </c>
      <c r="AJ186" s="1">
        <v>111115</v>
      </c>
      <c r="AK186">
        <f t="shared" si="269"/>
        <v>0.83309417724609358</v>
      </c>
      <c r="AL186">
        <f t="shared" si="270"/>
        <v>3.8148475676500157E-3</v>
      </c>
      <c r="AM186">
        <f t="shared" si="271"/>
        <v>309.56193389892576</v>
      </c>
      <c r="AN186">
        <f t="shared" si="272"/>
        <v>315.72709121704099</v>
      </c>
      <c r="AO186">
        <f t="shared" si="273"/>
        <v>272.08692751213312</v>
      </c>
      <c r="AP186">
        <f t="shared" si="274"/>
        <v>2.1574645157199575</v>
      </c>
      <c r="AQ186">
        <f t="shared" si="275"/>
        <v>6.1053013239217977</v>
      </c>
      <c r="AR186">
        <f t="shared" si="276"/>
        <v>83.361057201677141</v>
      </c>
      <c r="AS186">
        <f t="shared" si="277"/>
        <v>51.389596859269915</v>
      </c>
      <c r="AT186">
        <f t="shared" si="278"/>
        <v>39.494512557983398</v>
      </c>
      <c r="AU186">
        <f t="shared" si="279"/>
        <v>7.2157770523178959</v>
      </c>
      <c r="AV186">
        <f t="shared" si="280"/>
        <v>6.9953060548081647E-2</v>
      </c>
      <c r="AW186">
        <f t="shared" si="281"/>
        <v>2.3415657827367977</v>
      </c>
      <c r="AX186">
        <f t="shared" si="282"/>
        <v>4.8742112695810977</v>
      </c>
      <c r="AY186">
        <f t="shared" si="283"/>
        <v>4.3876017195505462E-2</v>
      </c>
      <c r="AZ186">
        <f t="shared" si="284"/>
        <v>16.244065356062087</v>
      </c>
      <c r="BA186">
        <f t="shared" si="285"/>
        <v>0.56719897955259679</v>
      </c>
      <c r="BB186">
        <f t="shared" si="286"/>
        <v>36.191866096523015</v>
      </c>
      <c r="BC186">
        <f t="shared" si="287"/>
        <v>388.06067202187171</v>
      </c>
      <c r="BD186">
        <f t="shared" si="288"/>
        <v>5.8351781481514918E-3</v>
      </c>
    </row>
    <row r="187" spans="1:108" x14ac:dyDescent="0.25">
      <c r="A187" s="1">
        <v>152</v>
      </c>
      <c r="B187" s="1" t="s">
        <v>173</v>
      </c>
      <c r="C187" s="1">
        <v>3923.4999998323619</v>
      </c>
      <c r="D187" s="1">
        <v>0</v>
      </c>
      <c r="E187">
        <f t="shared" si="261"/>
        <v>6.2264648984780067</v>
      </c>
      <c r="F187">
        <f t="shared" si="262"/>
        <v>7.1792636200253168E-2</v>
      </c>
      <c r="G187">
        <f t="shared" si="263"/>
        <v>222.59284712102439</v>
      </c>
      <c r="H187">
        <f t="shared" si="264"/>
        <v>3.8193736154646056</v>
      </c>
      <c r="I187">
        <f t="shared" si="265"/>
        <v>3.764426652186815</v>
      </c>
      <c r="J187">
        <f t="shared" si="266"/>
        <v>36.414634704589844</v>
      </c>
      <c r="K187" s="1">
        <v>6</v>
      </c>
      <c r="L187">
        <f t="shared" si="267"/>
        <v>1.4200000166893005</v>
      </c>
      <c r="M187" s="1">
        <v>1</v>
      </c>
      <c r="N187">
        <f t="shared" si="268"/>
        <v>2.8400000333786011</v>
      </c>
      <c r="O187" s="1">
        <v>42.577983856201172</v>
      </c>
      <c r="P187" s="1">
        <v>36.414634704589844</v>
      </c>
      <c r="Q187" s="1">
        <v>44.973411560058594</v>
      </c>
      <c r="R187" s="1">
        <v>400.309814453125</v>
      </c>
      <c r="S187" s="1">
        <v>391.043701171875</v>
      </c>
      <c r="T187" s="1">
        <v>27.536699295043945</v>
      </c>
      <c r="U187" s="1">
        <v>31.974409103393555</v>
      </c>
      <c r="V187" s="1">
        <v>23.733060836791992</v>
      </c>
      <c r="W187" s="1">
        <v>27.557790756225586</v>
      </c>
      <c r="X187" s="1">
        <v>499.88641357421875</v>
      </c>
      <c r="Y187" s="1">
        <v>1700.5576171875</v>
      </c>
      <c r="Z187" s="1">
        <v>4.9067478179931641</v>
      </c>
      <c r="AA187" s="1">
        <v>73.239151000976562</v>
      </c>
      <c r="AB187" s="1">
        <v>4.9899020195007324</v>
      </c>
      <c r="AC187" s="1">
        <v>-0.41757071018218994</v>
      </c>
      <c r="AD187" s="1">
        <v>1</v>
      </c>
      <c r="AE187" s="1">
        <v>-0.21956524252891541</v>
      </c>
      <c r="AF187" s="1">
        <v>2.737391471862793</v>
      </c>
      <c r="AG187" s="1">
        <v>1</v>
      </c>
      <c r="AH187" s="1">
        <v>0</v>
      </c>
      <c r="AI187" s="1">
        <v>0.15999999642372131</v>
      </c>
      <c r="AJ187" s="1">
        <v>111115</v>
      </c>
      <c r="AK187">
        <f t="shared" si="269"/>
        <v>0.83314402262369791</v>
      </c>
      <c r="AL187">
        <f t="shared" si="270"/>
        <v>3.8193736154646055E-3</v>
      </c>
      <c r="AM187">
        <f t="shared" si="271"/>
        <v>309.56463470458982</v>
      </c>
      <c r="AN187">
        <f t="shared" si="272"/>
        <v>315.72798385620115</v>
      </c>
      <c r="AO187">
        <f t="shared" si="273"/>
        <v>272.08921266833204</v>
      </c>
      <c r="AP187">
        <f t="shared" si="274"/>
        <v>2.1548942627450476</v>
      </c>
      <c r="AQ187">
        <f t="shared" si="275"/>
        <v>6.106205228677255</v>
      </c>
      <c r="AR187">
        <f t="shared" si="276"/>
        <v>83.373511915721622</v>
      </c>
      <c r="AS187">
        <f t="shared" si="277"/>
        <v>51.399102812328067</v>
      </c>
      <c r="AT187">
        <f t="shared" si="278"/>
        <v>39.496309280395508</v>
      </c>
      <c r="AU187">
        <f t="shared" si="279"/>
        <v>7.2164721999538415</v>
      </c>
      <c r="AV187">
        <f t="shared" si="280"/>
        <v>7.0022529878319417E-2</v>
      </c>
      <c r="AW187">
        <f t="shared" si="281"/>
        <v>2.34177857649044</v>
      </c>
      <c r="AX187">
        <f t="shared" si="282"/>
        <v>4.8746936234634015</v>
      </c>
      <c r="AY187">
        <f t="shared" si="283"/>
        <v>4.3919744789551476E-2</v>
      </c>
      <c r="AZ187">
        <f t="shared" si="284"/>
        <v>16.302511142033996</v>
      </c>
      <c r="BA187">
        <f t="shared" si="285"/>
        <v>0.56922754785196861</v>
      </c>
      <c r="BB187">
        <f t="shared" si="286"/>
        <v>36.190675466425482</v>
      </c>
      <c r="BC187">
        <f t="shared" si="287"/>
        <v>388.08393796266637</v>
      </c>
      <c r="BD187">
        <f t="shared" si="288"/>
        <v>5.8064750534866276E-3</v>
      </c>
    </row>
    <row r="188" spans="1:108" x14ac:dyDescent="0.25">
      <c r="A188" s="1">
        <v>153</v>
      </c>
      <c r="B188" s="1" t="s">
        <v>173</v>
      </c>
      <c r="C188" s="1">
        <v>3923.9999998211861</v>
      </c>
      <c r="D188" s="1">
        <v>0</v>
      </c>
      <c r="E188">
        <f t="shared" si="261"/>
        <v>6.1982248012081316</v>
      </c>
      <c r="F188">
        <f t="shared" si="262"/>
        <v>7.1784556900192364E-2</v>
      </c>
      <c r="G188">
        <f t="shared" si="263"/>
        <v>223.21511427356177</v>
      </c>
      <c r="H188">
        <f t="shared" si="264"/>
        <v>3.8194809143074306</v>
      </c>
      <c r="I188">
        <f t="shared" si="265"/>
        <v>3.7649173591972187</v>
      </c>
      <c r="J188">
        <f t="shared" si="266"/>
        <v>36.416370391845703</v>
      </c>
      <c r="K188" s="1">
        <v>6</v>
      </c>
      <c r="L188">
        <f t="shared" si="267"/>
        <v>1.4200000166893005</v>
      </c>
      <c r="M188" s="1">
        <v>1</v>
      </c>
      <c r="N188">
        <f t="shared" si="268"/>
        <v>2.8400000333786011</v>
      </c>
      <c r="O188" s="1">
        <v>42.580024719238281</v>
      </c>
      <c r="P188" s="1">
        <v>36.416370391845703</v>
      </c>
      <c r="Q188" s="1">
        <v>44.973529815673828</v>
      </c>
      <c r="R188" s="1">
        <v>400.30267333984375</v>
      </c>
      <c r="S188" s="1">
        <v>391.0704345703125</v>
      </c>
      <c r="T188" s="1">
        <v>27.537965774536133</v>
      </c>
      <c r="U188" s="1">
        <v>31.97572135925293</v>
      </c>
      <c r="V188" s="1">
        <v>23.731552124023438</v>
      </c>
      <c r="W188" s="1">
        <v>27.555902481079102</v>
      </c>
      <c r="X188" s="1">
        <v>499.89462280273437</v>
      </c>
      <c r="Y188" s="1">
        <v>1700.568359375</v>
      </c>
      <c r="Z188" s="1">
        <v>4.9533605575561523</v>
      </c>
      <c r="AA188" s="1">
        <v>73.238967895507812</v>
      </c>
      <c r="AB188" s="1">
        <v>4.9899020195007324</v>
      </c>
      <c r="AC188" s="1">
        <v>-0.41757071018218994</v>
      </c>
      <c r="AD188" s="1">
        <v>1</v>
      </c>
      <c r="AE188" s="1">
        <v>-0.21956524252891541</v>
      </c>
      <c r="AF188" s="1">
        <v>2.737391471862793</v>
      </c>
      <c r="AG188" s="1">
        <v>1</v>
      </c>
      <c r="AH188" s="1">
        <v>0</v>
      </c>
      <c r="AI188" s="1">
        <v>0.15999999642372131</v>
      </c>
      <c r="AJ188" s="1">
        <v>111115</v>
      </c>
      <c r="AK188">
        <f t="shared" si="269"/>
        <v>0.83315770467122385</v>
      </c>
      <c r="AL188">
        <f t="shared" si="270"/>
        <v>3.8194809143074306E-3</v>
      </c>
      <c r="AM188">
        <f t="shared" si="271"/>
        <v>309.56637039184568</v>
      </c>
      <c r="AN188">
        <f t="shared" si="272"/>
        <v>315.73002471923826</v>
      </c>
      <c r="AO188">
        <f t="shared" si="273"/>
        <v>272.09093141829362</v>
      </c>
      <c r="AP188">
        <f t="shared" si="274"/>
        <v>2.1549177476956785</v>
      </c>
      <c r="AQ188">
        <f t="shared" si="275"/>
        <v>6.1067861892632473</v>
      </c>
      <c r="AR188">
        <f t="shared" si="276"/>
        <v>83.381652755893271</v>
      </c>
      <c r="AS188">
        <f t="shared" si="277"/>
        <v>51.405931396640341</v>
      </c>
      <c r="AT188">
        <f t="shared" si="278"/>
        <v>39.498197555541992</v>
      </c>
      <c r="AU188">
        <f t="shared" si="279"/>
        <v>7.2172028316994306</v>
      </c>
      <c r="AV188">
        <f t="shared" si="280"/>
        <v>7.0014844048987404E-2</v>
      </c>
      <c r="AW188">
        <f t="shared" si="281"/>
        <v>2.3418688300660286</v>
      </c>
      <c r="AX188">
        <f t="shared" si="282"/>
        <v>4.8753340016334015</v>
      </c>
      <c r="AY188">
        <f t="shared" si="283"/>
        <v>4.3914906915362421E-2</v>
      </c>
      <c r="AZ188">
        <f t="shared" si="284"/>
        <v>16.348044588073499</v>
      </c>
      <c r="BA188">
        <f t="shared" si="285"/>
        <v>0.57077982517092785</v>
      </c>
      <c r="BB188">
        <f t="shared" si="286"/>
        <v>36.187931758232935</v>
      </c>
      <c r="BC188">
        <f t="shared" si="287"/>
        <v>388.12409535084549</v>
      </c>
      <c r="BD188">
        <f t="shared" si="288"/>
        <v>5.779103611837073E-3</v>
      </c>
    </row>
    <row r="189" spans="1:108" x14ac:dyDescent="0.25">
      <c r="A189" s="1">
        <v>154</v>
      </c>
      <c r="B189" s="1" t="s">
        <v>174</v>
      </c>
      <c r="C189" s="1">
        <v>3924.4999998100102</v>
      </c>
      <c r="D189" s="1">
        <v>0</v>
      </c>
      <c r="E189">
        <f t="shared" si="261"/>
        <v>6.1834836522040435</v>
      </c>
      <c r="F189">
        <f t="shared" si="262"/>
        <v>7.1825757679641722E-2</v>
      </c>
      <c r="G189">
        <f t="shared" si="263"/>
        <v>223.60869037026509</v>
      </c>
      <c r="H189">
        <f t="shared" si="264"/>
        <v>3.8218038691720508</v>
      </c>
      <c r="I189">
        <f t="shared" si="265"/>
        <v>3.7651090640340308</v>
      </c>
      <c r="J189">
        <f t="shared" si="266"/>
        <v>36.417133331298828</v>
      </c>
      <c r="K189" s="1">
        <v>6</v>
      </c>
      <c r="L189">
        <f t="shared" si="267"/>
        <v>1.4200000166893005</v>
      </c>
      <c r="M189" s="1">
        <v>1</v>
      </c>
      <c r="N189">
        <f t="shared" si="268"/>
        <v>2.8400000333786011</v>
      </c>
      <c r="O189" s="1">
        <v>42.581523895263672</v>
      </c>
      <c r="P189" s="1">
        <v>36.417133331298828</v>
      </c>
      <c r="Q189" s="1">
        <v>44.972366333007813</v>
      </c>
      <c r="R189" s="1">
        <v>400.28314208984375</v>
      </c>
      <c r="S189" s="1">
        <v>391.0675048828125</v>
      </c>
      <c r="T189" s="1">
        <v>27.535985946655273</v>
      </c>
      <c r="U189" s="1">
        <v>31.976444244384766</v>
      </c>
      <c r="V189" s="1">
        <v>23.72808837890625</v>
      </c>
      <c r="W189" s="1">
        <v>27.554485321044922</v>
      </c>
      <c r="X189" s="1">
        <v>499.89382934570312</v>
      </c>
      <c r="Y189" s="1">
        <v>1700.6121826171875</v>
      </c>
      <c r="Z189" s="1">
        <v>4.8112869262695313</v>
      </c>
      <c r="AA189" s="1">
        <v>73.239303588867188</v>
      </c>
      <c r="AB189" s="1">
        <v>4.9899020195007324</v>
      </c>
      <c r="AC189" s="1">
        <v>-0.41757071018218994</v>
      </c>
      <c r="AD189" s="1">
        <v>1</v>
      </c>
      <c r="AE189" s="1">
        <v>-0.21956524252891541</v>
      </c>
      <c r="AF189" s="1">
        <v>2.737391471862793</v>
      </c>
      <c r="AG189" s="1">
        <v>1</v>
      </c>
      <c r="AH189" s="1">
        <v>0</v>
      </c>
      <c r="AI189" s="1">
        <v>0.15999999642372131</v>
      </c>
      <c r="AJ189" s="1">
        <v>111115</v>
      </c>
      <c r="AK189">
        <f t="shared" si="269"/>
        <v>0.83315638224283839</v>
      </c>
      <c r="AL189">
        <f t="shared" si="270"/>
        <v>3.8218038691720507E-3</v>
      </c>
      <c r="AM189">
        <f t="shared" si="271"/>
        <v>309.56713333129881</v>
      </c>
      <c r="AN189">
        <f t="shared" si="272"/>
        <v>315.73152389526365</v>
      </c>
      <c r="AO189">
        <f t="shared" si="273"/>
        <v>272.0979431368869</v>
      </c>
      <c r="AP189">
        <f t="shared" si="274"/>
        <v>2.1539261099083666</v>
      </c>
      <c r="AQ189">
        <f t="shared" si="275"/>
        <v>6.1070415717410116</v>
      </c>
      <c r="AR189">
        <f t="shared" si="276"/>
        <v>83.384757534331854</v>
      </c>
      <c r="AS189">
        <f t="shared" si="277"/>
        <v>51.408313289947088</v>
      </c>
      <c r="AT189">
        <f t="shared" si="278"/>
        <v>39.49932861328125</v>
      </c>
      <c r="AU189">
        <f t="shared" si="279"/>
        <v>7.2176405034473801</v>
      </c>
      <c r="AV189">
        <f t="shared" si="280"/>
        <v>7.0054037859693399E-2</v>
      </c>
      <c r="AW189">
        <f t="shared" si="281"/>
        <v>2.3419325077069808</v>
      </c>
      <c r="AX189">
        <f t="shared" si="282"/>
        <v>4.8757079957403988</v>
      </c>
      <c r="AY189">
        <f t="shared" si="283"/>
        <v>4.3939577646453482E-2</v>
      </c>
      <c r="AZ189">
        <f t="shared" si="284"/>
        <v>16.376944759136848</v>
      </c>
      <c r="BA189">
        <f t="shared" si="285"/>
        <v>0.57179051590408103</v>
      </c>
      <c r="BB189">
        <f t="shared" si="286"/>
        <v>36.188124453106909</v>
      </c>
      <c r="BC189">
        <f t="shared" si="287"/>
        <v>388.12817289958548</v>
      </c>
      <c r="BD189">
        <f t="shared" si="288"/>
        <v>5.7653293830232785E-3</v>
      </c>
    </row>
    <row r="190" spans="1:108" x14ac:dyDescent="0.25">
      <c r="A190" s="1">
        <v>155</v>
      </c>
      <c r="B190" s="1" t="s">
        <v>175</v>
      </c>
      <c r="C190" s="1">
        <v>3924.9999997988343</v>
      </c>
      <c r="D190" s="1">
        <v>0</v>
      </c>
      <c r="E190">
        <f t="shared" si="261"/>
        <v>6.1590453858810763</v>
      </c>
      <c r="F190">
        <f t="shared" si="262"/>
        <v>7.1860942369467495E-2</v>
      </c>
      <c r="G190">
        <f t="shared" si="263"/>
        <v>224.239484267291</v>
      </c>
      <c r="H190">
        <f t="shared" si="264"/>
        <v>3.8232958489300244</v>
      </c>
      <c r="I190">
        <f t="shared" si="265"/>
        <v>3.7648011423413159</v>
      </c>
      <c r="J190">
        <f t="shared" si="266"/>
        <v>36.416255950927734</v>
      </c>
      <c r="K190" s="1">
        <v>6</v>
      </c>
      <c r="L190">
        <f t="shared" si="267"/>
        <v>1.4200000166893005</v>
      </c>
      <c r="M190" s="1">
        <v>1</v>
      </c>
      <c r="N190">
        <f t="shared" si="268"/>
        <v>2.8400000333786011</v>
      </c>
      <c r="O190" s="1">
        <v>42.581771850585938</v>
      </c>
      <c r="P190" s="1">
        <v>36.416255950927734</v>
      </c>
      <c r="Q190" s="1">
        <v>44.971603393554688</v>
      </c>
      <c r="R190" s="1">
        <v>400.2884521484375</v>
      </c>
      <c r="S190" s="1">
        <v>391.10147094726562</v>
      </c>
      <c r="T190" s="1">
        <v>27.534427642822266</v>
      </c>
      <c r="U190" s="1">
        <v>31.976531982421875</v>
      </c>
      <c r="V190" s="1">
        <v>23.726518630981445</v>
      </c>
      <c r="W190" s="1">
        <v>27.554294586181641</v>
      </c>
      <c r="X190" s="1">
        <v>499.90362548828125</v>
      </c>
      <c r="Y190" s="1">
        <v>1700.5767822265625</v>
      </c>
      <c r="Z190" s="1">
        <v>4.8780035972595215</v>
      </c>
      <c r="AA190" s="1">
        <v>73.239547729492187</v>
      </c>
      <c r="AB190" s="1">
        <v>4.9899020195007324</v>
      </c>
      <c r="AC190" s="1">
        <v>-0.41757071018218994</v>
      </c>
      <c r="AD190" s="1">
        <v>1</v>
      </c>
      <c r="AE190" s="1">
        <v>-0.21956524252891541</v>
      </c>
      <c r="AF190" s="1">
        <v>2.737391471862793</v>
      </c>
      <c r="AG190" s="1">
        <v>1</v>
      </c>
      <c r="AH190" s="1">
        <v>0</v>
      </c>
      <c r="AI190" s="1">
        <v>0.15999999642372131</v>
      </c>
      <c r="AJ190" s="1">
        <v>111115</v>
      </c>
      <c r="AK190">
        <f t="shared" si="269"/>
        <v>0.83317270914713526</v>
      </c>
      <c r="AL190">
        <f t="shared" si="270"/>
        <v>3.8232958489300244E-3</v>
      </c>
      <c r="AM190">
        <f t="shared" si="271"/>
        <v>309.56625595092771</v>
      </c>
      <c r="AN190">
        <f t="shared" si="272"/>
        <v>315.73177185058591</v>
      </c>
      <c r="AO190">
        <f t="shared" si="273"/>
        <v>272.0922790745135</v>
      </c>
      <c r="AP190">
        <f t="shared" si="274"/>
        <v>2.1532656705392319</v>
      </c>
      <c r="AQ190">
        <f t="shared" si="275"/>
        <v>6.1067478826915362</v>
      </c>
      <c r="AR190">
        <f t="shared" si="276"/>
        <v>83.380469596106792</v>
      </c>
      <c r="AS190">
        <f t="shared" si="277"/>
        <v>51.403937613684917</v>
      </c>
      <c r="AT190">
        <f t="shared" si="278"/>
        <v>39.499013900756836</v>
      </c>
      <c r="AU190">
        <f t="shared" si="279"/>
        <v>7.2175187206335698</v>
      </c>
      <c r="AV190">
        <f t="shared" si="280"/>
        <v>7.0087507757981185E-2</v>
      </c>
      <c r="AW190">
        <f t="shared" si="281"/>
        <v>2.3419467403502203</v>
      </c>
      <c r="AX190">
        <f t="shared" si="282"/>
        <v>4.8755719802833495</v>
      </c>
      <c r="AY190">
        <f t="shared" si="283"/>
        <v>4.3960645511334002E-2</v>
      </c>
      <c r="AZ190">
        <f t="shared" si="284"/>
        <v>16.423198410830974</v>
      </c>
      <c r="BA190">
        <f t="shared" si="285"/>
        <v>0.57335372256251738</v>
      </c>
      <c r="BB190">
        <f t="shared" si="286"/>
        <v>36.191187786609561</v>
      </c>
      <c r="BC190">
        <f t="shared" si="287"/>
        <v>388.17375574542888</v>
      </c>
      <c r="BD190">
        <f t="shared" si="288"/>
        <v>5.7423554490081755E-3</v>
      </c>
    </row>
    <row r="191" spans="1:108" x14ac:dyDescent="0.25">
      <c r="A191" s="1">
        <v>156</v>
      </c>
      <c r="B191" s="1" t="s">
        <v>175</v>
      </c>
      <c r="C191" s="1">
        <v>3925.4999997876585</v>
      </c>
      <c r="D191" s="1">
        <v>0</v>
      </c>
      <c r="E191">
        <f t="shared" si="261"/>
        <v>6.1325923687345343</v>
      </c>
      <c r="F191">
        <f t="shared" si="262"/>
        <v>7.1896393378187484E-2</v>
      </c>
      <c r="G191">
        <f t="shared" si="263"/>
        <v>224.89842522248415</v>
      </c>
      <c r="H191">
        <f t="shared" si="264"/>
        <v>3.8244808386109086</v>
      </c>
      <c r="I191">
        <f t="shared" si="265"/>
        <v>3.7642052616582551</v>
      </c>
      <c r="J191">
        <f t="shared" si="266"/>
        <v>36.414585113525391</v>
      </c>
      <c r="K191" s="1">
        <v>6</v>
      </c>
      <c r="L191">
        <f t="shared" si="267"/>
        <v>1.4200000166893005</v>
      </c>
      <c r="M191" s="1">
        <v>1</v>
      </c>
      <c r="N191">
        <f t="shared" si="268"/>
        <v>2.8400000333786011</v>
      </c>
      <c r="O191" s="1">
        <v>42.583587646484375</v>
      </c>
      <c r="P191" s="1">
        <v>36.414585113525391</v>
      </c>
      <c r="Q191" s="1">
        <v>44.971958160400391</v>
      </c>
      <c r="R191" s="1">
        <v>400.2718505859375</v>
      </c>
      <c r="S191" s="1">
        <v>391.11599731445312</v>
      </c>
      <c r="T191" s="1">
        <v>27.533279418945313</v>
      </c>
      <c r="U191" s="1">
        <v>31.97675895690918</v>
      </c>
      <c r="V191" s="1">
        <v>23.723468780517578</v>
      </c>
      <c r="W191" s="1">
        <v>27.552101135253906</v>
      </c>
      <c r="X191" s="1">
        <v>499.9036865234375</v>
      </c>
      <c r="Y191" s="1">
        <v>1700.5408935546875</v>
      </c>
      <c r="Z191" s="1">
        <v>4.788945198059082</v>
      </c>
      <c r="AA191" s="1">
        <v>73.24017333984375</v>
      </c>
      <c r="AB191" s="1">
        <v>4.9899020195007324</v>
      </c>
      <c r="AC191" s="1">
        <v>-0.41757071018218994</v>
      </c>
      <c r="AD191" s="1">
        <v>1</v>
      </c>
      <c r="AE191" s="1">
        <v>-0.21956524252891541</v>
      </c>
      <c r="AF191" s="1">
        <v>2.737391471862793</v>
      </c>
      <c r="AG191" s="1">
        <v>1</v>
      </c>
      <c r="AH191" s="1">
        <v>0</v>
      </c>
      <c r="AI191" s="1">
        <v>0.15999999642372131</v>
      </c>
      <c r="AJ191" s="1">
        <v>111115</v>
      </c>
      <c r="AK191">
        <f t="shared" si="269"/>
        <v>0.8331728108723957</v>
      </c>
      <c r="AL191">
        <f t="shared" si="270"/>
        <v>3.8244808386109085E-3</v>
      </c>
      <c r="AM191">
        <f t="shared" si="271"/>
        <v>309.56458511352537</v>
      </c>
      <c r="AN191">
        <f t="shared" si="272"/>
        <v>315.73358764648435</v>
      </c>
      <c r="AO191">
        <f t="shared" si="273"/>
        <v>272.08653688714185</v>
      </c>
      <c r="AP191">
        <f t="shared" si="274"/>
        <v>2.1531308058194325</v>
      </c>
      <c r="AQ191">
        <f t="shared" si="275"/>
        <v>6.1061886305086848</v>
      </c>
      <c r="AR191">
        <f t="shared" si="276"/>
        <v>83.372121501886539</v>
      </c>
      <c r="AS191">
        <f t="shared" si="277"/>
        <v>51.39536254497736</v>
      </c>
      <c r="AT191">
        <f t="shared" si="278"/>
        <v>39.499086380004883</v>
      </c>
      <c r="AU191">
        <f t="shared" si="279"/>
        <v>7.2175467674267262</v>
      </c>
      <c r="AV191">
        <f t="shared" si="280"/>
        <v>7.0121230177569008E-2</v>
      </c>
      <c r="AW191">
        <f t="shared" si="281"/>
        <v>2.3419833688504297</v>
      </c>
      <c r="AX191">
        <f t="shared" si="282"/>
        <v>4.8755633985762969</v>
      </c>
      <c r="AY191">
        <f t="shared" si="283"/>
        <v>4.398187239998793E-2</v>
      </c>
      <c r="AZ191">
        <f t="shared" si="284"/>
        <v>16.471599647152626</v>
      </c>
      <c r="BA191">
        <f t="shared" si="285"/>
        <v>0.57501719890446767</v>
      </c>
      <c r="BB191">
        <f t="shared" si="286"/>
        <v>36.196495786816349</v>
      </c>
      <c r="BC191">
        <f t="shared" si="287"/>
        <v>388.20085661005584</v>
      </c>
      <c r="BD191">
        <f t="shared" si="288"/>
        <v>5.7181314790383598E-3</v>
      </c>
    </row>
    <row r="192" spans="1:108" x14ac:dyDescent="0.25">
      <c r="A192" s="1">
        <v>157</v>
      </c>
      <c r="B192" s="1" t="s">
        <v>176</v>
      </c>
      <c r="C192" s="1">
        <v>3925.9999997764826</v>
      </c>
      <c r="D192" s="1">
        <v>0</v>
      </c>
      <c r="E192">
        <f t="shared" si="261"/>
        <v>6.1217193106855134</v>
      </c>
      <c r="F192">
        <f t="shared" si="262"/>
        <v>7.1953274815766605E-2</v>
      </c>
      <c r="G192">
        <f t="shared" si="263"/>
        <v>225.26395631513148</v>
      </c>
      <c r="H192">
        <f t="shared" si="264"/>
        <v>3.8276627453508203</v>
      </c>
      <c r="I192">
        <f t="shared" si="265"/>
        <v>3.7643956324538901</v>
      </c>
      <c r="J192">
        <f t="shared" si="266"/>
        <v>36.415740966796875</v>
      </c>
      <c r="K192" s="1">
        <v>6</v>
      </c>
      <c r="L192">
        <f t="shared" si="267"/>
        <v>1.4200000166893005</v>
      </c>
      <c r="M192" s="1">
        <v>1</v>
      </c>
      <c r="N192">
        <f t="shared" si="268"/>
        <v>2.8400000333786011</v>
      </c>
      <c r="O192" s="1">
        <v>42.586227416992188</v>
      </c>
      <c r="P192" s="1">
        <v>36.415740966796875</v>
      </c>
      <c r="Q192" s="1">
        <v>44.974502563476563</v>
      </c>
      <c r="R192" s="1">
        <v>400.28955078125</v>
      </c>
      <c r="S192" s="1">
        <v>391.14532470703125</v>
      </c>
      <c r="T192" s="1">
        <v>27.53254508972168</v>
      </c>
      <c r="U192" s="1">
        <v>31.979608535766602</v>
      </c>
      <c r="V192" s="1">
        <v>23.719429016113281</v>
      </c>
      <c r="W192" s="1">
        <v>27.550596237182617</v>
      </c>
      <c r="X192" s="1">
        <v>499.9149169921875</v>
      </c>
      <c r="Y192" s="1">
        <v>1700.550537109375</v>
      </c>
      <c r="Z192" s="1">
        <v>4.730771541595459</v>
      </c>
      <c r="AA192" s="1">
        <v>73.239791870117188</v>
      </c>
      <c r="AB192" s="1">
        <v>4.9899020195007324</v>
      </c>
      <c r="AC192" s="1">
        <v>-0.41757071018218994</v>
      </c>
      <c r="AD192" s="1">
        <v>1</v>
      </c>
      <c r="AE192" s="1">
        <v>-0.21956524252891541</v>
      </c>
      <c r="AF192" s="1">
        <v>2.737391471862793</v>
      </c>
      <c r="AG192" s="1">
        <v>1</v>
      </c>
      <c r="AH192" s="1">
        <v>0</v>
      </c>
      <c r="AI192" s="1">
        <v>0.15999999642372131</v>
      </c>
      <c r="AJ192" s="1">
        <v>111115</v>
      </c>
      <c r="AK192">
        <f t="shared" si="269"/>
        <v>0.83319152832031229</v>
      </c>
      <c r="AL192">
        <f t="shared" si="270"/>
        <v>3.8276627453508205E-3</v>
      </c>
      <c r="AM192">
        <f t="shared" si="271"/>
        <v>309.56574096679685</v>
      </c>
      <c r="AN192">
        <f t="shared" si="272"/>
        <v>315.73622741699216</v>
      </c>
      <c r="AO192">
        <f t="shared" si="273"/>
        <v>272.08807985585736</v>
      </c>
      <c r="AP192">
        <f t="shared" si="274"/>
        <v>2.151754366787229</v>
      </c>
      <c r="AQ192">
        <f t="shared" si="275"/>
        <v>6.106575505701259</v>
      </c>
      <c r="AR192">
        <f t="shared" si="276"/>
        <v>83.37783805462756</v>
      </c>
      <c r="AS192">
        <f t="shared" si="277"/>
        <v>51.398229518860958</v>
      </c>
      <c r="AT192">
        <f t="shared" si="278"/>
        <v>39.500984191894531</v>
      </c>
      <c r="AU192">
        <f t="shared" si="279"/>
        <v>7.218281184193736</v>
      </c>
      <c r="AV192">
        <f t="shared" si="280"/>
        <v>7.0175336363888216E-2</v>
      </c>
      <c r="AW192">
        <f t="shared" si="281"/>
        <v>2.3421798732473689</v>
      </c>
      <c r="AX192">
        <f t="shared" si="282"/>
        <v>4.8761013109463676</v>
      </c>
      <c r="AY192">
        <f t="shared" si="283"/>
        <v>4.4015930190931328E-2</v>
      </c>
      <c r="AZ192">
        <f t="shared" si="284"/>
        <v>16.4982852763594</v>
      </c>
      <c r="BA192">
        <f t="shared" si="285"/>
        <v>0.57590859991450671</v>
      </c>
      <c r="BB192">
        <f t="shared" si="286"/>
        <v>36.198267708952471</v>
      </c>
      <c r="BC192">
        <f t="shared" si="287"/>
        <v>388.23535253368806</v>
      </c>
      <c r="BD192">
        <f t="shared" si="288"/>
        <v>5.707765483001186E-3</v>
      </c>
    </row>
    <row r="193" spans="1:108" x14ac:dyDescent="0.25">
      <c r="A193" s="1">
        <v>158</v>
      </c>
      <c r="B193" s="1" t="s">
        <v>176</v>
      </c>
      <c r="C193" s="1">
        <v>3926.4999997653067</v>
      </c>
      <c r="D193" s="1">
        <v>0</v>
      </c>
      <c r="E193">
        <f t="shared" si="261"/>
        <v>6.1221834866030003</v>
      </c>
      <c r="F193">
        <f t="shared" si="262"/>
        <v>7.2018490040568053E-2</v>
      </c>
      <c r="G193">
        <f t="shared" si="263"/>
        <v>225.42906082108593</v>
      </c>
      <c r="H193">
        <f t="shared" si="264"/>
        <v>3.8286093123925697</v>
      </c>
      <c r="I193">
        <f t="shared" si="265"/>
        <v>3.7620671733129578</v>
      </c>
      <c r="J193">
        <f t="shared" si="266"/>
        <v>36.409236907958984</v>
      </c>
      <c r="K193" s="1">
        <v>6</v>
      </c>
      <c r="L193">
        <f t="shared" si="267"/>
        <v>1.4200000166893005</v>
      </c>
      <c r="M193" s="1">
        <v>1</v>
      </c>
      <c r="N193">
        <f t="shared" si="268"/>
        <v>2.8400000333786011</v>
      </c>
      <c r="O193" s="1">
        <v>42.586982727050781</v>
      </c>
      <c r="P193" s="1">
        <v>36.409236907958984</v>
      </c>
      <c r="Q193" s="1">
        <v>44.975231170654297</v>
      </c>
      <c r="R193" s="1">
        <v>400.33535766601562</v>
      </c>
      <c r="S193" s="1">
        <v>391.18966674804687</v>
      </c>
      <c r="T193" s="1">
        <v>27.533313751220703</v>
      </c>
      <c r="U193" s="1">
        <v>31.981594085693359</v>
      </c>
      <c r="V193" s="1">
        <v>23.719215393066406</v>
      </c>
      <c r="W193" s="1">
        <v>27.551290512084961</v>
      </c>
      <c r="X193" s="1">
        <v>499.90072631835937</v>
      </c>
      <c r="Y193" s="1">
        <v>1700.4796142578125</v>
      </c>
      <c r="Z193" s="1">
        <v>4.7021393775939941</v>
      </c>
      <c r="AA193" s="1">
        <v>73.239990234375</v>
      </c>
      <c r="AB193" s="1">
        <v>4.9899020195007324</v>
      </c>
      <c r="AC193" s="1">
        <v>-0.41757071018218994</v>
      </c>
      <c r="AD193" s="1">
        <v>1</v>
      </c>
      <c r="AE193" s="1">
        <v>-0.21956524252891541</v>
      </c>
      <c r="AF193" s="1">
        <v>2.737391471862793</v>
      </c>
      <c r="AG193" s="1">
        <v>1</v>
      </c>
      <c r="AH193" s="1">
        <v>0</v>
      </c>
      <c r="AI193" s="1">
        <v>0.15999999642372131</v>
      </c>
      <c r="AJ193" s="1">
        <v>111115</v>
      </c>
      <c r="AK193">
        <f t="shared" si="269"/>
        <v>0.83316787719726548</v>
      </c>
      <c r="AL193">
        <f t="shared" si="270"/>
        <v>3.8286093123925699E-3</v>
      </c>
      <c r="AM193">
        <f t="shared" si="271"/>
        <v>309.55923690795896</v>
      </c>
      <c r="AN193">
        <f t="shared" si="272"/>
        <v>315.73698272705076</v>
      </c>
      <c r="AO193">
        <f t="shared" si="273"/>
        <v>272.076732199861</v>
      </c>
      <c r="AP193">
        <f t="shared" si="274"/>
        <v>2.1522443960159574</v>
      </c>
      <c r="AQ193">
        <f t="shared" si="275"/>
        <v>6.1043988118288848</v>
      </c>
      <c r="AR193">
        <f t="shared" si="276"/>
        <v>83.347892214270132</v>
      </c>
      <c r="AS193">
        <f t="shared" si="277"/>
        <v>51.366298128576773</v>
      </c>
      <c r="AT193">
        <f t="shared" si="278"/>
        <v>39.498109817504883</v>
      </c>
      <c r="AU193">
        <f t="shared" si="279"/>
        <v>7.2171688817329764</v>
      </c>
      <c r="AV193">
        <f t="shared" si="280"/>
        <v>7.0237367130115747E-2</v>
      </c>
      <c r="AW193">
        <f t="shared" si="281"/>
        <v>2.342331638515927</v>
      </c>
      <c r="AX193">
        <f t="shared" si="282"/>
        <v>4.8748372432170495</v>
      </c>
      <c r="AY193">
        <f t="shared" si="283"/>
        <v>4.405497643453446E-2</v>
      </c>
      <c r="AZ193">
        <f t="shared" si="284"/>
        <v>16.510422213080663</v>
      </c>
      <c r="BA193">
        <f t="shared" si="285"/>
        <v>0.57626537708696124</v>
      </c>
      <c r="BB193">
        <f t="shared" si="286"/>
        <v>36.217370669083863</v>
      </c>
      <c r="BC193">
        <f t="shared" si="287"/>
        <v>388.27947392770324</v>
      </c>
      <c r="BD193">
        <f t="shared" si="288"/>
        <v>5.7105616837147205E-3</v>
      </c>
    </row>
    <row r="194" spans="1:108" x14ac:dyDescent="0.25">
      <c r="A194" s="1">
        <v>159</v>
      </c>
      <c r="B194" s="1" t="s">
        <v>177</v>
      </c>
      <c r="C194" s="1">
        <v>3926.9999997541308</v>
      </c>
      <c r="D194" s="1">
        <v>0</v>
      </c>
      <c r="E194">
        <f t="shared" si="261"/>
        <v>6.1211822500275268</v>
      </c>
      <c r="F194">
        <f t="shared" si="262"/>
        <v>7.2044686180190956E-2</v>
      </c>
      <c r="G194">
        <f t="shared" si="263"/>
        <v>225.52262956275362</v>
      </c>
      <c r="H194">
        <f t="shared" si="264"/>
        <v>3.8289203095004578</v>
      </c>
      <c r="I194">
        <f t="shared" si="265"/>
        <v>3.7610472286522296</v>
      </c>
      <c r="J194">
        <f t="shared" si="266"/>
        <v>36.406097412109375</v>
      </c>
      <c r="K194" s="1">
        <v>6</v>
      </c>
      <c r="L194">
        <f t="shared" si="267"/>
        <v>1.4200000166893005</v>
      </c>
      <c r="M194" s="1">
        <v>1</v>
      </c>
      <c r="N194">
        <f t="shared" si="268"/>
        <v>2.8400000333786011</v>
      </c>
      <c r="O194" s="1">
        <v>42.588413238525391</v>
      </c>
      <c r="P194" s="1">
        <v>36.406097412109375</v>
      </c>
      <c r="Q194" s="1">
        <v>44.974018096923828</v>
      </c>
      <c r="R194" s="1">
        <v>400.35302734375</v>
      </c>
      <c r="S194" s="1">
        <v>391.20858764648437</v>
      </c>
      <c r="T194" s="1">
        <v>27.532838821411133</v>
      </c>
      <c r="U194" s="1">
        <v>31.981344223022461</v>
      </c>
      <c r="V194" s="1">
        <v>23.716903686523437</v>
      </c>
      <c r="W194" s="1">
        <v>27.548864364624023</v>
      </c>
      <c r="X194" s="1">
        <v>499.91616821289062</v>
      </c>
      <c r="Y194" s="1">
        <v>1700.51123046875</v>
      </c>
      <c r="Z194" s="1">
        <v>4.6068062782287598</v>
      </c>
      <c r="AA194" s="1">
        <v>73.239608764648438</v>
      </c>
      <c r="AB194" s="1">
        <v>4.9899020195007324</v>
      </c>
      <c r="AC194" s="1">
        <v>-0.41757071018218994</v>
      </c>
      <c r="AD194" s="1">
        <v>1</v>
      </c>
      <c r="AE194" s="1">
        <v>-0.21956524252891541</v>
      </c>
      <c r="AF194" s="1">
        <v>2.737391471862793</v>
      </c>
      <c r="AG194" s="1">
        <v>1</v>
      </c>
      <c r="AH194" s="1">
        <v>0</v>
      </c>
      <c r="AI194" s="1">
        <v>0.15999999642372131</v>
      </c>
      <c r="AJ194" s="1">
        <v>111115</v>
      </c>
      <c r="AK194">
        <f t="shared" si="269"/>
        <v>0.83319361368815104</v>
      </c>
      <c r="AL194">
        <f t="shared" si="270"/>
        <v>3.8289203095004578E-3</v>
      </c>
      <c r="AM194">
        <f t="shared" si="271"/>
        <v>309.55609741210935</v>
      </c>
      <c r="AN194">
        <f t="shared" si="272"/>
        <v>315.73841323852537</v>
      </c>
      <c r="AO194">
        <f t="shared" si="273"/>
        <v>272.08179079349793</v>
      </c>
      <c r="AP194">
        <f t="shared" si="274"/>
        <v>2.1528473392138707</v>
      </c>
      <c r="AQ194">
        <f t="shared" si="275"/>
        <v>6.1033483673139441</v>
      </c>
      <c r="AR194">
        <f t="shared" si="276"/>
        <v>83.333983759071245</v>
      </c>
      <c r="AS194">
        <f t="shared" si="277"/>
        <v>51.352639536048784</v>
      </c>
      <c r="AT194">
        <f t="shared" si="278"/>
        <v>39.497255325317383</v>
      </c>
      <c r="AU194">
        <f t="shared" si="279"/>
        <v>7.2168382458221609</v>
      </c>
      <c r="AV194">
        <f t="shared" si="280"/>
        <v>7.026228333041995E-2</v>
      </c>
      <c r="AW194">
        <f t="shared" si="281"/>
        <v>2.3423011386617145</v>
      </c>
      <c r="AX194">
        <f t="shared" si="282"/>
        <v>4.874537107160446</v>
      </c>
      <c r="AY194">
        <f t="shared" si="283"/>
        <v>4.4070660398844129E-2</v>
      </c>
      <c r="AZ194">
        <f t="shared" si="284"/>
        <v>16.517189156750813</v>
      </c>
      <c r="BA194">
        <f t="shared" si="285"/>
        <v>0.57647668452142242</v>
      </c>
      <c r="BB194">
        <f t="shared" si="286"/>
        <v>36.224741155496808</v>
      </c>
      <c r="BC194">
        <f t="shared" si="287"/>
        <v>388.29887076605661</v>
      </c>
      <c r="BD194">
        <f t="shared" si="288"/>
        <v>5.710504440443305E-3</v>
      </c>
    </row>
    <row r="195" spans="1:108" x14ac:dyDescent="0.25">
      <c r="A195" s="1">
        <v>160</v>
      </c>
      <c r="B195" s="1" t="s">
        <v>177</v>
      </c>
      <c r="C195" s="1">
        <v>3927.499999742955</v>
      </c>
      <c r="D195" s="1">
        <v>0</v>
      </c>
      <c r="E195">
        <f t="shared" si="261"/>
        <v>6.1085748551957932</v>
      </c>
      <c r="F195">
        <f t="shared" si="262"/>
        <v>7.2078217190993915E-2</v>
      </c>
      <c r="G195">
        <f t="shared" si="263"/>
        <v>225.91980449470105</v>
      </c>
      <c r="H195">
        <f t="shared" si="264"/>
        <v>3.827715339046676</v>
      </c>
      <c r="I195">
        <f t="shared" si="265"/>
        <v>3.7582433164992937</v>
      </c>
      <c r="J195">
        <f t="shared" si="266"/>
        <v>36.39764404296875</v>
      </c>
      <c r="K195" s="1">
        <v>6</v>
      </c>
      <c r="L195">
        <f t="shared" si="267"/>
        <v>1.4200000166893005</v>
      </c>
      <c r="M195" s="1">
        <v>1</v>
      </c>
      <c r="N195">
        <f t="shared" si="268"/>
        <v>2.8400000333786011</v>
      </c>
      <c r="O195" s="1">
        <v>42.589424133300781</v>
      </c>
      <c r="P195" s="1">
        <v>36.39764404296875</v>
      </c>
      <c r="Q195" s="1">
        <v>44.973178863525391</v>
      </c>
      <c r="R195" s="1">
        <v>400.38442993164062</v>
      </c>
      <c r="S195" s="1">
        <v>391.25521850585937</v>
      </c>
      <c r="T195" s="1">
        <v>27.533725738525391</v>
      </c>
      <c r="U195" s="1">
        <v>31.98095703125</v>
      </c>
      <c r="V195" s="1">
        <v>23.716455459594727</v>
      </c>
      <c r="W195" s="1">
        <v>27.547122955322266</v>
      </c>
      <c r="X195" s="1">
        <v>499.9022216796875</v>
      </c>
      <c r="Y195" s="1">
        <v>1700.4876708984375</v>
      </c>
      <c r="Z195" s="1">
        <v>4.6046338081359863</v>
      </c>
      <c r="AA195" s="1">
        <v>73.239753723144531</v>
      </c>
      <c r="AB195" s="1">
        <v>4.9899020195007324</v>
      </c>
      <c r="AC195" s="1">
        <v>-0.41757071018218994</v>
      </c>
      <c r="AD195" s="1">
        <v>1</v>
      </c>
      <c r="AE195" s="1">
        <v>-0.21956524252891541</v>
      </c>
      <c r="AF195" s="1">
        <v>2.737391471862793</v>
      </c>
      <c r="AG195" s="1">
        <v>1</v>
      </c>
      <c r="AH195" s="1">
        <v>0</v>
      </c>
      <c r="AI195" s="1">
        <v>0.15999999642372131</v>
      </c>
      <c r="AJ195" s="1">
        <v>111115</v>
      </c>
      <c r="AK195">
        <f t="shared" si="269"/>
        <v>0.83317036946614575</v>
      </c>
      <c r="AL195">
        <f t="shared" si="270"/>
        <v>3.8277153390466759E-3</v>
      </c>
      <c r="AM195">
        <f t="shared" si="271"/>
        <v>309.54764404296873</v>
      </c>
      <c r="AN195">
        <f t="shared" si="272"/>
        <v>315.73942413330076</v>
      </c>
      <c r="AO195">
        <f t="shared" si="273"/>
        <v>272.07802126233219</v>
      </c>
      <c r="AP195">
        <f t="shared" si="274"/>
        <v>2.1548688768222743</v>
      </c>
      <c r="AQ195">
        <f t="shared" si="275"/>
        <v>6.1005207332985112</v>
      </c>
      <c r="AR195">
        <f t="shared" si="276"/>
        <v>83.295210909081504</v>
      </c>
      <c r="AS195">
        <f t="shared" si="277"/>
        <v>51.314253877831504</v>
      </c>
      <c r="AT195">
        <f t="shared" si="278"/>
        <v>39.493534088134766</v>
      </c>
      <c r="AU195">
        <f t="shared" si="279"/>
        <v>7.2153985090740598</v>
      </c>
      <c r="AV195">
        <f t="shared" si="280"/>
        <v>7.0294175367112327E-2</v>
      </c>
      <c r="AW195">
        <f t="shared" si="281"/>
        <v>2.3422774167992175</v>
      </c>
      <c r="AX195">
        <f t="shared" si="282"/>
        <v>4.8731210922748422</v>
      </c>
      <c r="AY195">
        <f t="shared" si="283"/>
        <v>4.4090735490653447E-2</v>
      </c>
      <c r="AZ195">
        <f t="shared" si="284"/>
        <v>16.546310842372868</v>
      </c>
      <c r="BA195">
        <f t="shared" si="285"/>
        <v>0.57742310852096079</v>
      </c>
      <c r="BB195">
        <f t="shared" si="286"/>
        <v>36.244807080409416</v>
      </c>
      <c r="BC195">
        <f t="shared" si="287"/>
        <v>388.35149457712976</v>
      </c>
      <c r="BD195">
        <f t="shared" si="288"/>
        <v>5.7011269495407793E-3</v>
      </c>
      <c r="BE195">
        <f>AVERAGE(E181:E195)</f>
        <v>6.1983482955693061</v>
      </c>
      <c r="BF195">
        <f t="shared" ref="BF195:DD195" si="289">AVERAGE(F181:F195)</f>
        <v>7.1826952059982574E-2</v>
      </c>
      <c r="BG195">
        <f t="shared" si="289"/>
        <v>223.33462887692858</v>
      </c>
      <c r="BH195">
        <f t="shared" si="289"/>
        <v>3.8201376056937257</v>
      </c>
      <c r="BI195">
        <f t="shared" si="289"/>
        <v>3.763478848281915</v>
      </c>
      <c r="BJ195">
        <f t="shared" si="289"/>
        <v>36.412152353922529</v>
      </c>
      <c r="BK195">
        <f t="shared" si="289"/>
        <v>6</v>
      </c>
      <c r="BL195">
        <f t="shared" si="289"/>
        <v>1.4200000166893005</v>
      </c>
      <c r="BM195">
        <f t="shared" si="289"/>
        <v>1</v>
      </c>
      <c r="BN195">
        <f t="shared" si="289"/>
        <v>2.8400000333786011</v>
      </c>
      <c r="BO195">
        <f t="shared" si="289"/>
        <v>42.580657958984375</v>
      </c>
      <c r="BP195">
        <f t="shared" si="289"/>
        <v>36.412152353922529</v>
      </c>
      <c r="BQ195">
        <f t="shared" si="289"/>
        <v>44.972849019368489</v>
      </c>
      <c r="BR195">
        <f t="shared" si="289"/>
        <v>400.34359537760417</v>
      </c>
      <c r="BS195">
        <f t="shared" si="289"/>
        <v>391.11041666666665</v>
      </c>
      <c r="BT195">
        <f t="shared" si="289"/>
        <v>27.537095387776692</v>
      </c>
      <c r="BU195">
        <f t="shared" si="289"/>
        <v>31.975755564371745</v>
      </c>
      <c r="BV195">
        <f t="shared" si="289"/>
        <v>23.730262629191081</v>
      </c>
      <c r="BW195">
        <f t="shared" si="289"/>
        <v>27.555304463704427</v>
      </c>
      <c r="BX195">
        <f t="shared" si="289"/>
        <v>499.87861124674481</v>
      </c>
      <c r="BY195">
        <f t="shared" si="289"/>
        <v>1700.5169352213541</v>
      </c>
      <c r="BZ195">
        <f t="shared" si="289"/>
        <v>4.8168891906738285</v>
      </c>
      <c r="CA195">
        <f t="shared" si="289"/>
        <v>73.239732360839838</v>
      </c>
      <c r="CB195">
        <f t="shared" si="289"/>
        <v>4.9899020195007324</v>
      </c>
      <c r="CC195">
        <f t="shared" si="289"/>
        <v>-0.41757071018218994</v>
      </c>
      <c r="CD195">
        <f t="shared" si="289"/>
        <v>1</v>
      </c>
      <c r="CE195">
        <f t="shared" si="289"/>
        <v>-0.21956524252891541</v>
      </c>
      <c r="CF195">
        <f t="shared" si="289"/>
        <v>2.737391471862793</v>
      </c>
      <c r="CG195">
        <f t="shared" si="289"/>
        <v>1</v>
      </c>
      <c r="CH195">
        <f t="shared" si="289"/>
        <v>0</v>
      </c>
      <c r="CI195">
        <f t="shared" si="289"/>
        <v>0.15999999642372131</v>
      </c>
      <c r="CJ195">
        <f t="shared" si="289"/>
        <v>111115</v>
      </c>
      <c r="CK195">
        <f t="shared" si="289"/>
        <v>0.8331310187445744</v>
      </c>
      <c r="CL195">
        <f t="shared" si="289"/>
        <v>3.8201376056937247E-3</v>
      </c>
      <c r="CM195">
        <f t="shared" si="289"/>
        <v>309.5621523539225</v>
      </c>
      <c r="CN195">
        <f t="shared" si="289"/>
        <v>315.73065795898435</v>
      </c>
      <c r="CO195">
        <f t="shared" si="289"/>
        <v>272.08270355389419</v>
      </c>
      <c r="CP195">
        <f t="shared" si="289"/>
        <v>2.1552261008124085</v>
      </c>
      <c r="CQ195">
        <f t="shared" si="289"/>
        <v>6.1053746277663663</v>
      </c>
      <c r="CR195">
        <f t="shared" si="289"/>
        <v>83.361509280406622</v>
      </c>
      <c r="CS195">
        <f t="shared" si="289"/>
        <v>51.385753716034877</v>
      </c>
      <c r="CT195">
        <f t="shared" si="289"/>
        <v>39.496405156453449</v>
      </c>
      <c r="CU195">
        <f t="shared" si="289"/>
        <v>7.2165093549201016</v>
      </c>
      <c r="CV195">
        <f t="shared" si="289"/>
        <v>7.0055167740696631E-2</v>
      </c>
      <c r="CW195">
        <f t="shared" si="289"/>
        <v>2.3418957794844517</v>
      </c>
      <c r="CX195">
        <f t="shared" si="289"/>
        <v>4.8746135754356494</v>
      </c>
      <c r="CY195">
        <f t="shared" si="289"/>
        <v>4.3940289415053811E-2</v>
      </c>
      <c r="CZ195">
        <f t="shared" si="289"/>
        <v>16.356968375180276</v>
      </c>
      <c r="DA195">
        <f t="shared" si="289"/>
        <v>0.57102653485185606</v>
      </c>
      <c r="DB195">
        <f t="shared" si="289"/>
        <v>36.199177916551413</v>
      </c>
      <c r="DC195">
        <f t="shared" si="289"/>
        <v>388.16401874389493</v>
      </c>
      <c r="DD195">
        <f t="shared" si="289"/>
        <v>5.7804145529596505E-3</v>
      </c>
    </row>
    <row r="196" spans="1:108" x14ac:dyDescent="0.25">
      <c r="A196" s="1" t="s">
        <v>9</v>
      </c>
      <c r="B196" s="1" t="s">
        <v>178</v>
      </c>
    </row>
    <row r="197" spans="1:108" x14ac:dyDescent="0.25">
      <c r="A197" s="1" t="s">
        <v>9</v>
      </c>
      <c r="B197" s="1" t="s">
        <v>179</v>
      </c>
    </row>
    <row r="198" spans="1:108" x14ac:dyDescent="0.25">
      <c r="A198" s="1">
        <v>161</v>
      </c>
      <c r="B198" s="1" t="s">
        <v>180</v>
      </c>
      <c r="C198" s="1">
        <v>4234.0000004246831</v>
      </c>
      <c r="D198" s="1">
        <v>0</v>
      </c>
      <c r="E198">
        <f t="shared" ref="E198:E225" si="290">(R198-S198*(1000-T198)/(1000-U198))*AK198</f>
        <v>4.6133637433050181</v>
      </c>
      <c r="F198">
        <f t="shared" ref="F198:F225" si="291">IF(AV198&lt;&gt;0,1/(1/AV198-1/N198),0)</f>
        <v>8.7431369727891201E-2</v>
      </c>
      <c r="G198">
        <f t="shared" ref="G198:G225" si="292">((AY198-AL198/2)*S198-E198)/(AY198+AL198/2)</f>
        <v>272.55015535004742</v>
      </c>
      <c r="H198">
        <f t="shared" ref="H198:H225" si="293">AL198*1000</f>
        <v>5.3467154567676349</v>
      </c>
      <c r="I198">
        <f t="shared" ref="I198:I225" si="294">(AQ198-AW198)</f>
        <v>4.3274967059841778</v>
      </c>
      <c r="J198">
        <f t="shared" ref="J198:J225" si="295">(P198+AP198*D198)</f>
        <v>38.280040740966797</v>
      </c>
      <c r="K198" s="1">
        <v>6</v>
      </c>
      <c r="L198">
        <f t="shared" ref="L198:L225" si="296">(K198*AE198+AF198)</f>
        <v>1.4200000166893005</v>
      </c>
      <c r="M198" s="1">
        <v>1</v>
      </c>
      <c r="N198">
        <f t="shared" ref="N198:N225" si="297">L198*(M198+1)*(M198+1)/(M198*M198+1)</f>
        <v>2.8400000333786011</v>
      </c>
      <c r="O198" s="1">
        <v>47.034202575683594</v>
      </c>
      <c r="P198" s="1">
        <v>38.280040740966797</v>
      </c>
      <c r="Q198" s="1">
        <v>49.851634979248047</v>
      </c>
      <c r="R198" s="1">
        <v>400.65713500976562</v>
      </c>
      <c r="S198" s="1">
        <v>392.59912109375</v>
      </c>
      <c r="T198" s="1">
        <v>26.990442276000977</v>
      </c>
      <c r="U198" s="1">
        <v>33.195854187011719</v>
      </c>
      <c r="V198" s="1">
        <v>18.481914520263672</v>
      </c>
      <c r="W198" s="1">
        <v>22.731119155883789</v>
      </c>
      <c r="X198" s="1">
        <v>499.81146240234375</v>
      </c>
      <c r="Y198" s="1">
        <v>1698.6212158203125</v>
      </c>
      <c r="Z198" s="1">
        <v>4.1423134803771973</v>
      </c>
      <c r="AA198" s="1">
        <v>73.246498107910156</v>
      </c>
      <c r="AB198" s="1">
        <v>5.9264254570007324</v>
      </c>
      <c r="AC198" s="1">
        <v>-0.46736013889312744</v>
      </c>
      <c r="AD198" s="1">
        <v>1</v>
      </c>
      <c r="AE198" s="1">
        <v>-0.21956524252891541</v>
      </c>
      <c r="AF198" s="1">
        <v>2.737391471862793</v>
      </c>
      <c r="AG198" s="1">
        <v>1</v>
      </c>
      <c r="AH198" s="1">
        <v>0</v>
      </c>
      <c r="AI198" s="1">
        <v>0.15999999642372131</v>
      </c>
      <c r="AJ198" s="1">
        <v>111115</v>
      </c>
      <c r="AK198">
        <f t="shared" ref="AK198:AK225" si="298">X198*0.000001/(K198*0.0001)</f>
        <v>0.83301910400390611</v>
      </c>
      <c r="AL198">
        <f t="shared" ref="AL198:AL225" si="299">(U198-T198)/(1000-U198)*AK198</f>
        <v>5.3467154567676351E-3</v>
      </c>
      <c r="AM198">
        <f t="shared" ref="AM198:AM225" si="300">(P198+273.15)</f>
        <v>311.43004074096677</v>
      </c>
      <c r="AN198">
        <f t="shared" ref="AN198:AN225" si="301">(O198+273.15)</f>
        <v>320.18420257568357</v>
      </c>
      <c r="AO198">
        <f t="shared" ref="AO198:AO225" si="302">(Y198*AG198+Z198*AH198)*AI198</f>
        <v>271.77938845650715</v>
      </c>
      <c r="AP198">
        <f t="shared" ref="AP198:AP225" si="303">((AO198+0.00000010773*(AN198^4-AM198^4))-AL198*44100)/(L198*51.4+0.00000043092*AM198^3)</f>
        <v>1.8002486866916774</v>
      </c>
      <c r="AQ198">
        <f t="shared" ref="AQ198:AQ225" si="304">0.61365*EXP(17.502*J198/(240.97+J198))</f>
        <v>6.7589767768835927</v>
      </c>
      <c r="AR198">
        <f t="shared" ref="AR198:AR225" si="305">AQ198*1000/AA198</f>
        <v>92.27713203334244</v>
      </c>
      <c r="AS198">
        <f t="shared" ref="AS198:AS225" si="306">(AR198-U198)</f>
        <v>59.081277846330721</v>
      </c>
      <c r="AT198">
        <f t="shared" ref="AT198:AT225" si="307">IF(D198,P198,(O198+P198)/2)</f>
        <v>42.657121658325195</v>
      </c>
      <c r="AU198">
        <f t="shared" ref="AU198:AU225" si="308">0.61365*EXP(17.502*AT198/(240.97+AT198))</f>
        <v>8.5330403562638431</v>
      </c>
      <c r="AV198">
        <f t="shared" ref="AV198:AV225" si="309">IF(AS198&lt;&gt;0,(1000-(AR198+U198)/2)/AS198*AL198,0)</f>
        <v>8.4820123430408914E-2</v>
      </c>
      <c r="AW198">
        <f t="shared" ref="AW198:AW225" si="310">U198*AA198/1000</f>
        <v>2.4314800708994153</v>
      </c>
      <c r="AX198">
        <f t="shared" ref="AX198:AX225" si="311">(AU198-AW198)</f>
        <v>6.1015602853644282</v>
      </c>
      <c r="AY198">
        <f t="shared" ref="AY198:AY225" si="312">1/(1.6/F198+1.37/N198)</f>
        <v>5.3241155910168536E-2</v>
      </c>
      <c r="AZ198">
        <f t="shared" ref="AZ198:AZ225" si="313">G198*AA198*0.001</f>
        <v>19.963344438157868</v>
      </c>
      <c r="BA198">
        <f t="shared" ref="BA198:BA225" si="314">G198/S198</f>
        <v>0.69421998345473701</v>
      </c>
      <c r="BB198">
        <f t="shared" ref="BB198:BB225" si="315">(1-AL198*AA198/AQ198/F198)*100</f>
        <v>33.728667665843318</v>
      </c>
      <c r="BC198">
        <f t="shared" ref="BC198:BC225" si="316">(S198-E198/(N198/1.35))</f>
        <v>390.40614891760089</v>
      </c>
      <c r="BD198">
        <f t="shared" ref="BD198:BD225" si="317">E198*BB198/100/BC198</f>
        <v>3.9856598814079474E-3</v>
      </c>
    </row>
    <row r="199" spans="1:108" x14ac:dyDescent="0.25">
      <c r="A199" s="1">
        <v>162</v>
      </c>
      <c r="B199" s="1" t="s">
        <v>180</v>
      </c>
      <c r="C199" s="1">
        <v>4234.0000004246831</v>
      </c>
      <c r="D199" s="1">
        <v>0</v>
      </c>
      <c r="E199">
        <f t="shared" si="290"/>
        <v>4.6133637433050181</v>
      </c>
      <c r="F199">
        <f t="shared" si="291"/>
        <v>8.7431369727891201E-2</v>
      </c>
      <c r="G199">
        <f t="shared" si="292"/>
        <v>272.55015535004742</v>
      </c>
      <c r="H199">
        <f t="shared" si="293"/>
        <v>5.3467154567676349</v>
      </c>
      <c r="I199">
        <f t="shared" si="294"/>
        <v>4.3274967059841778</v>
      </c>
      <c r="J199">
        <f t="shared" si="295"/>
        <v>38.280040740966797</v>
      </c>
      <c r="K199" s="1">
        <v>6</v>
      </c>
      <c r="L199">
        <f t="shared" si="296"/>
        <v>1.4200000166893005</v>
      </c>
      <c r="M199" s="1">
        <v>1</v>
      </c>
      <c r="N199">
        <f t="shared" si="297"/>
        <v>2.8400000333786011</v>
      </c>
      <c r="O199" s="1">
        <v>47.034202575683594</v>
      </c>
      <c r="P199" s="1">
        <v>38.280040740966797</v>
      </c>
      <c r="Q199" s="1">
        <v>49.851634979248047</v>
      </c>
      <c r="R199" s="1">
        <v>400.65713500976562</v>
      </c>
      <c r="S199" s="1">
        <v>392.59912109375</v>
      </c>
      <c r="T199" s="1">
        <v>26.990442276000977</v>
      </c>
      <c r="U199" s="1">
        <v>33.195854187011719</v>
      </c>
      <c r="V199" s="1">
        <v>18.481914520263672</v>
      </c>
      <c r="W199" s="1">
        <v>22.731119155883789</v>
      </c>
      <c r="X199" s="1">
        <v>499.81146240234375</v>
      </c>
      <c r="Y199" s="1">
        <v>1698.6212158203125</v>
      </c>
      <c r="Z199" s="1">
        <v>4.1423134803771973</v>
      </c>
      <c r="AA199" s="1">
        <v>73.246498107910156</v>
      </c>
      <c r="AB199" s="1">
        <v>5.9264254570007324</v>
      </c>
      <c r="AC199" s="1">
        <v>-0.46736013889312744</v>
      </c>
      <c r="AD199" s="1">
        <v>1</v>
      </c>
      <c r="AE199" s="1">
        <v>-0.21956524252891541</v>
      </c>
      <c r="AF199" s="1">
        <v>2.737391471862793</v>
      </c>
      <c r="AG199" s="1">
        <v>1</v>
      </c>
      <c r="AH199" s="1">
        <v>0</v>
      </c>
      <c r="AI199" s="1">
        <v>0.15999999642372131</v>
      </c>
      <c r="AJ199" s="1">
        <v>111115</v>
      </c>
      <c r="AK199">
        <f t="shared" si="298"/>
        <v>0.83301910400390611</v>
      </c>
      <c r="AL199">
        <f t="shared" si="299"/>
        <v>5.3467154567676351E-3</v>
      </c>
      <c r="AM199">
        <f t="shared" si="300"/>
        <v>311.43004074096677</v>
      </c>
      <c r="AN199">
        <f t="shared" si="301"/>
        <v>320.18420257568357</v>
      </c>
      <c r="AO199">
        <f t="shared" si="302"/>
        <v>271.77938845650715</v>
      </c>
      <c r="AP199">
        <f t="shared" si="303"/>
        <v>1.8002486866916774</v>
      </c>
      <c r="AQ199">
        <f t="shared" si="304"/>
        <v>6.7589767768835927</v>
      </c>
      <c r="AR199">
        <f t="shared" si="305"/>
        <v>92.27713203334244</v>
      </c>
      <c r="AS199">
        <f t="shared" si="306"/>
        <v>59.081277846330721</v>
      </c>
      <c r="AT199">
        <f t="shared" si="307"/>
        <v>42.657121658325195</v>
      </c>
      <c r="AU199">
        <f t="shared" si="308"/>
        <v>8.5330403562638431</v>
      </c>
      <c r="AV199">
        <f t="shared" si="309"/>
        <v>8.4820123430408914E-2</v>
      </c>
      <c r="AW199">
        <f t="shared" si="310"/>
        <v>2.4314800708994153</v>
      </c>
      <c r="AX199">
        <f t="shared" si="311"/>
        <v>6.1015602853644282</v>
      </c>
      <c r="AY199">
        <f t="shared" si="312"/>
        <v>5.3241155910168536E-2</v>
      </c>
      <c r="AZ199">
        <f t="shared" si="313"/>
        <v>19.963344438157868</v>
      </c>
      <c r="BA199">
        <f t="shared" si="314"/>
        <v>0.69421998345473701</v>
      </c>
      <c r="BB199">
        <f t="shared" si="315"/>
        <v>33.728667665843318</v>
      </c>
      <c r="BC199">
        <f t="shared" si="316"/>
        <v>390.40614891760089</v>
      </c>
      <c r="BD199">
        <f t="shared" si="317"/>
        <v>3.9856598814079474E-3</v>
      </c>
    </row>
    <row r="200" spans="1:108" x14ac:dyDescent="0.25">
      <c r="A200" s="1">
        <v>163</v>
      </c>
      <c r="B200" s="1" t="s">
        <v>181</v>
      </c>
      <c r="C200" s="1">
        <v>4234.5000004135072</v>
      </c>
      <c r="D200" s="1">
        <v>0</v>
      </c>
      <c r="E200">
        <f t="shared" si="290"/>
        <v>4.6313483750134647</v>
      </c>
      <c r="F200">
        <f t="shared" si="291"/>
        <v>8.7623986440269988E-2</v>
      </c>
      <c r="G200">
        <f t="shared" si="292"/>
        <v>272.45470418223431</v>
      </c>
      <c r="H200">
        <f t="shared" si="293"/>
        <v>5.3507970249290233</v>
      </c>
      <c r="I200">
        <f t="shared" si="294"/>
        <v>4.3216861589552966</v>
      </c>
      <c r="J200">
        <f t="shared" si="295"/>
        <v>38.264797210693359</v>
      </c>
      <c r="K200" s="1">
        <v>6</v>
      </c>
      <c r="L200">
        <f t="shared" si="296"/>
        <v>1.4200000166893005</v>
      </c>
      <c r="M200" s="1">
        <v>1</v>
      </c>
      <c r="N200">
        <f t="shared" si="297"/>
        <v>2.8400000333786011</v>
      </c>
      <c r="O200" s="1">
        <v>47.035629272460938</v>
      </c>
      <c r="P200" s="1">
        <v>38.264797210693359</v>
      </c>
      <c r="Q200" s="1">
        <v>49.852710723876953</v>
      </c>
      <c r="R200" s="1">
        <v>400.68612670898437</v>
      </c>
      <c r="S200" s="1">
        <v>392.60455322265625</v>
      </c>
      <c r="T200" s="1">
        <v>26.98933219909668</v>
      </c>
      <c r="U200" s="1">
        <v>33.199466705322266</v>
      </c>
      <c r="V200" s="1">
        <v>18.479629516601563</v>
      </c>
      <c r="W200" s="1">
        <v>22.731716156005859</v>
      </c>
      <c r="X200" s="1">
        <v>499.81076049804687</v>
      </c>
      <c r="Y200" s="1">
        <v>1698.741455078125</v>
      </c>
      <c r="Z200" s="1">
        <v>4.1466660499572754</v>
      </c>
      <c r="AA200" s="1">
        <v>73.245765686035156</v>
      </c>
      <c r="AB200" s="1">
        <v>5.9264254570007324</v>
      </c>
      <c r="AC200" s="1">
        <v>-0.46736013889312744</v>
      </c>
      <c r="AD200" s="1">
        <v>1</v>
      </c>
      <c r="AE200" s="1">
        <v>-0.21956524252891541</v>
      </c>
      <c r="AF200" s="1">
        <v>2.737391471862793</v>
      </c>
      <c r="AG200" s="1">
        <v>1</v>
      </c>
      <c r="AH200" s="1">
        <v>0</v>
      </c>
      <c r="AI200" s="1">
        <v>0.15999999642372131</v>
      </c>
      <c r="AJ200" s="1">
        <v>111115</v>
      </c>
      <c r="AK200">
        <f t="shared" si="298"/>
        <v>0.83301793416341141</v>
      </c>
      <c r="AL200">
        <f t="shared" si="299"/>
        <v>5.3507970249290233E-3</v>
      </c>
      <c r="AM200">
        <f t="shared" si="300"/>
        <v>311.41479721069334</v>
      </c>
      <c r="AN200">
        <f t="shared" si="301"/>
        <v>320.18562927246091</v>
      </c>
      <c r="AO200">
        <f t="shared" si="302"/>
        <v>271.79862673732714</v>
      </c>
      <c r="AP200">
        <f t="shared" si="303"/>
        <v>1.8009609680347838</v>
      </c>
      <c r="AQ200">
        <f t="shared" si="304"/>
        <v>6.753406518154657</v>
      </c>
      <c r="AR200">
        <f t="shared" si="305"/>
        <v>92.202005875709531</v>
      </c>
      <c r="AS200">
        <f t="shared" si="306"/>
        <v>59.002539170387266</v>
      </c>
      <c r="AT200">
        <f t="shared" si="307"/>
        <v>42.650213241577148</v>
      </c>
      <c r="AU200">
        <f t="shared" si="308"/>
        <v>8.5299502785582284</v>
      </c>
      <c r="AV200">
        <f t="shared" si="309"/>
        <v>8.5001394554253276E-2</v>
      </c>
      <c r="AW200">
        <f t="shared" si="310"/>
        <v>2.4317203591993604</v>
      </c>
      <c r="AX200">
        <f t="shared" si="311"/>
        <v>6.098229919358868</v>
      </c>
      <c r="AY200">
        <f t="shared" si="312"/>
        <v>5.3355430524249195E-2</v>
      </c>
      <c r="AZ200">
        <f t="shared" si="313"/>
        <v>19.956153422589956</v>
      </c>
      <c r="BA200">
        <f t="shared" si="314"/>
        <v>0.69396725520836777</v>
      </c>
      <c r="BB200">
        <f t="shared" si="315"/>
        <v>33.769947373126953</v>
      </c>
      <c r="BC200">
        <f t="shared" si="316"/>
        <v>390.40303201392931</v>
      </c>
      <c r="BD200">
        <f t="shared" si="317"/>
        <v>4.0061264402588316E-3</v>
      </c>
    </row>
    <row r="201" spans="1:108" x14ac:dyDescent="0.25">
      <c r="A201" s="1">
        <v>164</v>
      </c>
      <c r="B201" s="1" t="s">
        <v>181</v>
      </c>
      <c r="C201" s="1">
        <v>4235.0000004023314</v>
      </c>
      <c r="D201" s="1">
        <v>0</v>
      </c>
      <c r="E201">
        <f t="shared" si="290"/>
        <v>4.6245318469729133</v>
      </c>
      <c r="F201">
        <f t="shared" si="291"/>
        <v>8.7760235155711727E-2</v>
      </c>
      <c r="G201">
        <f t="shared" si="292"/>
        <v>272.75118692496494</v>
      </c>
      <c r="H201">
        <f t="shared" si="293"/>
        <v>5.3519702879367292</v>
      </c>
      <c r="I201">
        <f t="shared" si="294"/>
        <v>4.3162659881633711</v>
      </c>
      <c r="J201">
        <f t="shared" si="295"/>
        <v>38.250404357910156</v>
      </c>
      <c r="K201" s="1">
        <v>6</v>
      </c>
      <c r="L201">
        <f t="shared" si="296"/>
        <v>1.4200000166893005</v>
      </c>
      <c r="M201" s="1">
        <v>1</v>
      </c>
      <c r="N201">
        <f t="shared" si="297"/>
        <v>2.8400000333786011</v>
      </c>
      <c r="O201" s="1">
        <v>47.038135528564453</v>
      </c>
      <c r="P201" s="1">
        <v>38.250404357910156</v>
      </c>
      <c r="Q201" s="1">
        <v>49.853042602539062</v>
      </c>
      <c r="R201" s="1">
        <v>400.6883544921875</v>
      </c>
      <c r="S201" s="1">
        <v>392.6143798828125</v>
      </c>
      <c r="T201" s="1">
        <v>26.990383148193359</v>
      </c>
      <c r="U201" s="1">
        <v>33.201839447021484</v>
      </c>
      <c r="V201" s="1">
        <v>18.477922439575195</v>
      </c>
      <c r="W201" s="1">
        <v>22.730356216430664</v>
      </c>
      <c r="X201" s="1">
        <v>499.812744140625</v>
      </c>
      <c r="Y201" s="1">
        <v>1698.697509765625</v>
      </c>
      <c r="Z201" s="1">
        <v>4.0746121406555176</v>
      </c>
      <c r="AA201" s="1">
        <v>73.2454833984375</v>
      </c>
      <c r="AB201" s="1">
        <v>5.9264254570007324</v>
      </c>
      <c r="AC201" s="1">
        <v>-0.46736013889312744</v>
      </c>
      <c r="AD201" s="1">
        <v>1</v>
      </c>
      <c r="AE201" s="1">
        <v>-0.21956524252891541</v>
      </c>
      <c r="AF201" s="1">
        <v>2.737391471862793</v>
      </c>
      <c r="AG201" s="1">
        <v>1</v>
      </c>
      <c r="AH201" s="1">
        <v>0</v>
      </c>
      <c r="AI201" s="1">
        <v>0.15999999642372131</v>
      </c>
      <c r="AJ201" s="1">
        <v>111115</v>
      </c>
      <c r="AK201">
        <f t="shared" si="298"/>
        <v>0.83302124023437485</v>
      </c>
      <c r="AL201">
        <f t="shared" si="299"/>
        <v>5.3519702879367293E-3</v>
      </c>
      <c r="AM201">
        <f t="shared" si="300"/>
        <v>311.40040435791013</v>
      </c>
      <c r="AN201">
        <f t="shared" si="301"/>
        <v>320.18813552856443</v>
      </c>
      <c r="AO201">
        <f t="shared" si="302"/>
        <v>271.7915954874843</v>
      </c>
      <c r="AP201">
        <f t="shared" si="303"/>
        <v>1.8029054486514831</v>
      </c>
      <c r="AQ201">
        <f t="shared" si="304"/>
        <v>6.748150768177771</v>
      </c>
      <c r="AR201">
        <f t="shared" si="305"/>
        <v>92.130605944253006</v>
      </c>
      <c r="AS201">
        <f t="shared" si="306"/>
        <v>58.928766497231521</v>
      </c>
      <c r="AT201">
        <f t="shared" si="307"/>
        <v>42.644269943237305</v>
      </c>
      <c r="AU201">
        <f t="shared" si="308"/>
        <v>8.5272926653910464</v>
      </c>
      <c r="AV201">
        <f t="shared" si="309"/>
        <v>8.5129603489123296E-2</v>
      </c>
      <c r="AW201">
        <f t="shared" si="310"/>
        <v>2.4318847800143994</v>
      </c>
      <c r="AX201">
        <f t="shared" si="311"/>
        <v>6.0954078853766465</v>
      </c>
      <c r="AY201">
        <f t="shared" si="312"/>
        <v>5.3436255626121074E-2</v>
      </c>
      <c r="AZ201">
        <f t="shared" si="313"/>
        <v>19.977792533816643</v>
      </c>
      <c r="BA201">
        <f t="shared" si="314"/>
        <v>0.6947050360365703</v>
      </c>
      <c r="BB201">
        <f t="shared" si="315"/>
        <v>33.80701169118575</v>
      </c>
      <c r="BC201">
        <f t="shared" si="316"/>
        <v>390.41609892505267</v>
      </c>
      <c r="BD201">
        <f t="shared" si="317"/>
        <v>4.0044865631139528E-3</v>
      </c>
    </row>
    <row r="202" spans="1:108" x14ac:dyDescent="0.25">
      <c r="A202" s="1">
        <v>165</v>
      </c>
      <c r="B202" s="1" t="s">
        <v>182</v>
      </c>
      <c r="C202" s="1">
        <v>4235.5000003911555</v>
      </c>
      <c r="D202" s="1">
        <v>0</v>
      </c>
      <c r="E202">
        <f t="shared" si="290"/>
        <v>4.6577056490391051</v>
      </c>
      <c r="F202">
        <f t="shared" si="291"/>
        <v>8.7916575726397148E-2</v>
      </c>
      <c r="G202">
        <f t="shared" si="292"/>
        <v>272.3075932079654</v>
      </c>
      <c r="H202">
        <f t="shared" si="293"/>
        <v>5.3552609535872016</v>
      </c>
      <c r="I202">
        <f t="shared" si="294"/>
        <v>4.3116171633518192</v>
      </c>
      <c r="J202">
        <f t="shared" si="295"/>
        <v>38.238399505615234</v>
      </c>
      <c r="K202" s="1">
        <v>6</v>
      </c>
      <c r="L202">
        <f t="shared" si="296"/>
        <v>1.4200000166893005</v>
      </c>
      <c r="M202" s="1">
        <v>1</v>
      </c>
      <c r="N202">
        <f t="shared" si="297"/>
        <v>2.8400000333786011</v>
      </c>
      <c r="O202" s="1">
        <v>47.038246154785156</v>
      </c>
      <c r="P202" s="1">
        <v>38.238399505615234</v>
      </c>
      <c r="Q202" s="1">
        <v>49.852802276611328</v>
      </c>
      <c r="R202" s="1">
        <v>400.69451904296875</v>
      </c>
      <c r="S202" s="1">
        <v>392.57937622070312</v>
      </c>
      <c r="T202" s="1">
        <v>26.990097045898437</v>
      </c>
      <c r="U202" s="1">
        <v>33.205364227294922</v>
      </c>
      <c r="V202" s="1">
        <v>18.477695465087891</v>
      </c>
      <c r="W202" s="1">
        <v>22.732730865478516</v>
      </c>
      <c r="X202" s="1">
        <v>499.81158447265625</v>
      </c>
      <c r="Y202" s="1">
        <v>1698.662841796875</v>
      </c>
      <c r="Z202" s="1">
        <v>4.0999884605407715</v>
      </c>
      <c r="AA202" s="1">
        <v>73.245773315429688</v>
      </c>
      <c r="AB202" s="1">
        <v>5.9264254570007324</v>
      </c>
      <c r="AC202" s="1">
        <v>-0.46736013889312744</v>
      </c>
      <c r="AD202" s="1">
        <v>1</v>
      </c>
      <c r="AE202" s="1">
        <v>-0.21956524252891541</v>
      </c>
      <c r="AF202" s="1">
        <v>2.737391471862793</v>
      </c>
      <c r="AG202" s="1">
        <v>1</v>
      </c>
      <c r="AH202" s="1">
        <v>0</v>
      </c>
      <c r="AI202" s="1">
        <v>0.15999999642372131</v>
      </c>
      <c r="AJ202" s="1">
        <v>111115</v>
      </c>
      <c r="AK202">
        <f t="shared" si="298"/>
        <v>0.83301930745442698</v>
      </c>
      <c r="AL202">
        <f t="shared" si="299"/>
        <v>5.355260953587202E-3</v>
      </c>
      <c r="AM202">
        <f t="shared" si="300"/>
        <v>311.38839950561521</v>
      </c>
      <c r="AN202">
        <f t="shared" si="301"/>
        <v>320.18824615478513</v>
      </c>
      <c r="AO202">
        <f t="shared" si="302"/>
        <v>271.78604861260828</v>
      </c>
      <c r="AP202">
        <f t="shared" si="303"/>
        <v>1.8030195720696924</v>
      </c>
      <c r="AQ202">
        <f t="shared" si="304"/>
        <v>6.7437697444005416</v>
      </c>
      <c r="AR202">
        <f t="shared" si="305"/>
        <v>92.070428628813772</v>
      </c>
      <c r="AS202">
        <f t="shared" si="306"/>
        <v>58.86506440151885</v>
      </c>
      <c r="AT202">
        <f t="shared" si="307"/>
        <v>42.638322830200195</v>
      </c>
      <c r="AU202">
        <f t="shared" si="308"/>
        <v>8.5246340638077882</v>
      </c>
      <c r="AV202">
        <f t="shared" si="309"/>
        <v>8.5276703995276371E-2</v>
      </c>
      <c r="AW202">
        <f t="shared" si="310"/>
        <v>2.4321525810487219</v>
      </c>
      <c r="AX202">
        <f t="shared" si="311"/>
        <v>6.0924814827590659</v>
      </c>
      <c r="AY202">
        <f t="shared" si="312"/>
        <v>5.3528991594997834E-2</v>
      </c>
      <c r="AZ202">
        <f t="shared" si="313"/>
        <v>19.945380244180875</v>
      </c>
      <c r="BA202">
        <f t="shared" si="314"/>
        <v>0.69363703164803425</v>
      </c>
      <c r="BB202">
        <f t="shared" si="315"/>
        <v>33.840881687915235</v>
      </c>
      <c r="BC202">
        <f t="shared" si="316"/>
        <v>390.365326026231</v>
      </c>
      <c r="BD202">
        <f t="shared" si="317"/>
        <v>4.0377783398640099E-3</v>
      </c>
    </row>
    <row r="203" spans="1:108" x14ac:dyDescent="0.25">
      <c r="A203" s="1">
        <v>166</v>
      </c>
      <c r="B203" s="1" t="s">
        <v>182</v>
      </c>
      <c r="C203" s="1">
        <v>4236.0000003799796</v>
      </c>
      <c r="D203" s="1">
        <v>0</v>
      </c>
      <c r="E203">
        <f t="shared" si="290"/>
        <v>4.6898788954934503</v>
      </c>
      <c r="F203">
        <f t="shared" si="291"/>
        <v>8.7977315475593287E-2</v>
      </c>
      <c r="G203">
        <f t="shared" si="292"/>
        <v>271.78077867905654</v>
      </c>
      <c r="H203">
        <f t="shared" si="293"/>
        <v>5.3571455382996414</v>
      </c>
      <c r="I203">
        <f t="shared" si="294"/>
        <v>4.3102898838803689</v>
      </c>
      <c r="J203">
        <f t="shared" si="295"/>
        <v>38.235107421875</v>
      </c>
      <c r="K203" s="1">
        <v>6</v>
      </c>
      <c r="L203">
        <f t="shared" si="296"/>
        <v>1.4200000166893005</v>
      </c>
      <c r="M203" s="1">
        <v>1</v>
      </c>
      <c r="N203">
        <f t="shared" si="297"/>
        <v>2.8400000333786011</v>
      </c>
      <c r="O203" s="1">
        <v>47.039417266845703</v>
      </c>
      <c r="P203" s="1">
        <v>38.235107421875</v>
      </c>
      <c r="Q203" s="1">
        <v>49.854091644287109</v>
      </c>
      <c r="R203" s="1">
        <v>400.71090698242187</v>
      </c>
      <c r="S203" s="1">
        <v>392.5565185546875</v>
      </c>
      <c r="T203" s="1">
        <v>26.989662170410156</v>
      </c>
      <c r="U203" s="1">
        <v>33.207015991210938</v>
      </c>
      <c r="V203" s="1">
        <v>18.476339340209961</v>
      </c>
      <c r="W203" s="1">
        <v>22.732559204101563</v>
      </c>
      <c r="X203" s="1">
        <v>499.81881713867187</v>
      </c>
      <c r="Y203" s="1">
        <v>1698.682373046875</v>
      </c>
      <c r="Z203" s="1">
        <v>4.1403045654296875</v>
      </c>
      <c r="AA203" s="1">
        <v>73.245933532714844</v>
      </c>
      <c r="AB203" s="1">
        <v>5.9264254570007324</v>
      </c>
      <c r="AC203" s="1">
        <v>-0.46736013889312744</v>
      </c>
      <c r="AD203" s="1">
        <v>1</v>
      </c>
      <c r="AE203" s="1">
        <v>-0.21956524252891541</v>
      </c>
      <c r="AF203" s="1">
        <v>2.737391471862793</v>
      </c>
      <c r="AG203" s="1">
        <v>1</v>
      </c>
      <c r="AH203" s="1">
        <v>0</v>
      </c>
      <c r="AI203" s="1">
        <v>0.15999999642372131</v>
      </c>
      <c r="AJ203" s="1">
        <v>111115</v>
      </c>
      <c r="AK203">
        <f t="shared" si="298"/>
        <v>0.83303136189778648</v>
      </c>
      <c r="AL203">
        <f t="shared" si="299"/>
        <v>5.3571455382996416E-3</v>
      </c>
      <c r="AM203">
        <f t="shared" si="300"/>
        <v>311.38510742187498</v>
      </c>
      <c r="AN203">
        <f t="shared" si="301"/>
        <v>320.18941726684568</v>
      </c>
      <c r="AO203">
        <f t="shared" si="302"/>
        <v>271.78917361253843</v>
      </c>
      <c r="AP203">
        <f t="shared" si="303"/>
        <v>1.8027888310788709</v>
      </c>
      <c r="AQ203">
        <f t="shared" si="304"/>
        <v>6.7425687699924044</v>
      </c>
      <c r="AR203">
        <f t="shared" si="305"/>
        <v>92.053830769743385</v>
      </c>
      <c r="AS203">
        <f t="shared" si="306"/>
        <v>58.846814778532448</v>
      </c>
      <c r="AT203">
        <f t="shared" si="307"/>
        <v>42.637262344360352</v>
      </c>
      <c r="AU203">
        <f t="shared" si="308"/>
        <v>8.5241600588518374</v>
      </c>
      <c r="AV203">
        <f t="shared" si="309"/>
        <v>8.5333849657348151E-2</v>
      </c>
      <c r="AW203">
        <f t="shared" si="310"/>
        <v>2.4322788861120355</v>
      </c>
      <c r="AX203">
        <f t="shared" si="311"/>
        <v>6.0918811727398019</v>
      </c>
      <c r="AY203">
        <f t="shared" si="312"/>
        <v>5.3565018074459125E-2</v>
      </c>
      <c r="AZ203">
        <f t="shared" si="313"/>
        <v>19.90683685059566</v>
      </c>
      <c r="BA203">
        <f t="shared" si="314"/>
        <v>0.69233541116498987</v>
      </c>
      <c r="BB203">
        <f t="shared" si="315"/>
        <v>33.851367091092385</v>
      </c>
      <c r="BC203">
        <f t="shared" si="316"/>
        <v>390.32717473972139</v>
      </c>
      <c r="BD203">
        <f t="shared" si="317"/>
        <v>4.0673266525698476E-3</v>
      </c>
    </row>
    <row r="204" spans="1:108" x14ac:dyDescent="0.25">
      <c r="A204" s="1">
        <v>167</v>
      </c>
      <c r="B204" s="1" t="s">
        <v>183</v>
      </c>
      <c r="C204" s="1">
        <v>4236.5000003688037</v>
      </c>
      <c r="D204" s="1">
        <v>0</v>
      </c>
      <c r="E204">
        <f t="shared" si="290"/>
        <v>4.7237360399756536</v>
      </c>
      <c r="F204">
        <f t="shared" si="291"/>
        <v>8.8073348450144487E-2</v>
      </c>
      <c r="G204">
        <f t="shared" si="292"/>
        <v>271.22763340179137</v>
      </c>
      <c r="H204">
        <f t="shared" si="293"/>
        <v>5.3605633549452358</v>
      </c>
      <c r="I204">
        <f t="shared" si="294"/>
        <v>4.3085215807991126</v>
      </c>
      <c r="J204">
        <f t="shared" si="295"/>
        <v>38.230457305908203</v>
      </c>
      <c r="K204" s="1">
        <v>6</v>
      </c>
      <c r="L204">
        <f t="shared" si="296"/>
        <v>1.4200000166893005</v>
      </c>
      <c r="M204" s="1">
        <v>1</v>
      </c>
      <c r="N204">
        <f t="shared" si="297"/>
        <v>2.8400000333786011</v>
      </c>
      <c r="O204" s="1">
        <v>47.039897918701172</v>
      </c>
      <c r="P204" s="1">
        <v>38.230457305908203</v>
      </c>
      <c r="Q204" s="1">
        <v>49.853477478027344</v>
      </c>
      <c r="R204" s="1">
        <v>400.69314575195312</v>
      </c>
      <c r="S204" s="1">
        <v>392.49703979492187</v>
      </c>
      <c r="T204" s="1">
        <v>26.986860275268555</v>
      </c>
      <c r="U204" s="1">
        <v>33.208057403564453</v>
      </c>
      <c r="V204" s="1">
        <v>18.473939895629883</v>
      </c>
      <c r="W204" s="1">
        <v>22.73267936706543</v>
      </c>
      <c r="X204" s="1">
        <v>499.82818603515625</v>
      </c>
      <c r="Y204" s="1">
        <v>1698.7490234375</v>
      </c>
      <c r="Z204" s="1">
        <v>4.076728343963623</v>
      </c>
      <c r="AA204" s="1">
        <v>73.245811462402344</v>
      </c>
      <c r="AB204" s="1">
        <v>5.9264254570007324</v>
      </c>
      <c r="AC204" s="1">
        <v>-0.46736013889312744</v>
      </c>
      <c r="AD204" s="1">
        <v>1</v>
      </c>
      <c r="AE204" s="1">
        <v>-0.21956524252891541</v>
      </c>
      <c r="AF204" s="1">
        <v>2.737391471862793</v>
      </c>
      <c r="AG204" s="1">
        <v>1</v>
      </c>
      <c r="AH204" s="1">
        <v>0</v>
      </c>
      <c r="AI204" s="1">
        <v>0.15999999642372131</v>
      </c>
      <c r="AJ204" s="1">
        <v>111115</v>
      </c>
      <c r="AK204">
        <f t="shared" si="298"/>
        <v>0.8330469767252604</v>
      </c>
      <c r="AL204">
        <f t="shared" si="299"/>
        <v>5.360563354945236E-3</v>
      </c>
      <c r="AM204">
        <f t="shared" si="300"/>
        <v>311.38045730590818</v>
      </c>
      <c r="AN204">
        <f t="shared" si="301"/>
        <v>320.18989791870115</v>
      </c>
      <c r="AO204">
        <f t="shared" si="302"/>
        <v>271.79983767480007</v>
      </c>
      <c r="AP204">
        <f t="shared" si="303"/>
        <v>1.8019549335999538</v>
      </c>
      <c r="AQ204">
        <f t="shared" si="304"/>
        <v>6.7408726924132285</v>
      </c>
      <c r="AR204">
        <f t="shared" si="305"/>
        <v>92.030828218394063</v>
      </c>
      <c r="AS204">
        <f t="shared" si="306"/>
        <v>58.82277081482961</v>
      </c>
      <c r="AT204">
        <f t="shared" si="307"/>
        <v>42.635177612304688</v>
      </c>
      <c r="AU204">
        <f t="shared" si="308"/>
        <v>8.5232283134507583</v>
      </c>
      <c r="AV204">
        <f t="shared" si="309"/>
        <v>8.5424195339652453E-2</v>
      </c>
      <c r="AW204">
        <f t="shared" si="310"/>
        <v>2.4323511116141163</v>
      </c>
      <c r="AX204">
        <f t="shared" si="311"/>
        <v>6.0908772018366424</v>
      </c>
      <c r="AY204">
        <f t="shared" si="312"/>
        <v>5.3621975350904842E-2</v>
      </c>
      <c r="AZ204">
        <f t="shared" si="313"/>
        <v>19.86628809954119</v>
      </c>
      <c r="BA204">
        <f t="shared" si="314"/>
        <v>0.69103102928752458</v>
      </c>
      <c r="BB204">
        <f t="shared" si="315"/>
        <v>33.864811652808314</v>
      </c>
      <c r="BC204">
        <f t="shared" si="316"/>
        <v>390.25160191498611</v>
      </c>
      <c r="BD204">
        <f t="shared" si="317"/>
        <v>4.0991101767778584E-3</v>
      </c>
    </row>
    <row r="205" spans="1:108" x14ac:dyDescent="0.25">
      <c r="A205" s="1">
        <v>168</v>
      </c>
      <c r="B205" s="1" t="s">
        <v>183</v>
      </c>
      <c r="C205" s="1">
        <v>4237.0000003576279</v>
      </c>
      <c r="D205" s="1">
        <v>0</v>
      </c>
      <c r="E205">
        <f t="shared" si="290"/>
        <v>4.7308682276944953</v>
      </c>
      <c r="F205">
        <f t="shared" si="291"/>
        <v>8.8230276422304965E-2</v>
      </c>
      <c r="G205">
        <f t="shared" si="292"/>
        <v>271.26062010690913</v>
      </c>
      <c r="H205">
        <f t="shared" si="293"/>
        <v>5.3679721019503921</v>
      </c>
      <c r="I205">
        <f t="shared" si="294"/>
        <v>4.3070531300017532</v>
      </c>
      <c r="J205">
        <f t="shared" si="295"/>
        <v>38.228038787841797</v>
      </c>
      <c r="K205" s="1">
        <v>6</v>
      </c>
      <c r="L205">
        <f t="shared" si="296"/>
        <v>1.4200000166893005</v>
      </c>
      <c r="M205" s="1">
        <v>1</v>
      </c>
      <c r="N205">
        <f t="shared" si="297"/>
        <v>2.8400000333786011</v>
      </c>
      <c r="O205" s="1">
        <v>47.040061950683594</v>
      </c>
      <c r="P205" s="1">
        <v>38.228038787841797</v>
      </c>
      <c r="Q205" s="1">
        <v>49.854244232177734</v>
      </c>
      <c r="R205" s="1">
        <v>400.70806884765625</v>
      </c>
      <c r="S205" s="1">
        <v>392.50027465820312</v>
      </c>
      <c r="T205" s="1">
        <v>26.986536026000977</v>
      </c>
      <c r="U205" s="1">
        <v>33.215988159179688</v>
      </c>
      <c r="V205" s="1">
        <v>18.473604202270508</v>
      </c>
      <c r="W205" s="1">
        <v>22.737970352172852</v>
      </c>
      <c r="X205" s="1">
        <v>499.85162353515625</v>
      </c>
      <c r="Y205" s="1">
        <v>1698.687744140625</v>
      </c>
      <c r="Z205" s="1">
        <v>4.3852105140686035</v>
      </c>
      <c r="AA205" s="1">
        <v>73.245979309082031</v>
      </c>
      <c r="AB205" s="1">
        <v>5.9264254570007324</v>
      </c>
      <c r="AC205" s="1">
        <v>-0.46736013889312744</v>
      </c>
      <c r="AD205" s="1">
        <v>1</v>
      </c>
      <c r="AE205" s="1">
        <v>-0.21956524252891541</v>
      </c>
      <c r="AF205" s="1">
        <v>2.737391471862793</v>
      </c>
      <c r="AG205" s="1">
        <v>1</v>
      </c>
      <c r="AH205" s="1">
        <v>0</v>
      </c>
      <c r="AI205" s="1">
        <v>0.15999999642372131</v>
      </c>
      <c r="AJ205" s="1">
        <v>111115</v>
      </c>
      <c r="AK205">
        <f t="shared" si="298"/>
        <v>0.83308603922526026</v>
      </c>
      <c r="AL205">
        <f t="shared" si="299"/>
        <v>5.3679721019503921E-3</v>
      </c>
      <c r="AM205">
        <f t="shared" si="300"/>
        <v>311.37803878784177</v>
      </c>
      <c r="AN205">
        <f t="shared" si="301"/>
        <v>320.19006195068357</v>
      </c>
      <c r="AO205">
        <f t="shared" si="302"/>
        <v>271.79003298751923</v>
      </c>
      <c r="AP205">
        <f t="shared" si="303"/>
        <v>1.7984408805006378</v>
      </c>
      <c r="AQ205">
        <f t="shared" si="304"/>
        <v>6.7399907114397424</v>
      </c>
      <c r="AR205">
        <f t="shared" si="305"/>
        <v>92.018575968497245</v>
      </c>
      <c r="AS205">
        <f t="shared" si="306"/>
        <v>58.802587809317558</v>
      </c>
      <c r="AT205">
        <f t="shared" si="307"/>
        <v>42.634050369262695</v>
      </c>
      <c r="AU205">
        <f t="shared" si="308"/>
        <v>8.5227245427291862</v>
      </c>
      <c r="AV205">
        <f t="shared" si="309"/>
        <v>8.5571816924941993E-2</v>
      </c>
      <c r="AW205">
        <f t="shared" si="310"/>
        <v>2.4329375814379892</v>
      </c>
      <c r="AX205">
        <f t="shared" si="311"/>
        <v>6.089786961291197</v>
      </c>
      <c r="AY205">
        <f t="shared" si="312"/>
        <v>5.3715042611504719E-2</v>
      </c>
      <c r="AZ205">
        <f t="shared" si="313"/>
        <v>19.868749767719425</v>
      </c>
      <c r="BA205">
        <f t="shared" si="314"/>
        <v>0.69110937653006266</v>
      </c>
      <c r="BB205">
        <f t="shared" si="315"/>
        <v>33.882396740541097</v>
      </c>
      <c r="BC205">
        <f t="shared" si="316"/>
        <v>390.25144647780706</v>
      </c>
      <c r="BD205">
        <f t="shared" si="317"/>
        <v>4.1074326735924347E-3</v>
      </c>
    </row>
    <row r="206" spans="1:108" x14ac:dyDescent="0.25">
      <c r="A206" s="1">
        <v>169</v>
      </c>
      <c r="B206" s="1" t="s">
        <v>184</v>
      </c>
      <c r="C206" s="1">
        <v>4237.500000346452</v>
      </c>
      <c r="D206" s="1">
        <v>0</v>
      </c>
      <c r="E206">
        <f t="shared" si="290"/>
        <v>4.7220081684803716</v>
      </c>
      <c r="F206">
        <f t="shared" si="291"/>
        <v>8.8304446052162228E-2</v>
      </c>
      <c r="G206">
        <f t="shared" si="292"/>
        <v>271.49003575744183</v>
      </c>
      <c r="H206">
        <f t="shared" si="293"/>
        <v>5.3743144693144451</v>
      </c>
      <c r="I206">
        <f t="shared" si="294"/>
        <v>4.3085585040660472</v>
      </c>
      <c r="J206">
        <f t="shared" si="295"/>
        <v>38.233360290527344</v>
      </c>
      <c r="K206" s="1">
        <v>6</v>
      </c>
      <c r="L206">
        <f t="shared" si="296"/>
        <v>1.4200000166893005</v>
      </c>
      <c r="M206" s="1">
        <v>1</v>
      </c>
      <c r="N206">
        <f t="shared" si="297"/>
        <v>2.8400000333786011</v>
      </c>
      <c r="O206" s="1">
        <v>47.041362762451172</v>
      </c>
      <c r="P206" s="1">
        <v>38.233360290527344</v>
      </c>
      <c r="Q206" s="1">
        <v>49.8543701171875</v>
      </c>
      <c r="R206" s="1">
        <v>400.71722412109375</v>
      </c>
      <c r="S206" s="1">
        <v>392.51715087890625</v>
      </c>
      <c r="T206" s="1">
        <v>26.985269546508789</v>
      </c>
      <c r="U206" s="1">
        <v>33.221904754638672</v>
      </c>
      <c r="V206" s="1">
        <v>18.471532821655273</v>
      </c>
      <c r="W206" s="1">
        <v>22.740535736083984</v>
      </c>
      <c r="X206" s="1">
        <v>499.86276245117187</v>
      </c>
      <c r="Y206" s="1">
        <v>1698.66748046875</v>
      </c>
      <c r="Z206" s="1">
        <v>4.478482723236084</v>
      </c>
      <c r="AA206" s="1">
        <v>73.246040344238281</v>
      </c>
      <c r="AB206" s="1">
        <v>5.9264254570007324</v>
      </c>
      <c r="AC206" s="1">
        <v>-0.46736013889312744</v>
      </c>
      <c r="AD206" s="1">
        <v>1</v>
      </c>
      <c r="AE206" s="1">
        <v>-0.21956524252891541</v>
      </c>
      <c r="AF206" s="1">
        <v>2.737391471862793</v>
      </c>
      <c r="AG206" s="1">
        <v>1</v>
      </c>
      <c r="AH206" s="1">
        <v>0</v>
      </c>
      <c r="AI206" s="1">
        <v>0.15999999642372131</v>
      </c>
      <c r="AJ206" s="1">
        <v>111115</v>
      </c>
      <c r="AK206">
        <f t="shared" si="298"/>
        <v>0.83310460408528642</v>
      </c>
      <c r="AL206">
        <f t="shared" si="299"/>
        <v>5.3743144693144448E-3</v>
      </c>
      <c r="AM206">
        <f t="shared" si="300"/>
        <v>311.38336029052732</v>
      </c>
      <c r="AN206">
        <f t="shared" si="301"/>
        <v>320.19136276245115</v>
      </c>
      <c r="AO206">
        <f t="shared" si="302"/>
        <v>271.78679080009169</v>
      </c>
      <c r="AP206">
        <f t="shared" si="303"/>
        <v>1.7945457834138081</v>
      </c>
      <c r="AQ206">
        <f t="shared" si="304"/>
        <v>6.7419314800367527</v>
      </c>
      <c r="AR206">
        <f t="shared" si="305"/>
        <v>92.044995857132236</v>
      </c>
      <c r="AS206">
        <f t="shared" si="306"/>
        <v>58.823091102493564</v>
      </c>
      <c r="AT206">
        <f t="shared" si="307"/>
        <v>42.637361526489258</v>
      </c>
      <c r="AU206">
        <f t="shared" si="308"/>
        <v>8.5242043892836001</v>
      </c>
      <c r="AV206">
        <f t="shared" si="309"/>
        <v>8.5641582525724902E-2</v>
      </c>
      <c r="AW206">
        <f t="shared" si="310"/>
        <v>2.4333729759707059</v>
      </c>
      <c r="AX206">
        <f t="shared" si="311"/>
        <v>6.0908314133128947</v>
      </c>
      <c r="AY206">
        <f t="shared" si="312"/>
        <v>5.3759026457705895E-2</v>
      </c>
      <c r="AZ206">
        <f t="shared" si="313"/>
        <v>19.88557011214828</v>
      </c>
      <c r="BA206">
        <f t="shared" si="314"/>
        <v>0.6916641353111167</v>
      </c>
      <c r="BB206">
        <f t="shared" si="315"/>
        <v>33.878861641424152</v>
      </c>
      <c r="BC206">
        <f t="shared" si="316"/>
        <v>390.27253434632655</v>
      </c>
      <c r="BD206">
        <f t="shared" si="317"/>
        <v>4.0990909513416787E-3</v>
      </c>
    </row>
    <row r="207" spans="1:108" x14ac:dyDescent="0.25">
      <c r="A207" s="1">
        <v>170</v>
      </c>
      <c r="B207" s="1" t="s">
        <v>184</v>
      </c>
      <c r="C207" s="1">
        <v>4238.0000003352761</v>
      </c>
      <c r="D207" s="1">
        <v>0</v>
      </c>
      <c r="E207">
        <f t="shared" si="290"/>
        <v>4.730822206970096</v>
      </c>
      <c r="F207">
        <f t="shared" si="291"/>
        <v>8.8305843332249723E-2</v>
      </c>
      <c r="G207">
        <f t="shared" si="292"/>
        <v>271.32703190119986</v>
      </c>
      <c r="H207">
        <f t="shared" si="293"/>
        <v>5.374744907236475</v>
      </c>
      <c r="I207">
        <f t="shared" si="294"/>
        <v>4.3088416784822066</v>
      </c>
      <c r="J207">
        <f t="shared" si="295"/>
        <v>38.234107971191406</v>
      </c>
      <c r="K207" s="1">
        <v>6</v>
      </c>
      <c r="L207">
        <f t="shared" si="296"/>
        <v>1.4200000166893005</v>
      </c>
      <c r="M207" s="1">
        <v>1</v>
      </c>
      <c r="N207">
        <f t="shared" si="297"/>
        <v>2.8400000333786011</v>
      </c>
      <c r="O207" s="1">
        <v>47.042423248291016</v>
      </c>
      <c r="P207" s="1">
        <v>38.234107971191406</v>
      </c>
      <c r="Q207" s="1">
        <v>49.854583740234375</v>
      </c>
      <c r="R207" s="1">
        <v>400.72103881835937</v>
      </c>
      <c r="S207" s="1">
        <v>392.51040649414062</v>
      </c>
      <c r="T207" s="1">
        <v>26.984672546386719</v>
      </c>
      <c r="U207" s="1">
        <v>33.221672058105469</v>
      </c>
      <c r="V207" s="1">
        <v>18.470176696777344</v>
      </c>
      <c r="W207" s="1">
        <v>22.73921012878418</v>
      </c>
      <c r="X207" s="1">
        <v>499.87371826171875</v>
      </c>
      <c r="Y207" s="1">
        <v>1698.6851806640625</v>
      </c>
      <c r="Z207" s="1">
        <v>4.4043545722961426</v>
      </c>
      <c r="AA207" s="1">
        <v>73.246238708496094</v>
      </c>
      <c r="AB207" s="1">
        <v>5.9264254570007324</v>
      </c>
      <c r="AC207" s="1">
        <v>-0.46736013889312744</v>
      </c>
      <c r="AD207" s="1">
        <v>1</v>
      </c>
      <c r="AE207" s="1">
        <v>-0.21956524252891541</v>
      </c>
      <c r="AF207" s="1">
        <v>2.737391471862793</v>
      </c>
      <c r="AG207" s="1">
        <v>1</v>
      </c>
      <c r="AH207" s="1">
        <v>0</v>
      </c>
      <c r="AI207" s="1">
        <v>0.15999999642372131</v>
      </c>
      <c r="AJ207" s="1">
        <v>111115</v>
      </c>
      <c r="AK207">
        <f t="shared" si="298"/>
        <v>0.83312286376953115</v>
      </c>
      <c r="AL207">
        <f t="shared" si="299"/>
        <v>5.3747449072364751E-3</v>
      </c>
      <c r="AM207">
        <f t="shared" si="300"/>
        <v>311.38410797119138</v>
      </c>
      <c r="AN207">
        <f t="shared" si="301"/>
        <v>320.19242324829099</v>
      </c>
      <c r="AO207">
        <f t="shared" si="302"/>
        <v>271.78962283127839</v>
      </c>
      <c r="AP207">
        <f t="shared" si="303"/>
        <v>1.7944173561273573</v>
      </c>
      <c r="AQ207">
        <f t="shared" si="304"/>
        <v>6.742204200345574</v>
      </c>
      <c r="AR207">
        <f t="shared" si="305"/>
        <v>92.04846991772591</v>
      </c>
      <c r="AS207">
        <f t="shared" si="306"/>
        <v>58.826797859620441</v>
      </c>
      <c r="AT207">
        <f t="shared" si="307"/>
        <v>42.638265609741211</v>
      </c>
      <c r="AU207">
        <f t="shared" si="308"/>
        <v>8.5246084874185719</v>
      </c>
      <c r="AV207">
        <f t="shared" si="309"/>
        <v>8.5642896804485127E-2</v>
      </c>
      <c r="AW207">
        <f t="shared" si="310"/>
        <v>2.4333625218633679</v>
      </c>
      <c r="AX207">
        <f t="shared" si="311"/>
        <v>6.0912459655552045</v>
      </c>
      <c r="AY207">
        <f t="shared" si="312"/>
        <v>5.3759855050065024E-2</v>
      </c>
      <c r="AZ207">
        <f t="shared" si="313"/>
        <v>19.873684546703018</v>
      </c>
      <c r="BA207">
        <f t="shared" si="314"/>
        <v>0.6912607345233539</v>
      </c>
      <c r="BB207">
        <f t="shared" si="315"/>
        <v>33.877107899734035</v>
      </c>
      <c r="BC207">
        <f t="shared" si="316"/>
        <v>390.26160018979289</v>
      </c>
      <c r="BD207">
        <f t="shared" si="317"/>
        <v>4.1066447296388541E-3</v>
      </c>
    </row>
    <row r="208" spans="1:108" x14ac:dyDescent="0.25">
      <c r="A208" s="1">
        <v>171</v>
      </c>
      <c r="B208" s="1" t="s">
        <v>185</v>
      </c>
      <c r="C208" s="1">
        <v>4238.5000003241003</v>
      </c>
      <c r="D208" s="1">
        <v>0</v>
      </c>
      <c r="E208">
        <f t="shared" si="290"/>
        <v>4.7533468333430537</v>
      </c>
      <c r="F208">
        <f t="shared" si="291"/>
        <v>8.8265907633379811E-2</v>
      </c>
      <c r="G208">
        <f t="shared" si="292"/>
        <v>270.86538378624664</v>
      </c>
      <c r="H208">
        <f t="shared" si="293"/>
        <v>5.3769681458462175</v>
      </c>
      <c r="I208">
        <f t="shared" si="294"/>
        <v>4.3124273458228313</v>
      </c>
      <c r="J208">
        <f t="shared" si="295"/>
        <v>38.244438171386719</v>
      </c>
      <c r="K208" s="1">
        <v>6</v>
      </c>
      <c r="L208">
        <f t="shared" si="296"/>
        <v>1.4200000166893005</v>
      </c>
      <c r="M208" s="1">
        <v>1</v>
      </c>
      <c r="N208">
        <f t="shared" si="297"/>
        <v>2.8400000333786011</v>
      </c>
      <c r="O208" s="1">
        <v>47.041725158691406</v>
      </c>
      <c r="P208" s="1">
        <v>38.244438171386719</v>
      </c>
      <c r="Q208" s="1">
        <v>49.853725433349609</v>
      </c>
      <c r="R208" s="1">
        <v>400.75082397460937</v>
      </c>
      <c r="S208" s="1">
        <v>392.51205444335937</v>
      </c>
      <c r="T208" s="1">
        <v>26.984317779541016</v>
      </c>
      <c r="U208" s="1">
        <v>33.223915100097656</v>
      </c>
      <c r="V208" s="1">
        <v>18.470735549926758</v>
      </c>
      <c r="W208" s="1">
        <v>22.741733551025391</v>
      </c>
      <c r="X208" s="1">
        <v>499.87112426757812</v>
      </c>
      <c r="Y208" s="1">
        <v>1698.59765625</v>
      </c>
      <c r="Z208" s="1">
        <v>4.4106101989746094</v>
      </c>
      <c r="AA208" s="1">
        <v>73.246810913085938</v>
      </c>
      <c r="AB208" s="1">
        <v>5.9264254570007324</v>
      </c>
      <c r="AC208" s="1">
        <v>-0.46736013889312744</v>
      </c>
      <c r="AD208" s="1">
        <v>1</v>
      </c>
      <c r="AE208" s="1">
        <v>-0.21956524252891541</v>
      </c>
      <c r="AF208" s="1">
        <v>2.737391471862793</v>
      </c>
      <c r="AG208" s="1">
        <v>1</v>
      </c>
      <c r="AH208" s="1">
        <v>0</v>
      </c>
      <c r="AI208" s="1">
        <v>0.15999999642372131</v>
      </c>
      <c r="AJ208" s="1">
        <v>111115</v>
      </c>
      <c r="AK208">
        <f t="shared" si="298"/>
        <v>0.83311854044596345</v>
      </c>
      <c r="AL208">
        <f t="shared" si="299"/>
        <v>5.3769681458462172E-3</v>
      </c>
      <c r="AM208">
        <f t="shared" si="300"/>
        <v>311.3944381713867</v>
      </c>
      <c r="AN208">
        <f t="shared" si="301"/>
        <v>320.19172515869138</v>
      </c>
      <c r="AO208">
        <f t="shared" si="302"/>
        <v>271.7756189253414</v>
      </c>
      <c r="AP208">
        <f t="shared" si="303"/>
        <v>1.7914097517172525</v>
      </c>
      <c r="AQ208">
        <f t="shared" si="304"/>
        <v>6.7459731729521053</v>
      </c>
      <c r="AR208">
        <f t="shared" si="305"/>
        <v>92.099206625621164</v>
      </c>
      <c r="AS208">
        <f t="shared" si="306"/>
        <v>58.875291525523508</v>
      </c>
      <c r="AT208">
        <f t="shared" si="307"/>
        <v>42.643081665039062</v>
      </c>
      <c r="AU208">
        <f t="shared" si="308"/>
        <v>8.5267613993105389</v>
      </c>
      <c r="AV208">
        <f t="shared" si="309"/>
        <v>8.5605332874363255E-2</v>
      </c>
      <c r="AW208">
        <f t="shared" si="310"/>
        <v>2.4335458271292736</v>
      </c>
      <c r="AX208">
        <f t="shared" si="311"/>
        <v>6.0932155721812649</v>
      </c>
      <c r="AY208">
        <f t="shared" si="312"/>
        <v>5.3736172762058845E-2</v>
      </c>
      <c r="AZ208">
        <f t="shared" si="313"/>
        <v>19.84002554909166</v>
      </c>
      <c r="BA208">
        <f t="shared" si="314"/>
        <v>0.69008169486762427</v>
      </c>
      <c r="BB208">
        <f t="shared" si="315"/>
        <v>33.856285070764955</v>
      </c>
      <c r="BC208">
        <f t="shared" si="316"/>
        <v>390.25254101040383</v>
      </c>
      <c r="BD208">
        <f t="shared" si="317"/>
        <v>4.1237570167567466E-3</v>
      </c>
    </row>
    <row r="209" spans="1:56" x14ac:dyDescent="0.25">
      <c r="A209" s="1">
        <v>172</v>
      </c>
      <c r="B209" s="1" t="s">
        <v>185</v>
      </c>
      <c r="C209" s="1">
        <v>4239.0000003129244</v>
      </c>
      <c r="D209" s="1">
        <v>0</v>
      </c>
      <c r="E209">
        <f t="shared" si="290"/>
        <v>4.7346704911278028</v>
      </c>
      <c r="F209">
        <f t="shared" si="291"/>
        <v>8.8159365871046322E-2</v>
      </c>
      <c r="G209">
        <f t="shared" si="292"/>
        <v>271.08241741539433</v>
      </c>
      <c r="H209">
        <f t="shared" si="293"/>
        <v>5.3777876066589032</v>
      </c>
      <c r="I209">
        <f t="shared" si="294"/>
        <v>4.3179775672894793</v>
      </c>
      <c r="J209">
        <f t="shared" si="295"/>
        <v>38.259380340576172</v>
      </c>
      <c r="K209" s="1">
        <v>6</v>
      </c>
      <c r="L209">
        <f t="shared" si="296"/>
        <v>1.4200000166893005</v>
      </c>
      <c r="M209" s="1">
        <v>1</v>
      </c>
      <c r="N209">
        <f t="shared" si="297"/>
        <v>2.8400000333786011</v>
      </c>
      <c r="O209" s="1">
        <v>47.041019439697266</v>
      </c>
      <c r="P209" s="1">
        <v>38.259380340576172</v>
      </c>
      <c r="Q209" s="1">
        <v>49.853843688964844</v>
      </c>
      <c r="R209" s="1">
        <v>400.75851440429687</v>
      </c>
      <c r="S209" s="1">
        <v>392.541748046875</v>
      </c>
      <c r="T209" s="1">
        <v>26.982135772705078</v>
      </c>
      <c r="U209" s="1">
        <v>33.222568511962891</v>
      </c>
      <c r="V209" s="1">
        <v>18.469928741455078</v>
      </c>
      <c r="W209" s="1">
        <v>22.741657257080078</v>
      </c>
      <c r="X209" s="1">
        <v>499.88107299804687</v>
      </c>
      <c r="Y209" s="1">
        <v>1698.6866455078125</v>
      </c>
      <c r="Z209" s="1">
        <v>4.3746037483215332</v>
      </c>
      <c r="AA209" s="1">
        <v>73.246910095214844</v>
      </c>
      <c r="AB209" s="1">
        <v>5.9264254570007324</v>
      </c>
      <c r="AC209" s="1">
        <v>-0.46736013889312744</v>
      </c>
      <c r="AD209" s="1">
        <v>0.66666668653488159</v>
      </c>
      <c r="AE209" s="1">
        <v>-0.21956524252891541</v>
      </c>
      <c r="AF209" s="1">
        <v>2.737391471862793</v>
      </c>
      <c r="AG209" s="1">
        <v>1</v>
      </c>
      <c r="AH209" s="1">
        <v>0</v>
      </c>
      <c r="AI209" s="1">
        <v>0.15999999642372131</v>
      </c>
      <c r="AJ209" s="1">
        <v>111115</v>
      </c>
      <c r="AK209">
        <f t="shared" si="298"/>
        <v>0.8331351216634113</v>
      </c>
      <c r="AL209">
        <f t="shared" si="299"/>
        <v>5.377787606658903E-3</v>
      </c>
      <c r="AM209">
        <f t="shared" si="300"/>
        <v>311.40938034057615</v>
      </c>
      <c r="AN209">
        <f t="shared" si="301"/>
        <v>320.19101943969724</v>
      </c>
      <c r="AO209">
        <f t="shared" si="302"/>
        <v>271.78985720627315</v>
      </c>
      <c r="AP209">
        <f t="shared" si="303"/>
        <v>1.7887391763502789</v>
      </c>
      <c r="AQ209">
        <f t="shared" si="304"/>
        <v>6.7514280562173408</v>
      </c>
      <c r="AR209">
        <f t="shared" si="305"/>
        <v>92.173554453574226</v>
      </c>
      <c r="AS209">
        <f t="shared" si="306"/>
        <v>58.950985941611336</v>
      </c>
      <c r="AT209">
        <f t="shared" si="307"/>
        <v>42.650199890136719</v>
      </c>
      <c r="AU209">
        <f t="shared" si="308"/>
        <v>8.5299443075071046</v>
      </c>
      <c r="AV209">
        <f t="shared" si="309"/>
        <v>8.5505113581100425E-2</v>
      </c>
      <c r="AW209">
        <f t="shared" si="310"/>
        <v>2.4334504889278614</v>
      </c>
      <c r="AX209">
        <f t="shared" si="311"/>
        <v>6.0964938185792432</v>
      </c>
      <c r="AY209">
        <f t="shared" si="312"/>
        <v>5.3672989662346404E-2</v>
      </c>
      <c r="AZ209">
        <f t="shared" si="313"/>
        <v>19.855949456818895</v>
      </c>
      <c r="BA209">
        <f t="shared" si="314"/>
        <v>0.69058238713254849</v>
      </c>
      <c r="BB209">
        <f t="shared" si="315"/>
        <v>33.819681492574624</v>
      </c>
      <c r="BC209">
        <f t="shared" si="316"/>
        <v>390.29111245254421</v>
      </c>
      <c r="BD209">
        <f t="shared" si="317"/>
        <v>4.1027080267348869E-3</v>
      </c>
    </row>
    <row r="210" spans="1:56" x14ac:dyDescent="0.25">
      <c r="A210" s="1">
        <v>173</v>
      </c>
      <c r="B210" s="1" t="s">
        <v>186</v>
      </c>
      <c r="C210" s="1">
        <v>4239.5000003017485</v>
      </c>
      <c r="D210" s="1">
        <v>0</v>
      </c>
      <c r="E210">
        <f t="shared" si="290"/>
        <v>4.6954014405604578</v>
      </c>
      <c r="F210">
        <f t="shared" si="291"/>
        <v>8.7980746731926227E-2</v>
      </c>
      <c r="G210">
        <f t="shared" si="292"/>
        <v>271.65836972495958</v>
      </c>
      <c r="H210">
        <f t="shared" si="293"/>
        <v>5.374284277035124</v>
      </c>
      <c r="I210">
        <f t="shared" si="294"/>
        <v>4.3234778411890442</v>
      </c>
      <c r="J210">
        <f t="shared" si="295"/>
        <v>38.273891448974609</v>
      </c>
      <c r="K210" s="1">
        <v>6</v>
      </c>
      <c r="L210">
        <f t="shared" si="296"/>
        <v>1.4200000166893005</v>
      </c>
      <c r="M210" s="1">
        <v>1</v>
      </c>
      <c r="N210">
        <f t="shared" si="297"/>
        <v>2.8400000333786011</v>
      </c>
      <c r="O210" s="1">
        <v>47.042915344238281</v>
      </c>
      <c r="P210" s="1">
        <v>38.273891448974609</v>
      </c>
      <c r="Q210" s="1">
        <v>49.855350494384766</v>
      </c>
      <c r="R210" s="1">
        <v>400.804931640625</v>
      </c>
      <c r="S210" s="1">
        <v>392.63677978515625</v>
      </c>
      <c r="T210" s="1">
        <v>26.983970642089844</v>
      </c>
      <c r="U210" s="1">
        <v>33.220016479492187</v>
      </c>
      <c r="V210" s="1">
        <v>18.46931266784668</v>
      </c>
      <c r="W210" s="1">
        <v>22.737606048583984</v>
      </c>
      <c r="X210" s="1">
        <v>499.90817260742187</v>
      </c>
      <c r="Y210" s="1">
        <v>1698.7850341796875</v>
      </c>
      <c r="Z210" s="1">
        <v>4.3089995384216309</v>
      </c>
      <c r="AA210" s="1">
        <v>73.246543884277344</v>
      </c>
      <c r="AB210" s="1">
        <v>5.9264254570007324</v>
      </c>
      <c r="AC210" s="1">
        <v>-0.46736013889312744</v>
      </c>
      <c r="AD210" s="1">
        <v>0.66666668653488159</v>
      </c>
      <c r="AE210" s="1">
        <v>-0.21956524252891541</v>
      </c>
      <c r="AF210" s="1">
        <v>2.737391471862793</v>
      </c>
      <c r="AG210" s="1">
        <v>1</v>
      </c>
      <c r="AH210" s="1">
        <v>0</v>
      </c>
      <c r="AI210" s="1">
        <v>0.15999999642372131</v>
      </c>
      <c r="AJ210" s="1">
        <v>111115</v>
      </c>
      <c r="AK210">
        <f t="shared" si="298"/>
        <v>0.83318028767903629</v>
      </c>
      <c r="AL210">
        <f t="shared" si="299"/>
        <v>5.374284277035124E-3</v>
      </c>
      <c r="AM210">
        <f t="shared" si="300"/>
        <v>311.42389144897459</v>
      </c>
      <c r="AN210">
        <f t="shared" si="301"/>
        <v>320.19291534423826</v>
      </c>
      <c r="AO210">
        <f t="shared" si="302"/>
        <v>271.80559939342129</v>
      </c>
      <c r="AP210">
        <f t="shared" si="303"/>
        <v>1.7887967489713832</v>
      </c>
      <c r="AQ210">
        <f t="shared" si="304"/>
        <v>6.7567292360905853</v>
      </c>
      <c r="AR210">
        <f t="shared" si="305"/>
        <v>92.24638976503222</v>
      </c>
      <c r="AS210">
        <f t="shared" si="306"/>
        <v>59.026373285540032</v>
      </c>
      <c r="AT210">
        <f t="shared" si="307"/>
        <v>42.658403396606445</v>
      </c>
      <c r="AU210">
        <f t="shared" si="308"/>
        <v>8.5336137737416582</v>
      </c>
      <c r="AV210">
        <f t="shared" si="309"/>
        <v>8.5337077808930378E-2</v>
      </c>
      <c r="AW210">
        <f t="shared" si="310"/>
        <v>2.4332513949015411</v>
      </c>
      <c r="AX210">
        <f t="shared" si="311"/>
        <v>6.1003623788401171</v>
      </c>
      <c r="AY210">
        <f t="shared" si="312"/>
        <v>5.3567053212200066E-2</v>
      </c>
      <c r="AZ210">
        <f t="shared" si="313"/>
        <v>19.898036699590492</v>
      </c>
      <c r="BA210">
        <f t="shared" si="314"/>
        <v>0.69188212544328154</v>
      </c>
      <c r="BB210">
        <f t="shared" si="315"/>
        <v>33.780848271599126</v>
      </c>
      <c r="BC210">
        <f t="shared" si="316"/>
        <v>390.40481081675603</v>
      </c>
      <c r="BD210">
        <f t="shared" si="317"/>
        <v>4.0628250278470467E-3</v>
      </c>
    </row>
    <row r="211" spans="1:56" x14ac:dyDescent="0.25">
      <c r="A211" s="1">
        <v>174</v>
      </c>
      <c r="B211" s="1" t="s">
        <v>187</v>
      </c>
      <c r="C211" s="1">
        <v>4248.5000001005828</v>
      </c>
      <c r="D211" s="1">
        <v>0</v>
      </c>
      <c r="E211">
        <f t="shared" si="290"/>
        <v>4.530759800105491</v>
      </c>
      <c r="F211">
        <f t="shared" si="291"/>
        <v>8.810136490307735E-2</v>
      </c>
      <c r="G211">
        <f t="shared" si="292"/>
        <v>274.57906222436122</v>
      </c>
      <c r="H211">
        <f t="shared" si="293"/>
        <v>5.403309344038699</v>
      </c>
      <c r="I211">
        <f t="shared" si="294"/>
        <v>4.3403499960523169</v>
      </c>
      <c r="J211">
        <f t="shared" si="295"/>
        <v>38.323562622070313</v>
      </c>
      <c r="K211" s="1">
        <v>6</v>
      </c>
      <c r="L211">
        <f t="shared" si="296"/>
        <v>1.4200000166893005</v>
      </c>
      <c r="M211" s="1">
        <v>1</v>
      </c>
      <c r="N211">
        <f t="shared" si="297"/>
        <v>2.8400000333786011</v>
      </c>
      <c r="O211" s="1">
        <v>47.054912567138672</v>
      </c>
      <c r="P211" s="1">
        <v>38.323562622070313</v>
      </c>
      <c r="Q211" s="1">
        <v>49.849628448486328</v>
      </c>
      <c r="R211" s="1">
        <v>400.63885498046875</v>
      </c>
      <c r="S211" s="1">
        <v>392.65438842773437</v>
      </c>
      <c r="T211" s="1">
        <v>26.968715667724609</v>
      </c>
      <c r="U211" s="1">
        <v>33.238422393798828</v>
      </c>
      <c r="V211" s="1">
        <v>18.447257995605469</v>
      </c>
      <c r="W211" s="1">
        <v>22.735889434814453</v>
      </c>
      <c r="X211" s="1">
        <v>499.90011596679687</v>
      </c>
      <c r="Y211" s="1">
        <v>1698.6309814453125</v>
      </c>
      <c r="Z211" s="1">
        <v>4.3926148414611816</v>
      </c>
      <c r="AA211" s="1">
        <v>73.245124816894531</v>
      </c>
      <c r="AB211" s="1">
        <v>5.9264254570007324</v>
      </c>
      <c r="AC211" s="1">
        <v>-0.46736013889312744</v>
      </c>
      <c r="AD211" s="1">
        <v>1</v>
      </c>
      <c r="AE211" s="1">
        <v>-0.21956524252891541</v>
      </c>
      <c r="AF211" s="1">
        <v>2.737391471862793</v>
      </c>
      <c r="AG211" s="1">
        <v>1</v>
      </c>
      <c r="AH211" s="1">
        <v>0</v>
      </c>
      <c r="AI211" s="1">
        <v>0.15999999642372131</v>
      </c>
      <c r="AJ211" s="1">
        <v>111115</v>
      </c>
      <c r="AK211">
        <f t="shared" si="298"/>
        <v>0.83316685994466144</v>
      </c>
      <c r="AL211">
        <f t="shared" si="299"/>
        <v>5.4033093440386988E-3</v>
      </c>
      <c r="AM211">
        <f t="shared" si="300"/>
        <v>311.47356262207029</v>
      </c>
      <c r="AN211">
        <f t="shared" si="301"/>
        <v>320.20491256713865</v>
      </c>
      <c r="AO211">
        <f t="shared" si="302"/>
        <v>271.78095095647222</v>
      </c>
      <c r="AP211">
        <f t="shared" si="303"/>
        <v>1.7679535634639294</v>
      </c>
      <c r="AQ211">
        <f t="shared" si="304"/>
        <v>6.7749023930027743</v>
      </c>
      <c r="AR211">
        <f t="shared" si="305"/>
        <v>92.496291185786788</v>
      </c>
      <c r="AS211">
        <f t="shared" si="306"/>
        <v>59.25786879198796</v>
      </c>
      <c r="AT211">
        <f t="shared" si="307"/>
        <v>42.689237594604492</v>
      </c>
      <c r="AU211">
        <f t="shared" si="308"/>
        <v>8.5474182737002327</v>
      </c>
      <c r="AV211">
        <f t="shared" si="309"/>
        <v>8.5450551477579129E-2</v>
      </c>
      <c r="AW211">
        <f t="shared" si="310"/>
        <v>2.4345523969504574</v>
      </c>
      <c r="AX211">
        <f t="shared" si="311"/>
        <v>6.1128658767497752</v>
      </c>
      <c r="AY211">
        <f t="shared" si="312"/>
        <v>5.3638591338538114E-2</v>
      </c>
      <c r="AZ211">
        <f t="shared" si="313"/>
        <v>20.111577684729191</v>
      </c>
      <c r="BA211">
        <f t="shared" si="314"/>
        <v>0.699289426826044</v>
      </c>
      <c r="BB211">
        <f t="shared" si="315"/>
        <v>33.693992866871604</v>
      </c>
      <c r="BC211">
        <f t="shared" si="316"/>
        <v>390.50068221003903</v>
      </c>
      <c r="BD211">
        <f t="shared" si="317"/>
        <v>3.909324499058159E-3</v>
      </c>
    </row>
    <row r="212" spans="1:56" x14ac:dyDescent="0.25">
      <c r="A212" s="1">
        <v>175</v>
      </c>
      <c r="B212" s="1" t="s">
        <v>188</v>
      </c>
      <c r="C212" s="1">
        <v>4248.5000001005828</v>
      </c>
      <c r="D212" s="1">
        <v>0</v>
      </c>
      <c r="E212">
        <f t="shared" si="290"/>
        <v>4.530759800105491</v>
      </c>
      <c r="F212">
        <f t="shared" si="291"/>
        <v>8.810136490307735E-2</v>
      </c>
      <c r="G212">
        <f t="shared" si="292"/>
        <v>274.57906222436122</v>
      </c>
      <c r="H212">
        <f t="shared" si="293"/>
        <v>5.403309344038699</v>
      </c>
      <c r="I212">
        <f t="shared" si="294"/>
        <v>4.3403499960523169</v>
      </c>
      <c r="J212">
        <f t="shared" si="295"/>
        <v>38.323562622070313</v>
      </c>
      <c r="K212" s="1">
        <v>6</v>
      </c>
      <c r="L212">
        <f t="shared" si="296"/>
        <v>1.4200000166893005</v>
      </c>
      <c r="M212" s="1">
        <v>1</v>
      </c>
      <c r="N212">
        <f t="shared" si="297"/>
        <v>2.8400000333786011</v>
      </c>
      <c r="O212" s="1">
        <v>47.054912567138672</v>
      </c>
      <c r="P212" s="1">
        <v>38.323562622070313</v>
      </c>
      <c r="Q212" s="1">
        <v>49.849628448486328</v>
      </c>
      <c r="R212" s="1">
        <v>400.63885498046875</v>
      </c>
      <c r="S212" s="1">
        <v>392.65438842773437</v>
      </c>
      <c r="T212" s="1">
        <v>26.968715667724609</v>
      </c>
      <c r="U212" s="1">
        <v>33.238422393798828</v>
      </c>
      <c r="V212" s="1">
        <v>18.447257995605469</v>
      </c>
      <c r="W212" s="1">
        <v>22.735889434814453</v>
      </c>
      <c r="X212" s="1">
        <v>499.90011596679687</v>
      </c>
      <c r="Y212" s="1">
        <v>1698.6309814453125</v>
      </c>
      <c r="Z212" s="1">
        <v>4.3926148414611816</v>
      </c>
      <c r="AA212" s="1">
        <v>73.245124816894531</v>
      </c>
      <c r="AB212" s="1">
        <v>5.9264254570007324</v>
      </c>
      <c r="AC212" s="1">
        <v>-0.46736013889312744</v>
      </c>
      <c r="AD212" s="1">
        <v>1</v>
      </c>
      <c r="AE212" s="1">
        <v>-0.21956524252891541</v>
      </c>
      <c r="AF212" s="1">
        <v>2.737391471862793</v>
      </c>
      <c r="AG212" s="1">
        <v>1</v>
      </c>
      <c r="AH212" s="1">
        <v>0</v>
      </c>
      <c r="AI212" s="1">
        <v>0.15999999642372131</v>
      </c>
      <c r="AJ212" s="1">
        <v>111115</v>
      </c>
      <c r="AK212">
        <f t="shared" si="298"/>
        <v>0.83316685994466144</v>
      </c>
      <c r="AL212">
        <f t="shared" si="299"/>
        <v>5.4033093440386988E-3</v>
      </c>
      <c r="AM212">
        <f t="shared" si="300"/>
        <v>311.47356262207029</v>
      </c>
      <c r="AN212">
        <f t="shared" si="301"/>
        <v>320.20491256713865</v>
      </c>
      <c r="AO212">
        <f t="shared" si="302"/>
        <v>271.78095095647222</v>
      </c>
      <c r="AP212">
        <f t="shared" si="303"/>
        <v>1.7679535634639294</v>
      </c>
      <c r="AQ212">
        <f t="shared" si="304"/>
        <v>6.7749023930027743</v>
      </c>
      <c r="AR212">
        <f t="shared" si="305"/>
        <v>92.496291185786788</v>
      </c>
      <c r="AS212">
        <f t="shared" si="306"/>
        <v>59.25786879198796</v>
      </c>
      <c r="AT212">
        <f t="shared" si="307"/>
        <v>42.689237594604492</v>
      </c>
      <c r="AU212">
        <f t="shared" si="308"/>
        <v>8.5474182737002327</v>
      </c>
      <c r="AV212">
        <f t="shared" si="309"/>
        <v>8.5450551477579129E-2</v>
      </c>
      <c r="AW212">
        <f t="shared" si="310"/>
        <v>2.4345523969504574</v>
      </c>
      <c r="AX212">
        <f t="shared" si="311"/>
        <v>6.1128658767497752</v>
      </c>
      <c r="AY212">
        <f t="shared" si="312"/>
        <v>5.3638591338538114E-2</v>
      </c>
      <c r="AZ212">
        <f t="shared" si="313"/>
        <v>20.111577684729191</v>
      </c>
      <c r="BA212">
        <f t="shared" si="314"/>
        <v>0.699289426826044</v>
      </c>
      <c r="BB212">
        <f t="shared" si="315"/>
        <v>33.693992866871604</v>
      </c>
      <c r="BC212">
        <f t="shared" si="316"/>
        <v>390.50068221003903</v>
      </c>
      <c r="BD212">
        <f t="shared" si="317"/>
        <v>3.909324499058159E-3</v>
      </c>
    </row>
    <row r="213" spans="1:56" x14ac:dyDescent="0.25">
      <c r="A213" s="1">
        <v>176</v>
      </c>
      <c r="B213" s="1" t="s">
        <v>188</v>
      </c>
      <c r="C213" s="1">
        <v>4249.000000089407</v>
      </c>
      <c r="D213" s="1">
        <v>0</v>
      </c>
      <c r="E213">
        <f t="shared" si="290"/>
        <v>4.5388841039565442</v>
      </c>
      <c r="F213">
        <f t="shared" si="291"/>
        <v>8.8150776070818185E-2</v>
      </c>
      <c r="G213">
        <f t="shared" si="292"/>
        <v>274.49581548715565</v>
      </c>
      <c r="H213">
        <f t="shared" si="293"/>
        <v>5.4060194242076705</v>
      </c>
      <c r="I213">
        <f t="shared" si="294"/>
        <v>4.3401700836961119</v>
      </c>
      <c r="J213">
        <f t="shared" si="295"/>
        <v>38.323184967041016</v>
      </c>
      <c r="K213" s="1">
        <v>6</v>
      </c>
      <c r="L213">
        <f t="shared" si="296"/>
        <v>1.4200000166893005</v>
      </c>
      <c r="M213" s="1">
        <v>1</v>
      </c>
      <c r="N213">
        <f t="shared" si="297"/>
        <v>2.8400000333786011</v>
      </c>
      <c r="O213" s="1">
        <v>47.055442810058594</v>
      </c>
      <c r="P213" s="1">
        <v>38.323184967041016</v>
      </c>
      <c r="Q213" s="1">
        <v>49.8511962890625</v>
      </c>
      <c r="R213" s="1">
        <v>400.66693115234375</v>
      </c>
      <c r="S213" s="1">
        <v>392.67156982421875</v>
      </c>
      <c r="T213" s="1">
        <v>26.966327667236328</v>
      </c>
      <c r="U213" s="1">
        <v>33.238983154296875</v>
      </c>
      <c r="V213" s="1">
        <v>18.44512939453125</v>
      </c>
      <c r="W213" s="1">
        <v>22.735664367675781</v>
      </c>
      <c r="X213" s="1">
        <v>499.91543579101562</v>
      </c>
      <c r="Y213" s="1">
        <v>1698.6380615234375</v>
      </c>
      <c r="Z213" s="1">
        <v>4.5049595832824707</v>
      </c>
      <c r="AA213" s="1">
        <v>73.245140075683594</v>
      </c>
      <c r="AB213" s="1">
        <v>5.9264254570007324</v>
      </c>
      <c r="AC213" s="1">
        <v>-0.46736013889312744</v>
      </c>
      <c r="AD213" s="1">
        <v>1</v>
      </c>
      <c r="AE213" s="1">
        <v>-0.21956524252891541</v>
      </c>
      <c r="AF213" s="1">
        <v>2.737391471862793</v>
      </c>
      <c r="AG213" s="1">
        <v>1</v>
      </c>
      <c r="AH213" s="1">
        <v>0</v>
      </c>
      <c r="AI213" s="1">
        <v>0.15999999642372131</v>
      </c>
      <c r="AJ213" s="1">
        <v>111115</v>
      </c>
      <c r="AK213">
        <f t="shared" si="298"/>
        <v>0.83319239298502579</v>
      </c>
      <c r="AL213">
        <f t="shared" si="299"/>
        <v>5.4060194242076705E-3</v>
      </c>
      <c r="AM213">
        <f t="shared" si="300"/>
        <v>311.47318496704099</v>
      </c>
      <c r="AN213">
        <f t="shared" si="301"/>
        <v>320.20544281005857</v>
      </c>
      <c r="AO213">
        <f t="shared" si="302"/>
        <v>271.7820837689469</v>
      </c>
      <c r="AP213">
        <f t="shared" si="303"/>
        <v>1.7667225505225028</v>
      </c>
      <c r="AQ213">
        <f t="shared" si="304"/>
        <v>6.7747640608058743</v>
      </c>
      <c r="AR213">
        <f t="shared" si="305"/>
        <v>92.494383297042873</v>
      </c>
      <c r="AS213">
        <f t="shared" si="306"/>
        <v>59.255400142745998</v>
      </c>
      <c r="AT213">
        <f t="shared" si="307"/>
        <v>42.689313888549805</v>
      </c>
      <c r="AU213">
        <f t="shared" si="308"/>
        <v>8.5474524545280701</v>
      </c>
      <c r="AV213">
        <f t="shared" si="309"/>
        <v>8.5497033204565809E-2</v>
      </c>
      <c r="AW213">
        <f t="shared" si="310"/>
        <v>2.434593977109762</v>
      </c>
      <c r="AX213">
        <f t="shared" si="311"/>
        <v>6.1128584774183086</v>
      </c>
      <c r="AY213">
        <f t="shared" si="312"/>
        <v>5.3667895429401216E-2</v>
      </c>
      <c r="AZ213">
        <f t="shared" si="313"/>
        <v>20.105484455545714</v>
      </c>
      <c r="BA213">
        <f t="shared" si="314"/>
        <v>0.69904682839665466</v>
      </c>
      <c r="BB213">
        <f t="shared" si="315"/>
        <v>33.696554010198675</v>
      </c>
      <c r="BC213">
        <f t="shared" si="316"/>
        <v>390.51400170156921</v>
      </c>
      <c r="BD213">
        <f t="shared" si="317"/>
        <v>3.9164985810645602E-3</v>
      </c>
    </row>
    <row r="214" spans="1:56" x14ac:dyDescent="0.25">
      <c r="A214" s="1">
        <v>177</v>
      </c>
      <c r="B214" s="1" t="s">
        <v>189</v>
      </c>
      <c r="C214" s="1">
        <v>4249.5000000782311</v>
      </c>
      <c r="D214" s="1">
        <v>0</v>
      </c>
      <c r="E214">
        <f t="shared" si="290"/>
        <v>4.5855159567645893</v>
      </c>
      <c r="F214">
        <f t="shared" si="291"/>
        <v>8.833183765652329E-2</v>
      </c>
      <c r="G214">
        <f t="shared" si="292"/>
        <v>273.83270887246414</v>
      </c>
      <c r="H214">
        <f t="shared" si="293"/>
        <v>5.4116363620636534</v>
      </c>
      <c r="I214">
        <f t="shared" si="294"/>
        <v>4.3361403731991892</v>
      </c>
      <c r="J214">
        <f t="shared" si="295"/>
        <v>38.312931060791016</v>
      </c>
      <c r="K214" s="1">
        <v>6</v>
      </c>
      <c r="L214">
        <f t="shared" si="296"/>
        <v>1.4200000166893005</v>
      </c>
      <c r="M214" s="1">
        <v>1</v>
      </c>
      <c r="N214">
        <f t="shared" si="297"/>
        <v>2.8400000333786011</v>
      </c>
      <c r="O214" s="1">
        <v>47.056324005126953</v>
      </c>
      <c r="P214" s="1">
        <v>38.312931060791016</v>
      </c>
      <c r="Q214" s="1">
        <v>49.851444244384766</v>
      </c>
      <c r="R214" s="1">
        <v>400.69332885742187</v>
      </c>
      <c r="S214" s="1">
        <v>392.6395263671875</v>
      </c>
      <c r="T214" s="1">
        <v>26.963642120361328</v>
      </c>
      <c r="U214" s="1">
        <v>33.242816925048828</v>
      </c>
      <c r="V214" s="1">
        <v>18.442422866821289</v>
      </c>
      <c r="W214" s="1">
        <v>22.737213134765625</v>
      </c>
      <c r="X214" s="1">
        <v>499.91329956054687</v>
      </c>
      <c r="Y214" s="1">
        <v>1698.656005859375</v>
      </c>
      <c r="Z214" s="1">
        <v>4.4912018775939941</v>
      </c>
      <c r="AA214" s="1">
        <v>73.244956970214844</v>
      </c>
      <c r="AB214" s="1">
        <v>5.9264254570007324</v>
      </c>
      <c r="AC214" s="1">
        <v>-0.46736013889312744</v>
      </c>
      <c r="AD214" s="1">
        <v>1</v>
      </c>
      <c r="AE214" s="1">
        <v>-0.21956524252891541</v>
      </c>
      <c r="AF214" s="1">
        <v>2.737391471862793</v>
      </c>
      <c r="AG214" s="1">
        <v>1</v>
      </c>
      <c r="AH214" s="1">
        <v>0</v>
      </c>
      <c r="AI214" s="1">
        <v>0.15999999642372131</v>
      </c>
      <c r="AJ214" s="1">
        <v>111115</v>
      </c>
      <c r="AK214">
        <f t="shared" si="298"/>
        <v>0.83318883260091137</v>
      </c>
      <c r="AL214">
        <f t="shared" si="299"/>
        <v>5.4116363620636534E-3</v>
      </c>
      <c r="AM214">
        <f t="shared" si="300"/>
        <v>311.46293106079099</v>
      </c>
      <c r="AN214">
        <f t="shared" si="301"/>
        <v>320.20632400512693</v>
      </c>
      <c r="AO214">
        <f t="shared" si="302"/>
        <v>271.78495486263273</v>
      </c>
      <c r="AP214">
        <f t="shared" si="303"/>
        <v>1.7655995971970495</v>
      </c>
      <c r="AQ214">
        <f t="shared" si="304"/>
        <v>6.7710090684431208</v>
      </c>
      <c r="AR214">
        <f t="shared" si="305"/>
        <v>92.443348300369138</v>
      </c>
      <c r="AS214">
        <f t="shared" si="306"/>
        <v>59.20053137532031</v>
      </c>
      <c r="AT214">
        <f t="shared" si="307"/>
        <v>42.684627532958984</v>
      </c>
      <c r="AU214">
        <f t="shared" si="308"/>
        <v>8.5453531167084851</v>
      </c>
      <c r="AV214">
        <f t="shared" si="309"/>
        <v>8.5667346783424164E-2</v>
      </c>
      <c r="AW214">
        <f t="shared" si="310"/>
        <v>2.4348686952439311</v>
      </c>
      <c r="AX214">
        <f t="shared" si="311"/>
        <v>6.1104844214645535</v>
      </c>
      <c r="AY214">
        <f t="shared" si="312"/>
        <v>5.3775269658348626E-2</v>
      </c>
      <c r="AZ214">
        <f t="shared" si="313"/>
        <v>20.056864978401006</v>
      </c>
      <c r="BA214">
        <f t="shared" si="314"/>
        <v>0.69741503461468124</v>
      </c>
      <c r="BB214">
        <f t="shared" si="315"/>
        <v>33.727146033943256</v>
      </c>
      <c r="BC214">
        <f t="shared" si="316"/>
        <v>390.45979169504818</v>
      </c>
      <c r="BD214">
        <f t="shared" si="317"/>
        <v>3.9608781647756455E-3</v>
      </c>
    </row>
    <row r="215" spans="1:56" x14ac:dyDescent="0.25">
      <c r="A215" s="1">
        <v>178</v>
      </c>
      <c r="B215" s="1" t="s">
        <v>189</v>
      </c>
      <c r="C215" s="1">
        <v>4250.0000000670552</v>
      </c>
      <c r="D215" s="1">
        <v>0</v>
      </c>
      <c r="E215">
        <f t="shared" si="290"/>
        <v>4.673525270534391</v>
      </c>
      <c r="F215">
        <f t="shared" si="291"/>
        <v>8.849699252535026E-2</v>
      </c>
      <c r="G215">
        <f t="shared" si="292"/>
        <v>272.40342518274991</v>
      </c>
      <c r="H215">
        <f t="shared" si="293"/>
        <v>5.4204152983571223</v>
      </c>
      <c r="I215">
        <f t="shared" si="294"/>
        <v>4.3353073522093561</v>
      </c>
      <c r="J215">
        <f t="shared" si="295"/>
        <v>38.3121337890625</v>
      </c>
      <c r="K215" s="1">
        <v>6</v>
      </c>
      <c r="L215">
        <f t="shared" si="296"/>
        <v>1.4200000166893005</v>
      </c>
      <c r="M215" s="1">
        <v>1</v>
      </c>
      <c r="N215">
        <f t="shared" si="297"/>
        <v>2.8400000333786011</v>
      </c>
      <c r="O215" s="1">
        <v>47.0570068359375</v>
      </c>
      <c r="P215" s="1">
        <v>38.3121337890625</v>
      </c>
      <c r="Q215" s="1">
        <v>49.851688385009766</v>
      </c>
      <c r="R215" s="1">
        <v>400.772216796875</v>
      </c>
      <c r="S215" s="1">
        <v>392.6087646484375</v>
      </c>
      <c r="T215" s="1">
        <v>26.960817337036133</v>
      </c>
      <c r="U215" s="1">
        <v>33.250194549560547</v>
      </c>
      <c r="V215" s="1">
        <v>18.439855575561523</v>
      </c>
      <c r="W215" s="1">
        <v>22.741476058959961</v>
      </c>
      <c r="X215" s="1">
        <v>499.908203125</v>
      </c>
      <c r="Y215" s="1">
        <v>1698.6943359375</v>
      </c>
      <c r="Z215" s="1">
        <v>4.4361152648925781</v>
      </c>
      <c r="AA215" s="1">
        <v>73.244979858398437</v>
      </c>
      <c r="AB215" s="1">
        <v>5.9264254570007324</v>
      </c>
      <c r="AC215" s="1">
        <v>-0.46736013889312744</v>
      </c>
      <c r="AD215" s="1">
        <v>1</v>
      </c>
      <c r="AE215" s="1">
        <v>-0.21956524252891541</v>
      </c>
      <c r="AF215" s="1">
        <v>2.737391471862793</v>
      </c>
      <c r="AG215" s="1">
        <v>1</v>
      </c>
      <c r="AH215" s="1">
        <v>0</v>
      </c>
      <c r="AI215" s="1">
        <v>0.15999999642372131</v>
      </c>
      <c r="AJ215" s="1">
        <v>111115</v>
      </c>
      <c r="AK215">
        <f t="shared" si="298"/>
        <v>0.83318033854166651</v>
      </c>
      <c r="AL215">
        <f t="shared" si="299"/>
        <v>5.4204152983571225E-3</v>
      </c>
      <c r="AM215">
        <f t="shared" si="300"/>
        <v>311.46213378906248</v>
      </c>
      <c r="AN215">
        <f t="shared" si="301"/>
        <v>320.20700683593748</v>
      </c>
      <c r="AO215">
        <f t="shared" si="302"/>
        <v>271.79108767499565</v>
      </c>
      <c r="AP215">
        <f t="shared" si="303"/>
        <v>1.7614046329984947</v>
      </c>
      <c r="AQ215">
        <f t="shared" si="304"/>
        <v>6.7707171822797481</v>
      </c>
      <c r="AR215">
        <f t="shared" si="305"/>
        <v>92.439334345770902</v>
      </c>
      <c r="AS215">
        <f t="shared" si="306"/>
        <v>59.189139796210355</v>
      </c>
      <c r="AT215">
        <f t="shared" si="307"/>
        <v>42.6845703125</v>
      </c>
      <c r="AU215">
        <f t="shared" si="308"/>
        <v>8.5453274865260127</v>
      </c>
      <c r="AV215">
        <f t="shared" si="309"/>
        <v>8.5822679518795492E-2</v>
      </c>
      <c r="AW215">
        <f t="shared" si="310"/>
        <v>2.4354098300703919</v>
      </c>
      <c r="AX215">
        <f t="shared" si="311"/>
        <v>6.1099176564556208</v>
      </c>
      <c r="AY215">
        <f t="shared" si="312"/>
        <v>5.3873200832816444E-2</v>
      </c>
      <c r="AZ215">
        <f t="shared" si="313"/>
        <v>19.952183390869266</v>
      </c>
      <c r="BA215">
        <f t="shared" si="314"/>
        <v>0.69382920023875227</v>
      </c>
      <c r="BB215">
        <f t="shared" si="315"/>
        <v>33.740639352361043</v>
      </c>
      <c r="BC215">
        <f t="shared" si="316"/>
        <v>390.3871945635542</v>
      </c>
      <c r="BD215">
        <f t="shared" si="317"/>
        <v>4.0392649362779049E-3</v>
      </c>
    </row>
    <row r="216" spans="1:56" x14ac:dyDescent="0.25">
      <c r="A216" s="1">
        <v>179</v>
      </c>
      <c r="B216" s="1" t="s">
        <v>190</v>
      </c>
      <c r="C216" s="1">
        <v>4250.5000000558794</v>
      </c>
      <c r="D216" s="1">
        <v>0</v>
      </c>
      <c r="E216">
        <f t="shared" si="290"/>
        <v>4.707936131750742</v>
      </c>
      <c r="F216">
        <f t="shared" si="291"/>
        <v>8.8688656315402167E-2</v>
      </c>
      <c r="G216">
        <f t="shared" si="292"/>
        <v>272.04030757277053</v>
      </c>
      <c r="H216">
        <f t="shared" si="293"/>
        <v>5.423356644842424</v>
      </c>
      <c r="I216">
        <f t="shared" si="294"/>
        <v>4.3287469040712292</v>
      </c>
      <c r="J216">
        <f t="shared" si="295"/>
        <v>38.294818878173828</v>
      </c>
      <c r="K216" s="1">
        <v>6</v>
      </c>
      <c r="L216">
        <f t="shared" si="296"/>
        <v>1.4200000166893005</v>
      </c>
      <c r="M216" s="1">
        <v>1</v>
      </c>
      <c r="N216">
        <f t="shared" si="297"/>
        <v>2.8400000333786011</v>
      </c>
      <c r="O216" s="1">
        <v>47.056915283203125</v>
      </c>
      <c r="P216" s="1">
        <v>38.294818878173828</v>
      </c>
      <c r="Q216" s="1">
        <v>49.851627349853516</v>
      </c>
      <c r="R216" s="1">
        <v>400.83746337890625</v>
      </c>
      <c r="S216" s="1">
        <v>392.63101196289062</v>
      </c>
      <c r="T216" s="1">
        <v>26.96046257019043</v>
      </c>
      <c r="U216" s="1">
        <v>33.253360748291016</v>
      </c>
      <c r="V216" s="1">
        <v>18.439638137817383</v>
      </c>
      <c r="W216" s="1">
        <v>22.743675231933594</v>
      </c>
      <c r="X216" s="1">
        <v>499.89797973632812</v>
      </c>
      <c r="Y216" s="1">
        <v>1698.7335205078125</v>
      </c>
      <c r="Z216" s="1">
        <v>4.4297566413879395</v>
      </c>
      <c r="AA216" s="1">
        <v>73.244743347167969</v>
      </c>
      <c r="AB216" s="1">
        <v>5.9264254570007324</v>
      </c>
      <c r="AC216" s="1">
        <v>-0.46736013889312744</v>
      </c>
      <c r="AD216" s="1">
        <v>1</v>
      </c>
      <c r="AE216" s="1">
        <v>-0.21956524252891541</v>
      </c>
      <c r="AF216" s="1">
        <v>2.737391471862793</v>
      </c>
      <c r="AG216" s="1">
        <v>1</v>
      </c>
      <c r="AH216" s="1">
        <v>0</v>
      </c>
      <c r="AI216" s="1">
        <v>0.15999999642372131</v>
      </c>
      <c r="AJ216" s="1">
        <v>111115</v>
      </c>
      <c r="AK216">
        <f t="shared" si="298"/>
        <v>0.8331632995605468</v>
      </c>
      <c r="AL216">
        <f t="shared" si="299"/>
        <v>5.4233566448424241E-3</v>
      </c>
      <c r="AM216">
        <f t="shared" si="300"/>
        <v>311.44481887817381</v>
      </c>
      <c r="AN216">
        <f t="shared" si="301"/>
        <v>320.2069152832031</v>
      </c>
      <c r="AO216">
        <f t="shared" si="302"/>
        <v>271.79735720610552</v>
      </c>
      <c r="AP216">
        <f t="shared" si="303"/>
        <v>1.7626197540297626</v>
      </c>
      <c r="AQ216">
        <f t="shared" si="304"/>
        <v>6.7643807775105946</v>
      </c>
      <c r="AR216">
        <f t="shared" si="305"/>
        <v>92.353122809763263</v>
      </c>
      <c r="AS216">
        <f t="shared" si="306"/>
        <v>59.099762061472248</v>
      </c>
      <c r="AT216">
        <f t="shared" si="307"/>
        <v>42.675867080688477</v>
      </c>
      <c r="AU216">
        <f t="shared" si="308"/>
        <v>8.5414299103413338</v>
      </c>
      <c r="AV216">
        <f t="shared" si="309"/>
        <v>8.6002922667196169E-2</v>
      </c>
      <c r="AW216">
        <f t="shared" si="310"/>
        <v>2.435633873439365</v>
      </c>
      <c r="AX216">
        <f t="shared" si="311"/>
        <v>6.1057960369019693</v>
      </c>
      <c r="AY216">
        <f t="shared" si="312"/>
        <v>5.3986838980634375E-2</v>
      </c>
      <c r="AZ216">
        <f t="shared" si="313"/>
        <v>19.925522508252211</v>
      </c>
      <c r="BA216">
        <f t="shared" si="314"/>
        <v>0.69286505468009829</v>
      </c>
      <c r="BB216">
        <f t="shared" si="315"/>
        <v>33.786201223181081</v>
      </c>
      <c r="BC216">
        <f t="shared" si="316"/>
        <v>390.3930846026214</v>
      </c>
      <c r="BD216">
        <f t="shared" si="317"/>
        <v>4.0744389121319816E-3</v>
      </c>
    </row>
    <row r="217" spans="1:56" x14ac:dyDescent="0.25">
      <c r="A217" s="1">
        <v>180</v>
      </c>
      <c r="B217" s="1" t="s">
        <v>190</v>
      </c>
      <c r="C217" s="1">
        <v>4251.0000000447035</v>
      </c>
      <c r="D217" s="1">
        <v>0</v>
      </c>
      <c r="E217">
        <f t="shared" si="290"/>
        <v>4.7429988281320661</v>
      </c>
      <c r="F217">
        <f t="shared" si="291"/>
        <v>8.8817867542426876E-2</v>
      </c>
      <c r="G217">
        <f t="shared" si="292"/>
        <v>271.55272159834038</v>
      </c>
      <c r="H217">
        <f t="shared" si="293"/>
        <v>5.4274167184437347</v>
      </c>
      <c r="I217">
        <f t="shared" si="294"/>
        <v>4.325920091140512</v>
      </c>
      <c r="J217">
        <f t="shared" si="295"/>
        <v>38.287883758544922</v>
      </c>
      <c r="K217" s="1">
        <v>6</v>
      </c>
      <c r="L217">
        <f t="shared" si="296"/>
        <v>1.4200000166893005</v>
      </c>
      <c r="M217" s="1">
        <v>1</v>
      </c>
      <c r="N217">
        <f t="shared" si="297"/>
        <v>2.8400000333786011</v>
      </c>
      <c r="O217" s="1">
        <v>47.057392120361328</v>
      </c>
      <c r="P217" s="1">
        <v>38.287883758544922</v>
      </c>
      <c r="Q217" s="1">
        <v>49.851661682128906</v>
      </c>
      <c r="R217" s="1">
        <v>400.87136840820312</v>
      </c>
      <c r="S217" s="1">
        <v>392.62109375</v>
      </c>
      <c r="T217" s="1">
        <v>26.960020065307617</v>
      </c>
      <c r="U217" s="1">
        <v>33.257518768310547</v>
      </c>
      <c r="V217" s="1">
        <v>18.438783645629883</v>
      </c>
      <c r="W217" s="1">
        <v>22.745834350585938</v>
      </c>
      <c r="X217" s="1">
        <v>499.90460205078125</v>
      </c>
      <c r="Y217" s="1">
        <v>1698.720458984375</v>
      </c>
      <c r="Z217" s="1">
        <v>4.3915777206420898</v>
      </c>
      <c r="AA217" s="1">
        <v>73.244316101074219</v>
      </c>
      <c r="AB217" s="1">
        <v>5.9264254570007324</v>
      </c>
      <c r="AC217" s="1">
        <v>-0.46736013889312744</v>
      </c>
      <c r="AD217" s="1">
        <v>1</v>
      </c>
      <c r="AE217" s="1">
        <v>-0.21956524252891541</v>
      </c>
      <c r="AF217" s="1">
        <v>2.737391471862793</v>
      </c>
      <c r="AG217" s="1">
        <v>1</v>
      </c>
      <c r="AH217" s="1">
        <v>0</v>
      </c>
      <c r="AI217" s="1">
        <v>0.15999999642372131</v>
      </c>
      <c r="AJ217" s="1">
        <v>111115</v>
      </c>
      <c r="AK217">
        <f t="shared" si="298"/>
        <v>0.83317433675130192</v>
      </c>
      <c r="AL217">
        <f t="shared" si="299"/>
        <v>5.4274167184437351E-3</v>
      </c>
      <c r="AM217">
        <f t="shared" si="300"/>
        <v>311.4378837585449</v>
      </c>
      <c r="AN217">
        <f t="shared" si="301"/>
        <v>320.20739212036131</v>
      </c>
      <c r="AO217">
        <f t="shared" si="302"/>
        <v>271.79526736240223</v>
      </c>
      <c r="AP217">
        <f t="shared" si="303"/>
        <v>1.7616595470112759</v>
      </c>
      <c r="AQ217">
        <f t="shared" si="304"/>
        <v>6.7618443085440587</v>
      </c>
      <c r="AR217">
        <f t="shared" si="305"/>
        <v>92.319031270808566</v>
      </c>
      <c r="AS217">
        <f t="shared" si="306"/>
        <v>59.061512502498019</v>
      </c>
      <c r="AT217">
        <f t="shared" si="307"/>
        <v>42.672637939453125</v>
      </c>
      <c r="AU217">
        <f t="shared" si="308"/>
        <v>8.5399841924800519</v>
      </c>
      <c r="AV217">
        <f t="shared" si="309"/>
        <v>8.6124421291533873E-2</v>
      </c>
      <c r="AW217">
        <f t="shared" si="310"/>
        <v>2.4359242174035463</v>
      </c>
      <c r="AX217">
        <f t="shared" si="311"/>
        <v>6.1040599750765061</v>
      </c>
      <c r="AY217">
        <f t="shared" si="312"/>
        <v>5.4063441561929146E-2</v>
      </c>
      <c r="AZ217">
        <f t="shared" si="313"/>
        <v>19.889693378855849</v>
      </c>
      <c r="BA217">
        <f t="shared" si="314"/>
        <v>0.69164068339957951</v>
      </c>
      <c r="BB217">
        <f t="shared" si="315"/>
        <v>33.808596838850093</v>
      </c>
      <c r="BC217">
        <f t="shared" si="316"/>
        <v>390.36649926312566</v>
      </c>
      <c r="BD217">
        <f t="shared" si="317"/>
        <v>4.1077842358436889E-3</v>
      </c>
    </row>
    <row r="218" spans="1:56" x14ac:dyDescent="0.25">
      <c r="A218" s="1">
        <v>181</v>
      </c>
      <c r="B218" s="1" t="s">
        <v>191</v>
      </c>
      <c r="C218" s="1">
        <v>4251.5000000335276</v>
      </c>
      <c r="D218" s="1">
        <v>0</v>
      </c>
      <c r="E218">
        <f t="shared" si="290"/>
        <v>4.7350528713923437</v>
      </c>
      <c r="F218">
        <f t="shared" si="291"/>
        <v>8.8880384938495843E-2</v>
      </c>
      <c r="G218">
        <f t="shared" si="292"/>
        <v>271.75403527447241</v>
      </c>
      <c r="H218">
        <f t="shared" si="293"/>
        <v>5.4293039021184919</v>
      </c>
      <c r="I218">
        <f t="shared" si="294"/>
        <v>4.3245135033081841</v>
      </c>
      <c r="J218">
        <f t="shared" si="295"/>
        <v>38.284294128417969</v>
      </c>
      <c r="K218" s="1">
        <v>6</v>
      </c>
      <c r="L218">
        <f t="shared" si="296"/>
        <v>1.4200000166893005</v>
      </c>
      <c r="M218" s="1">
        <v>1</v>
      </c>
      <c r="N218">
        <f t="shared" si="297"/>
        <v>2.8400000333786011</v>
      </c>
      <c r="O218" s="1">
        <v>47.05712890625</v>
      </c>
      <c r="P218" s="1">
        <v>38.284294128417969</v>
      </c>
      <c r="Q218" s="1">
        <v>49.850494384765625</v>
      </c>
      <c r="R218" s="1">
        <v>400.8558349609375</v>
      </c>
      <c r="S218" s="1">
        <v>392.61392211914062</v>
      </c>
      <c r="T218" s="1">
        <v>26.958850860595703</v>
      </c>
      <c r="U218" s="1">
        <v>33.258785247802734</v>
      </c>
      <c r="V218" s="1">
        <v>18.438238143920898</v>
      </c>
      <c r="W218" s="1">
        <v>22.747016906738281</v>
      </c>
      <c r="X218" s="1">
        <v>499.88442993164062</v>
      </c>
      <c r="Y218" s="1">
        <v>1698.77587890625</v>
      </c>
      <c r="Z218" s="1">
        <v>4.1678938865661621</v>
      </c>
      <c r="AA218" s="1">
        <v>73.244354248046875</v>
      </c>
      <c r="AB218" s="1">
        <v>5.9264254570007324</v>
      </c>
      <c r="AC218" s="1">
        <v>-0.46736013889312744</v>
      </c>
      <c r="AD218" s="1">
        <v>1</v>
      </c>
      <c r="AE218" s="1">
        <v>-0.21956524252891541</v>
      </c>
      <c r="AF218" s="1">
        <v>2.737391471862793</v>
      </c>
      <c r="AG218" s="1">
        <v>1</v>
      </c>
      <c r="AH218" s="1">
        <v>0</v>
      </c>
      <c r="AI218" s="1">
        <v>0.15999999642372131</v>
      </c>
      <c r="AJ218" s="1">
        <v>111115</v>
      </c>
      <c r="AK218">
        <f t="shared" si="298"/>
        <v>0.83314071655273414</v>
      </c>
      <c r="AL218">
        <f t="shared" si="299"/>
        <v>5.4293039021184918E-3</v>
      </c>
      <c r="AM218">
        <f t="shared" si="300"/>
        <v>311.43429412841795</v>
      </c>
      <c r="AN218">
        <f t="shared" si="301"/>
        <v>320.20712890624998</v>
      </c>
      <c r="AO218">
        <f t="shared" si="302"/>
        <v>271.80413454970403</v>
      </c>
      <c r="AP218">
        <f t="shared" si="303"/>
        <v>1.7613041798571325</v>
      </c>
      <c r="AQ218">
        <f t="shared" si="304"/>
        <v>6.7605317518579628</v>
      </c>
      <c r="AR218">
        <f t="shared" si="305"/>
        <v>92.301062945588583</v>
      </c>
      <c r="AS218">
        <f t="shared" si="306"/>
        <v>59.042277697785849</v>
      </c>
      <c r="AT218">
        <f t="shared" si="307"/>
        <v>42.670711517333984</v>
      </c>
      <c r="AU218">
        <f t="shared" si="308"/>
        <v>8.5391218154713293</v>
      </c>
      <c r="AV218">
        <f t="shared" si="309"/>
        <v>8.6183203183511706E-2</v>
      </c>
      <c r="AW218">
        <f t="shared" si="310"/>
        <v>2.4360182485497788</v>
      </c>
      <c r="AX218">
        <f t="shared" si="311"/>
        <v>6.1031035669215505</v>
      </c>
      <c r="AY218">
        <f t="shared" si="312"/>
        <v>5.4100502771078106E-2</v>
      </c>
      <c r="AZ218">
        <f t="shared" si="313"/>
        <v>19.904448827979682</v>
      </c>
      <c r="BA218">
        <f t="shared" si="314"/>
        <v>0.69216606942432191</v>
      </c>
      <c r="BB218">
        <f t="shared" si="315"/>
        <v>33.819274701340042</v>
      </c>
      <c r="BC218">
        <f t="shared" si="316"/>
        <v>390.36310475954537</v>
      </c>
      <c r="BD218">
        <f t="shared" si="317"/>
        <v>4.1022333266261604E-3</v>
      </c>
    </row>
    <row r="219" spans="1:56" x14ac:dyDescent="0.25">
      <c r="A219" s="1">
        <v>182</v>
      </c>
      <c r="B219" s="1" t="s">
        <v>191</v>
      </c>
      <c r="C219" s="1">
        <v>4252.0000000223517</v>
      </c>
      <c r="D219" s="1">
        <v>0</v>
      </c>
      <c r="E219">
        <f t="shared" si="290"/>
        <v>4.7638174580018751</v>
      </c>
      <c r="F219">
        <f t="shared" si="291"/>
        <v>8.891158531717E-2</v>
      </c>
      <c r="G219">
        <f t="shared" si="292"/>
        <v>271.25469967272448</v>
      </c>
      <c r="H219">
        <f t="shared" si="293"/>
        <v>5.432811616776438</v>
      </c>
      <c r="I219">
        <f t="shared" si="294"/>
        <v>4.3257831121560804</v>
      </c>
      <c r="J219">
        <f t="shared" si="295"/>
        <v>38.288303375244141</v>
      </c>
      <c r="K219" s="1">
        <v>6</v>
      </c>
      <c r="L219">
        <f t="shared" si="296"/>
        <v>1.4200000166893005</v>
      </c>
      <c r="M219" s="1">
        <v>1</v>
      </c>
      <c r="N219">
        <f t="shared" si="297"/>
        <v>2.8400000333786011</v>
      </c>
      <c r="O219" s="1">
        <v>47.057483673095703</v>
      </c>
      <c r="P219" s="1">
        <v>38.288303375244141</v>
      </c>
      <c r="Q219" s="1">
        <v>49.850521087646484</v>
      </c>
      <c r="R219" s="1">
        <v>400.87841796875</v>
      </c>
      <c r="S219" s="1">
        <v>392.6005859375</v>
      </c>
      <c r="T219" s="1">
        <v>26.957607269287109</v>
      </c>
      <c r="U219" s="1">
        <v>33.261463165283203</v>
      </c>
      <c r="V219" s="1">
        <v>18.437057495117188</v>
      </c>
      <c r="W219" s="1">
        <v>22.748439788818359</v>
      </c>
      <c r="X219" s="1">
        <v>499.89483642578125</v>
      </c>
      <c r="Y219" s="1">
        <v>1698.8089599609375</v>
      </c>
      <c r="Z219" s="1">
        <v>4.4297289848327637</v>
      </c>
      <c r="AA219" s="1">
        <v>73.244361877441406</v>
      </c>
      <c r="AB219" s="1">
        <v>5.9264254570007324</v>
      </c>
      <c r="AC219" s="1">
        <v>-0.46736013889312744</v>
      </c>
      <c r="AD219" s="1">
        <v>1</v>
      </c>
      <c r="AE219" s="1">
        <v>-0.21956524252891541</v>
      </c>
      <c r="AF219" s="1">
        <v>2.737391471862793</v>
      </c>
      <c r="AG219" s="1">
        <v>1</v>
      </c>
      <c r="AH219" s="1">
        <v>0</v>
      </c>
      <c r="AI219" s="1">
        <v>0.15999999642372131</v>
      </c>
      <c r="AJ219" s="1">
        <v>111115</v>
      </c>
      <c r="AK219">
        <f t="shared" si="298"/>
        <v>0.83315806070963538</v>
      </c>
      <c r="AL219">
        <f t="shared" si="299"/>
        <v>5.4328116167764381E-3</v>
      </c>
      <c r="AM219">
        <f t="shared" si="300"/>
        <v>311.43830337524412</v>
      </c>
      <c r="AN219">
        <f t="shared" si="301"/>
        <v>320.20748367309568</v>
      </c>
      <c r="AO219">
        <f t="shared" si="302"/>
        <v>271.80942751833572</v>
      </c>
      <c r="AP219">
        <f t="shared" si="303"/>
        <v>1.7590083721841496</v>
      </c>
      <c r="AQ219">
        <f t="shared" si="304"/>
        <v>6.7619977568072711</v>
      </c>
      <c r="AR219">
        <f t="shared" si="305"/>
        <v>92.321068591218136</v>
      </c>
      <c r="AS219">
        <f t="shared" si="306"/>
        <v>59.059605425934933</v>
      </c>
      <c r="AT219">
        <f t="shared" si="307"/>
        <v>42.672893524169922</v>
      </c>
      <c r="AU219">
        <f t="shared" si="308"/>
        <v>8.5400986125189924</v>
      </c>
      <c r="AV219">
        <f t="shared" si="309"/>
        <v>8.621253835612426E-2</v>
      </c>
      <c r="AW219">
        <f t="shared" si="310"/>
        <v>2.4362146446511908</v>
      </c>
      <c r="AX219">
        <f t="shared" si="311"/>
        <v>6.1038839678678016</v>
      </c>
      <c r="AY219">
        <f t="shared" si="312"/>
        <v>5.4118998294126926E-2</v>
      </c>
      <c r="AZ219">
        <f t="shared" si="313"/>
        <v>19.867877383785718</v>
      </c>
      <c r="BA219">
        <f t="shared" si="314"/>
        <v>0.69091771481947517</v>
      </c>
      <c r="BB219">
        <f t="shared" si="315"/>
        <v>33.814101415064968</v>
      </c>
      <c r="BC219">
        <f t="shared" si="316"/>
        <v>390.33609527105034</v>
      </c>
      <c r="BD219">
        <f t="shared" si="317"/>
        <v>4.1268078612067671E-3</v>
      </c>
    </row>
    <row r="220" spans="1:56" x14ac:dyDescent="0.25">
      <c r="A220" s="1">
        <v>183</v>
      </c>
      <c r="B220" s="1" t="s">
        <v>192</v>
      </c>
      <c r="C220" s="1">
        <v>4252.5000000111759</v>
      </c>
      <c r="D220" s="1">
        <v>0</v>
      </c>
      <c r="E220">
        <f t="shared" si="290"/>
        <v>4.7954589714909766</v>
      </c>
      <c r="F220">
        <f t="shared" si="291"/>
        <v>8.9016833241237422E-2</v>
      </c>
      <c r="G220">
        <f t="shared" si="292"/>
        <v>270.79739650898591</v>
      </c>
      <c r="H220">
        <f t="shared" si="293"/>
        <v>5.4375403664480508</v>
      </c>
      <c r="I220">
        <f t="shared" si="294"/>
        <v>4.3246130222708414</v>
      </c>
      <c r="J220">
        <f t="shared" si="295"/>
        <v>38.285724639892578</v>
      </c>
      <c r="K220" s="1">
        <v>6</v>
      </c>
      <c r="L220">
        <f t="shared" si="296"/>
        <v>1.4200000166893005</v>
      </c>
      <c r="M220" s="1">
        <v>1</v>
      </c>
      <c r="N220">
        <f t="shared" si="297"/>
        <v>2.8400000333786011</v>
      </c>
      <c r="O220" s="1">
        <v>47.0584716796875</v>
      </c>
      <c r="P220" s="1">
        <v>38.285724639892578</v>
      </c>
      <c r="Q220" s="1">
        <v>49.85107421875</v>
      </c>
      <c r="R220" s="1">
        <v>400.91107177734375</v>
      </c>
      <c r="S220" s="1">
        <v>392.59320068359375</v>
      </c>
      <c r="T220" s="1">
        <v>26.955289840698242</v>
      </c>
      <c r="U220" s="1">
        <v>33.264522552490234</v>
      </c>
      <c r="V220" s="1">
        <v>18.434568405151367</v>
      </c>
      <c r="W220" s="1">
        <v>22.749416351318359</v>
      </c>
      <c r="X220" s="1">
        <v>499.9019775390625</v>
      </c>
      <c r="Y220" s="1">
        <v>1698.845703125</v>
      </c>
      <c r="Z220" s="1">
        <v>4.4594531059265137</v>
      </c>
      <c r="AA220" s="1">
        <v>73.244453430175781</v>
      </c>
      <c r="AB220" s="1">
        <v>5.9264254570007324</v>
      </c>
      <c r="AC220" s="1">
        <v>-0.46736013889312744</v>
      </c>
      <c r="AD220" s="1">
        <v>1</v>
      </c>
      <c r="AE220" s="1">
        <v>-0.21956524252891541</v>
      </c>
      <c r="AF220" s="1">
        <v>2.737391471862793</v>
      </c>
      <c r="AG220" s="1">
        <v>1</v>
      </c>
      <c r="AH220" s="1">
        <v>0</v>
      </c>
      <c r="AI220" s="1">
        <v>0.15999999642372131</v>
      </c>
      <c r="AJ220" s="1">
        <v>111115</v>
      </c>
      <c r="AK220">
        <f t="shared" si="298"/>
        <v>0.83316996256510401</v>
      </c>
      <c r="AL220">
        <f t="shared" si="299"/>
        <v>5.437540366448051E-3</v>
      </c>
      <c r="AM220">
        <f t="shared" si="300"/>
        <v>311.43572463989256</v>
      </c>
      <c r="AN220">
        <f t="shared" si="301"/>
        <v>320.20847167968748</v>
      </c>
      <c r="AO220">
        <f t="shared" si="302"/>
        <v>271.81530642445432</v>
      </c>
      <c r="AP220">
        <f t="shared" si="303"/>
        <v>1.7572114383498383</v>
      </c>
      <c r="AQ220">
        <f t="shared" si="304"/>
        <v>6.7610547952437443</v>
      </c>
      <c r="AR220">
        <f t="shared" si="305"/>
        <v>92.308079023199809</v>
      </c>
      <c r="AS220">
        <f t="shared" si="306"/>
        <v>59.043556470709575</v>
      </c>
      <c r="AT220">
        <f t="shared" si="307"/>
        <v>42.672098159790039</v>
      </c>
      <c r="AU220">
        <f t="shared" si="308"/>
        <v>8.539742548548853</v>
      </c>
      <c r="AV220">
        <f t="shared" si="309"/>
        <v>8.6311489789445431E-2</v>
      </c>
      <c r="AW220">
        <f t="shared" si="310"/>
        <v>2.4364417729729029</v>
      </c>
      <c r="AX220">
        <f t="shared" si="311"/>
        <v>6.1033007755759501</v>
      </c>
      <c r="AY220">
        <f t="shared" si="312"/>
        <v>5.4181386556706429E-2</v>
      </c>
      <c r="AZ220">
        <f t="shared" si="313"/>
        <v>19.834407297615265</v>
      </c>
      <c r="BA220">
        <f t="shared" si="314"/>
        <v>0.68976588498595048</v>
      </c>
      <c r="BB220">
        <f t="shared" si="315"/>
        <v>33.825504261820384</v>
      </c>
      <c r="BC220">
        <f t="shared" si="316"/>
        <v>390.31366915703558</v>
      </c>
      <c r="BD220">
        <f t="shared" si="317"/>
        <v>4.1558579853961273E-3</v>
      </c>
    </row>
    <row r="221" spans="1:56" x14ac:dyDescent="0.25">
      <c r="A221" s="1">
        <v>184</v>
      </c>
      <c r="B221" s="1" t="s">
        <v>192</v>
      </c>
      <c r="C221" s="1">
        <v>4253</v>
      </c>
      <c r="D221" s="1">
        <v>0</v>
      </c>
      <c r="E221">
        <f t="shared" si="290"/>
        <v>4.8006980045625349</v>
      </c>
      <c r="F221">
        <f t="shared" si="291"/>
        <v>8.9030577612075057E-2</v>
      </c>
      <c r="G221">
        <f t="shared" si="292"/>
        <v>270.72056824749399</v>
      </c>
      <c r="H221">
        <f t="shared" si="293"/>
        <v>5.4388325449083412</v>
      </c>
      <c r="I221">
        <f t="shared" si="294"/>
        <v>4.324951930314862</v>
      </c>
      <c r="J221">
        <f t="shared" si="295"/>
        <v>38.286937713623047</v>
      </c>
      <c r="K221" s="1">
        <v>6</v>
      </c>
      <c r="L221">
        <f t="shared" si="296"/>
        <v>1.4200000166893005</v>
      </c>
      <c r="M221" s="1">
        <v>1</v>
      </c>
      <c r="N221">
        <f t="shared" si="297"/>
        <v>2.8400000333786011</v>
      </c>
      <c r="O221" s="1">
        <v>47.059303283691406</v>
      </c>
      <c r="P221" s="1">
        <v>38.286937713623047</v>
      </c>
      <c r="Q221" s="1">
        <v>49.851226806640625</v>
      </c>
      <c r="R221" s="1">
        <v>400.92425537109375</v>
      </c>
      <c r="S221" s="1">
        <v>392.59909057617187</v>
      </c>
      <c r="T221" s="1">
        <v>26.955131530761719</v>
      </c>
      <c r="U221" s="1">
        <v>33.266124725341797</v>
      </c>
      <c r="V221" s="1">
        <v>18.433586120605469</v>
      </c>
      <c r="W221" s="1">
        <v>22.749435424804688</v>
      </c>
      <c r="X221" s="1">
        <v>499.88046264648437</v>
      </c>
      <c r="Y221" s="1">
        <v>1698.8568115234375</v>
      </c>
      <c r="Z221" s="1">
        <v>4.3259391784667969</v>
      </c>
      <c r="AA221" s="1">
        <v>73.244071960449219</v>
      </c>
      <c r="AB221" s="1">
        <v>5.9264254570007324</v>
      </c>
      <c r="AC221" s="1">
        <v>-0.46736013889312744</v>
      </c>
      <c r="AD221" s="1">
        <v>1</v>
      </c>
      <c r="AE221" s="1">
        <v>-0.21956524252891541</v>
      </c>
      <c r="AF221" s="1">
        <v>2.737391471862793</v>
      </c>
      <c r="AG221" s="1">
        <v>1</v>
      </c>
      <c r="AH221" s="1">
        <v>0</v>
      </c>
      <c r="AI221" s="1">
        <v>0.15999999642372131</v>
      </c>
      <c r="AJ221" s="1">
        <v>111115</v>
      </c>
      <c r="AK221">
        <f t="shared" si="298"/>
        <v>0.83313410441080715</v>
      </c>
      <c r="AL221">
        <f t="shared" si="299"/>
        <v>5.4388325449083409E-3</v>
      </c>
      <c r="AM221">
        <f t="shared" si="300"/>
        <v>311.43693771362302</v>
      </c>
      <c r="AN221">
        <f t="shared" si="301"/>
        <v>320.20930328369138</v>
      </c>
      <c r="AO221">
        <f t="shared" si="302"/>
        <v>271.81708376816459</v>
      </c>
      <c r="AP221">
        <f t="shared" si="303"/>
        <v>1.7565196198102857</v>
      </c>
      <c r="AQ221">
        <f t="shared" si="304"/>
        <v>6.7614983635430752</v>
      </c>
      <c r="AR221">
        <f t="shared" si="305"/>
        <v>92.314615812105458</v>
      </c>
      <c r="AS221">
        <f t="shared" si="306"/>
        <v>59.048491086763661</v>
      </c>
      <c r="AT221">
        <f t="shared" si="307"/>
        <v>42.673120498657227</v>
      </c>
      <c r="AU221">
        <f t="shared" si="308"/>
        <v>8.5402002254569567</v>
      </c>
      <c r="AV221">
        <f t="shared" si="309"/>
        <v>8.6324411373935692E-2</v>
      </c>
      <c r="AW221">
        <f t="shared" si="310"/>
        <v>2.4365464332282136</v>
      </c>
      <c r="AX221">
        <f t="shared" si="311"/>
        <v>6.1036537922287426</v>
      </c>
      <c r="AY221">
        <f t="shared" si="312"/>
        <v>5.4189533581605623E-2</v>
      </c>
      <c r="AZ221">
        <f t="shared" si="313"/>
        <v>19.828676781893154</v>
      </c>
      <c r="BA221">
        <f t="shared" si="314"/>
        <v>0.68955984551617022</v>
      </c>
      <c r="BB221">
        <f t="shared" si="315"/>
        <v>33.824683057750839</v>
      </c>
      <c r="BC221">
        <f t="shared" si="316"/>
        <v>390.31706866420399</v>
      </c>
      <c r="BD221">
        <f t="shared" si="317"/>
        <v>4.160261015897425E-3</v>
      </c>
    </row>
    <row r="222" spans="1:56" x14ac:dyDescent="0.25">
      <c r="A222" s="1">
        <v>185</v>
      </c>
      <c r="B222" s="1" t="s">
        <v>193</v>
      </c>
      <c r="C222" s="1">
        <v>4253.4999999888241</v>
      </c>
      <c r="D222" s="1">
        <v>0</v>
      </c>
      <c r="E222">
        <f t="shared" si="290"/>
        <v>4.8094797681359323</v>
      </c>
      <c r="F222">
        <f t="shared" si="291"/>
        <v>8.900214811922115E-2</v>
      </c>
      <c r="G222">
        <f t="shared" si="292"/>
        <v>270.52883525537192</v>
      </c>
      <c r="H222">
        <f t="shared" si="293"/>
        <v>5.4394820468421701</v>
      </c>
      <c r="I222">
        <f t="shared" si="294"/>
        <v>4.3267663319211707</v>
      </c>
      <c r="J222">
        <f t="shared" si="295"/>
        <v>38.292251586914063</v>
      </c>
      <c r="K222" s="1">
        <v>6</v>
      </c>
      <c r="L222">
        <f t="shared" si="296"/>
        <v>1.4200000166893005</v>
      </c>
      <c r="M222" s="1">
        <v>1</v>
      </c>
      <c r="N222">
        <f t="shared" si="297"/>
        <v>2.8400000333786011</v>
      </c>
      <c r="O222" s="1">
        <v>47.059883117675781</v>
      </c>
      <c r="P222" s="1">
        <v>38.292251586914063</v>
      </c>
      <c r="Q222" s="1">
        <v>49.851566314697266</v>
      </c>
      <c r="R222" s="1">
        <v>400.93777465820312</v>
      </c>
      <c r="S222" s="1">
        <v>392.60186767578125</v>
      </c>
      <c r="T222" s="1">
        <v>26.956071853637695</v>
      </c>
      <c r="U222" s="1">
        <v>33.267715454101563</v>
      </c>
      <c r="V222" s="1">
        <v>18.433780670166016</v>
      </c>
      <c r="W222" s="1">
        <v>22.749967575073242</v>
      </c>
      <c r="X222" s="1">
        <v>499.8878173828125</v>
      </c>
      <c r="Y222" s="1">
        <v>1698.8126220703125</v>
      </c>
      <c r="Z222" s="1">
        <v>4.4043436050415039</v>
      </c>
      <c r="AA222" s="1">
        <v>73.24444580078125</v>
      </c>
      <c r="AB222" s="1">
        <v>5.9264254570007324</v>
      </c>
      <c r="AC222" s="1">
        <v>-0.46736013889312744</v>
      </c>
      <c r="AD222" s="1">
        <v>1</v>
      </c>
      <c r="AE222" s="1">
        <v>-0.21956524252891541</v>
      </c>
      <c r="AF222" s="1">
        <v>2.737391471862793</v>
      </c>
      <c r="AG222" s="1">
        <v>1</v>
      </c>
      <c r="AH222" s="1">
        <v>0</v>
      </c>
      <c r="AI222" s="1">
        <v>0.15999999642372131</v>
      </c>
      <c r="AJ222" s="1">
        <v>111115</v>
      </c>
      <c r="AK222">
        <f t="shared" si="298"/>
        <v>0.8331463623046873</v>
      </c>
      <c r="AL222">
        <f t="shared" si="299"/>
        <v>5.4394820468421697E-3</v>
      </c>
      <c r="AM222">
        <f t="shared" si="300"/>
        <v>311.44225158691404</v>
      </c>
      <c r="AN222">
        <f t="shared" si="301"/>
        <v>320.20988311767576</v>
      </c>
      <c r="AO222">
        <f t="shared" si="302"/>
        <v>271.81001345582263</v>
      </c>
      <c r="AP222">
        <f t="shared" si="303"/>
        <v>1.755381879334569</v>
      </c>
      <c r="AQ222">
        <f t="shared" si="304"/>
        <v>6.7634417134149247</v>
      </c>
      <c r="AR222">
        <f t="shared" si="305"/>
        <v>92.340677022950231</v>
      </c>
      <c r="AS222">
        <f t="shared" si="306"/>
        <v>59.072961568848669</v>
      </c>
      <c r="AT222">
        <f t="shared" si="307"/>
        <v>42.676067352294922</v>
      </c>
      <c r="AU222">
        <f t="shared" si="308"/>
        <v>8.5415195808582229</v>
      </c>
      <c r="AV222">
        <f t="shared" si="309"/>
        <v>8.6297683636444647E-2</v>
      </c>
      <c r="AW222">
        <f t="shared" si="310"/>
        <v>2.4366753814937545</v>
      </c>
      <c r="AX222">
        <f t="shared" si="311"/>
        <v>6.104844199364468</v>
      </c>
      <c r="AY222">
        <f t="shared" si="312"/>
        <v>5.4172681825525149E-2</v>
      </c>
      <c r="AZ222">
        <f t="shared" si="313"/>
        <v>19.814734611410568</v>
      </c>
      <c r="BA222">
        <f t="shared" si="314"/>
        <v>0.68906660290974531</v>
      </c>
      <c r="BB222">
        <f t="shared" si="315"/>
        <v>33.81432466805532</v>
      </c>
      <c r="BC222">
        <f t="shared" si="316"/>
        <v>390.31567133399483</v>
      </c>
      <c r="BD222">
        <f t="shared" si="317"/>
        <v>4.1666098060671826E-3</v>
      </c>
    </row>
    <row r="223" spans="1:56" x14ac:dyDescent="0.25">
      <c r="A223" s="1">
        <v>186</v>
      </c>
      <c r="B223" s="1" t="s">
        <v>193</v>
      </c>
      <c r="C223" s="1">
        <v>4253.9999999776483</v>
      </c>
      <c r="D223" s="1">
        <v>0</v>
      </c>
      <c r="E223">
        <f t="shared" si="290"/>
        <v>4.7394558140317598</v>
      </c>
      <c r="F223">
        <f t="shared" si="291"/>
        <v>8.8948890064324146E-2</v>
      </c>
      <c r="G223">
        <f t="shared" si="292"/>
        <v>271.70109234126761</v>
      </c>
      <c r="H223">
        <f t="shared" si="293"/>
        <v>5.4386348443815598</v>
      </c>
      <c r="I223">
        <f t="shared" si="294"/>
        <v>4.3285361756649632</v>
      </c>
      <c r="J223">
        <f t="shared" si="295"/>
        <v>38.296733856201172</v>
      </c>
      <c r="K223" s="1">
        <v>6</v>
      </c>
      <c r="L223">
        <f t="shared" si="296"/>
        <v>1.4200000166893005</v>
      </c>
      <c r="M223" s="1">
        <v>1</v>
      </c>
      <c r="N223">
        <f t="shared" si="297"/>
        <v>2.8400000333786011</v>
      </c>
      <c r="O223" s="1">
        <v>47.061107635498047</v>
      </c>
      <c r="P223" s="1">
        <v>38.296733856201172</v>
      </c>
      <c r="Q223" s="1">
        <v>49.852706909179688</v>
      </c>
      <c r="R223" s="1">
        <v>400.85772705078125</v>
      </c>
      <c r="S223" s="1">
        <v>392.6058349609375</v>
      </c>
      <c r="T223" s="1">
        <v>26.955101013183594</v>
      </c>
      <c r="U223" s="1">
        <v>33.266082763671875</v>
      </c>
      <c r="V223" s="1">
        <v>18.431886672973633</v>
      </c>
      <c r="W223" s="1">
        <v>22.747333526611328</v>
      </c>
      <c r="X223" s="1">
        <v>499.86322021484375</v>
      </c>
      <c r="Y223" s="1">
        <v>1698.8634033203125</v>
      </c>
      <c r="Z223" s="1">
        <v>4.4213089942932129</v>
      </c>
      <c r="AA223" s="1">
        <v>73.244125366210937</v>
      </c>
      <c r="AB223" s="1">
        <v>5.9264254570007324</v>
      </c>
      <c r="AC223" s="1">
        <v>-0.46736013889312744</v>
      </c>
      <c r="AD223" s="1">
        <v>1</v>
      </c>
      <c r="AE223" s="1">
        <v>-0.21956524252891541</v>
      </c>
      <c r="AF223" s="1">
        <v>2.737391471862793</v>
      </c>
      <c r="AG223" s="1">
        <v>1</v>
      </c>
      <c r="AH223" s="1">
        <v>0</v>
      </c>
      <c r="AI223" s="1">
        <v>0.15999999642372131</v>
      </c>
      <c r="AJ223" s="1">
        <v>111115</v>
      </c>
      <c r="AK223">
        <f t="shared" si="298"/>
        <v>0.83310536702473958</v>
      </c>
      <c r="AL223">
        <f t="shared" si="299"/>
        <v>5.4386348443815598E-3</v>
      </c>
      <c r="AM223">
        <f t="shared" si="300"/>
        <v>311.44673385620115</v>
      </c>
      <c r="AN223">
        <f t="shared" si="301"/>
        <v>320.21110763549802</v>
      </c>
      <c r="AO223">
        <f t="shared" si="302"/>
        <v>271.81813845564102</v>
      </c>
      <c r="AP223">
        <f t="shared" si="303"/>
        <v>1.7554222880564083</v>
      </c>
      <c r="AQ223">
        <f t="shared" si="304"/>
        <v>6.7650813120500946</v>
      </c>
      <c r="AR223">
        <f t="shared" si="305"/>
        <v>92.36346639714219</v>
      </c>
      <c r="AS223">
        <f t="shared" si="306"/>
        <v>59.097383633470315</v>
      </c>
      <c r="AT223">
        <f t="shared" si="307"/>
        <v>42.678920745849609</v>
      </c>
      <c r="AU223">
        <f t="shared" si="308"/>
        <v>8.5427972607258535</v>
      </c>
      <c r="AV223">
        <f t="shared" si="309"/>
        <v>8.624761214843106E-2</v>
      </c>
      <c r="AW223">
        <f t="shared" si="310"/>
        <v>2.4365451363851318</v>
      </c>
      <c r="AX223">
        <f t="shared" si="311"/>
        <v>6.1062521243407222</v>
      </c>
      <c r="AY223">
        <f t="shared" si="312"/>
        <v>5.4141112029973598E-2</v>
      </c>
      <c r="AZ223">
        <f t="shared" si="313"/>
        <v>19.900508869580261</v>
      </c>
      <c r="BA223">
        <f t="shared" si="314"/>
        <v>0.69204547703245578</v>
      </c>
      <c r="BB223">
        <f t="shared" si="315"/>
        <v>33.801348302049007</v>
      </c>
      <c r="BC223">
        <f t="shared" si="316"/>
        <v>390.35292465328121</v>
      </c>
      <c r="BD223">
        <f t="shared" si="317"/>
        <v>4.1039783901850192E-3</v>
      </c>
    </row>
    <row r="224" spans="1:56" x14ac:dyDescent="0.25">
      <c r="A224" s="1">
        <v>187</v>
      </c>
      <c r="B224" s="1" t="s">
        <v>194</v>
      </c>
      <c r="C224" s="1">
        <v>4254.4999999664724</v>
      </c>
      <c r="D224" s="1">
        <v>0</v>
      </c>
      <c r="E224">
        <f t="shared" si="290"/>
        <v>4.6270704516816989</v>
      </c>
      <c r="F224">
        <f t="shared" si="291"/>
        <v>8.8833683528863172E-2</v>
      </c>
      <c r="G224">
        <f t="shared" si="292"/>
        <v>273.59557196415665</v>
      </c>
      <c r="H224">
        <f t="shared" si="293"/>
        <v>5.4347165059654028</v>
      </c>
      <c r="I224">
        <f t="shared" si="294"/>
        <v>4.3307966772323425</v>
      </c>
      <c r="J224">
        <f t="shared" si="295"/>
        <v>38.302219390869141</v>
      </c>
      <c r="K224" s="1">
        <v>6</v>
      </c>
      <c r="L224">
        <f t="shared" si="296"/>
        <v>1.4200000166893005</v>
      </c>
      <c r="M224" s="1">
        <v>1</v>
      </c>
      <c r="N224">
        <f t="shared" si="297"/>
        <v>2.8400000333786011</v>
      </c>
      <c r="O224" s="1">
        <v>47.062244415283203</v>
      </c>
      <c r="P224" s="1">
        <v>38.302219390869141</v>
      </c>
      <c r="Q224" s="1">
        <v>49.853221893310547</v>
      </c>
      <c r="R224" s="1">
        <v>400.76336669921875</v>
      </c>
      <c r="S224" s="1">
        <v>392.64785766601562</v>
      </c>
      <c r="T224" s="1">
        <v>26.956130981445312</v>
      </c>
      <c r="U224" s="1">
        <v>33.262657165527344</v>
      </c>
      <c r="V224" s="1">
        <v>18.431507110595703</v>
      </c>
      <c r="W224" s="1">
        <v>22.743654251098633</v>
      </c>
      <c r="X224" s="1">
        <v>499.85775756835937</v>
      </c>
      <c r="Y224" s="1">
        <v>1698.8843994140625</v>
      </c>
      <c r="Z224" s="1">
        <v>4.3630638122558594</v>
      </c>
      <c r="AA224" s="1">
        <v>73.244049072265625</v>
      </c>
      <c r="AB224" s="1">
        <v>5.9264254570007324</v>
      </c>
      <c r="AC224" s="1">
        <v>-0.46736013889312744</v>
      </c>
      <c r="AD224" s="1">
        <v>1</v>
      </c>
      <c r="AE224" s="1">
        <v>-0.21956524252891541</v>
      </c>
      <c r="AF224" s="1">
        <v>2.737391471862793</v>
      </c>
      <c r="AG224" s="1">
        <v>1</v>
      </c>
      <c r="AH224" s="1">
        <v>0</v>
      </c>
      <c r="AI224" s="1">
        <v>0.15999999642372131</v>
      </c>
      <c r="AJ224" s="1">
        <v>111115</v>
      </c>
      <c r="AK224">
        <f t="shared" si="298"/>
        <v>0.8330962626139321</v>
      </c>
      <c r="AL224">
        <f t="shared" si="299"/>
        <v>5.4347165059654024E-3</v>
      </c>
      <c r="AM224">
        <f t="shared" si="300"/>
        <v>311.45221939086912</v>
      </c>
      <c r="AN224">
        <f t="shared" si="301"/>
        <v>320.21224441528318</v>
      </c>
      <c r="AO224">
        <f t="shared" si="302"/>
        <v>271.82149783056593</v>
      </c>
      <c r="AP224">
        <f t="shared" si="303"/>
        <v>1.7568131203600319</v>
      </c>
      <c r="AQ224">
        <f t="shared" si="304"/>
        <v>6.7670883709381755</v>
      </c>
      <c r="AR224">
        <f t="shared" si="305"/>
        <v>92.390964954183303</v>
      </c>
      <c r="AS224">
        <f t="shared" si="306"/>
        <v>59.12830778865596</v>
      </c>
      <c r="AT224">
        <f t="shared" si="307"/>
        <v>42.682231903076172</v>
      </c>
      <c r="AU224">
        <f t="shared" si="308"/>
        <v>8.5442801233174528</v>
      </c>
      <c r="AV224">
        <f t="shared" si="309"/>
        <v>8.6139292487217176E-2</v>
      </c>
      <c r="AW224">
        <f t="shared" si="310"/>
        <v>2.4362916937058325</v>
      </c>
      <c r="AX224">
        <f t="shared" si="311"/>
        <v>6.1079884296116198</v>
      </c>
      <c r="AY224">
        <f t="shared" si="312"/>
        <v>5.407281763412819E-2</v>
      </c>
      <c r="AZ224">
        <f t="shared" si="313"/>
        <v>20.039247498897272</v>
      </c>
      <c r="BA224">
        <f t="shared" si="314"/>
        <v>0.696796293733699</v>
      </c>
      <c r="BB224">
        <f t="shared" si="315"/>
        <v>33.782966445935259</v>
      </c>
      <c r="BC224">
        <f t="shared" si="316"/>
        <v>390.44836997715839</v>
      </c>
      <c r="BD224">
        <f t="shared" si="317"/>
        <v>4.0035041206929866E-3</v>
      </c>
    </row>
    <row r="225" spans="1:108" x14ac:dyDescent="0.25">
      <c r="A225" s="1">
        <v>188</v>
      </c>
      <c r="B225" s="1" t="s">
        <v>195</v>
      </c>
      <c r="C225" s="1">
        <v>4254.9999999552965</v>
      </c>
      <c r="D225" s="1">
        <v>0</v>
      </c>
      <c r="E225">
        <f t="shared" si="290"/>
        <v>4.5784075870515624</v>
      </c>
      <c r="F225">
        <f t="shared" si="291"/>
        <v>8.874371665188073E-2</v>
      </c>
      <c r="G225">
        <f t="shared" si="292"/>
        <v>274.39817476796856</v>
      </c>
      <c r="H225">
        <f t="shared" si="293"/>
        <v>5.4320445106360813</v>
      </c>
      <c r="I225">
        <f t="shared" si="294"/>
        <v>4.3328920721310933</v>
      </c>
      <c r="J225">
        <f t="shared" si="295"/>
        <v>38.307594299316406</v>
      </c>
      <c r="K225" s="1">
        <v>6</v>
      </c>
      <c r="L225">
        <f t="shared" si="296"/>
        <v>1.4200000166893005</v>
      </c>
      <c r="M225" s="1">
        <v>1</v>
      </c>
      <c r="N225">
        <f t="shared" si="297"/>
        <v>2.8400000333786011</v>
      </c>
      <c r="O225" s="1">
        <v>47.063446044921875</v>
      </c>
      <c r="P225" s="1">
        <v>38.307594299316406</v>
      </c>
      <c r="Q225" s="1">
        <v>49.853290557861328</v>
      </c>
      <c r="R225" s="1">
        <v>400.74945068359375</v>
      </c>
      <c r="S225" s="1">
        <v>392.69332885742187</v>
      </c>
      <c r="T225" s="1">
        <v>26.957279205322266</v>
      </c>
      <c r="U225" s="1">
        <v>33.260707855224609</v>
      </c>
      <c r="V225" s="1">
        <v>18.431276321411133</v>
      </c>
      <c r="W225" s="1">
        <v>22.741067886352539</v>
      </c>
      <c r="X225" s="1">
        <v>499.8585205078125</v>
      </c>
      <c r="Y225" s="1">
        <v>1698.867431640625</v>
      </c>
      <c r="Z225" s="1">
        <v>4.3672528266906738</v>
      </c>
      <c r="AA225" s="1">
        <v>73.244483947753906</v>
      </c>
      <c r="AB225" s="1">
        <v>5.9264254570007324</v>
      </c>
      <c r="AC225" s="1">
        <v>-0.46736013889312744</v>
      </c>
      <c r="AD225" s="1">
        <v>1</v>
      </c>
      <c r="AE225" s="1">
        <v>-0.21956524252891541</v>
      </c>
      <c r="AF225" s="1">
        <v>2.737391471862793</v>
      </c>
      <c r="AG225" s="1">
        <v>1</v>
      </c>
      <c r="AH225" s="1">
        <v>0</v>
      </c>
      <c r="AI225" s="1">
        <v>0.15999999642372131</v>
      </c>
      <c r="AJ225" s="1">
        <v>111115</v>
      </c>
      <c r="AK225">
        <f t="shared" si="298"/>
        <v>0.83309753417968735</v>
      </c>
      <c r="AL225">
        <f t="shared" si="299"/>
        <v>5.4320445106360816E-3</v>
      </c>
      <c r="AM225">
        <f t="shared" si="300"/>
        <v>311.45759429931638</v>
      </c>
      <c r="AN225">
        <f t="shared" si="301"/>
        <v>320.21344604492185</v>
      </c>
      <c r="AO225">
        <f t="shared" si="302"/>
        <v>271.81878298687661</v>
      </c>
      <c r="AP225">
        <f t="shared" si="303"/>
        <v>1.7575219040242565</v>
      </c>
      <c r="AQ225">
        <f t="shared" si="304"/>
        <v>6.7690554547240245</v>
      </c>
      <c r="AR225">
        <f t="shared" si="305"/>
        <v>92.417272808590823</v>
      </c>
      <c r="AS225">
        <f t="shared" si="306"/>
        <v>59.156564953366214</v>
      </c>
      <c r="AT225">
        <f t="shared" si="307"/>
        <v>42.685520172119141</v>
      </c>
      <c r="AU225">
        <f t="shared" si="308"/>
        <v>8.545752956169812</v>
      </c>
      <c r="AV225">
        <f t="shared" si="309"/>
        <v>8.6054697769601479E-2</v>
      </c>
      <c r="AW225">
        <f t="shared" si="310"/>
        <v>2.4361633825929312</v>
      </c>
      <c r="AX225">
        <f t="shared" si="311"/>
        <v>6.1095895735768808</v>
      </c>
      <c r="AY225">
        <f t="shared" si="312"/>
        <v>5.4019482086303187E-2</v>
      </c>
      <c r="AZ225">
        <f t="shared" si="313"/>
        <v>20.098152707085443</v>
      </c>
      <c r="BA225">
        <f t="shared" si="314"/>
        <v>0.69875945070509804</v>
      </c>
      <c r="BB225">
        <f t="shared" si="315"/>
        <v>33.767284981093425</v>
      </c>
      <c r="BC225">
        <f t="shared" si="316"/>
        <v>390.51697316380358</v>
      </c>
      <c r="BD225">
        <f t="shared" si="317"/>
        <v>3.9588648989841158E-3</v>
      </c>
      <c r="BE225">
        <f>AVERAGE(E211:E225)</f>
        <v>4.6773213878465327</v>
      </c>
      <c r="BF225">
        <f t="shared" ref="BF225:DD225" si="318">AVERAGE(F211:F225)</f>
        <v>8.8670445292662867E-2</v>
      </c>
      <c r="BG225">
        <f t="shared" si="318"/>
        <v>272.54889847964301</v>
      </c>
      <c r="BH225">
        <f t="shared" si="318"/>
        <v>5.4252552982712352</v>
      </c>
      <c r="BI225">
        <f t="shared" si="318"/>
        <v>4.3310558414280376</v>
      </c>
      <c r="BJ225">
        <f t="shared" si="318"/>
        <v>38.301475779215494</v>
      </c>
      <c r="BK225">
        <f t="shared" si="318"/>
        <v>6</v>
      </c>
      <c r="BL225">
        <f t="shared" si="318"/>
        <v>1.4200000166893005</v>
      </c>
      <c r="BM225">
        <f t="shared" si="318"/>
        <v>1</v>
      </c>
      <c r="BN225">
        <f t="shared" si="318"/>
        <v>2.8400000333786011</v>
      </c>
      <c r="BO225">
        <f t="shared" si="318"/>
        <v>47.058131663004559</v>
      </c>
      <c r="BP225">
        <f t="shared" si="318"/>
        <v>38.301475779215494</v>
      </c>
      <c r="BQ225">
        <f t="shared" si="318"/>
        <v>49.851398468017578</v>
      </c>
      <c r="BR225">
        <f t="shared" si="318"/>
        <v>400.79979451497394</v>
      </c>
      <c r="BS225">
        <f t="shared" si="318"/>
        <v>392.62909545898435</v>
      </c>
      <c r="BT225">
        <f t="shared" si="318"/>
        <v>26.960010910034178</v>
      </c>
      <c r="BU225">
        <f t="shared" si="318"/>
        <v>33.255185190836592</v>
      </c>
      <c r="BV225">
        <f t="shared" si="318"/>
        <v>18.43814977010091</v>
      </c>
      <c r="BW225">
        <f t="shared" si="318"/>
        <v>22.743464914957681</v>
      </c>
      <c r="BX225">
        <f t="shared" si="318"/>
        <v>499.89125162760416</v>
      </c>
      <c r="BY225">
        <f t="shared" si="318"/>
        <v>1698.7613037109375</v>
      </c>
      <c r="BZ225">
        <f t="shared" si="318"/>
        <v>4.3985216776529947</v>
      </c>
      <c r="CA225">
        <f t="shared" si="318"/>
        <v>73.244582112630212</v>
      </c>
      <c r="CB225">
        <f t="shared" si="318"/>
        <v>5.9264254570007324</v>
      </c>
      <c r="CC225">
        <f t="shared" si="318"/>
        <v>-0.46736013889312744</v>
      </c>
      <c r="CD225">
        <f t="shared" si="318"/>
        <v>1</v>
      </c>
      <c r="CE225">
        <f t="shared" si="318"/>
        <v>-0.21956524252891541</v>
      </c>
      <c r="CF225">
        <f t="shared" si="318"/>
        <v>2.737391471862793</v>
      </c>
      <c r="CG225">
        <f t="shared" si="318"/>
        <v>1</v>
      </c>
      <c r="CH225">
        <f t="shared" si="318"/>
        <v>0</v>
      </c>
      <c r="CI225">
        <f t="shared" si="318"/>
        <v>0.15999999642372131</v>
      </c>
      <c r="CJ225">
        <f t="shared" si="318"/>
        <v>111115</v>
      </c>
      <c r="CK225">
        <f t="shared" si="318"/>
        <v>0.83315208604600666</v>
      </c>
      <c r="CL225">
        <f t="shared" si="318"/>
        <v>5.4252552982712353E-3</v>
      </c>
      <c r="CM225">
        <f t="shared" si="318"/>
        <v>311.45147577921551</v>
      </c>
      <c r="CN225">
        <f t="shared" si="318"/>
        <v>320.20813166300456</v>
      </c>
      <c r="CO225">
        <f t="shared" si="318"/>
        <v>271.80180251850618</v>
      </c>
      <c r="CP225">
        <f t="shared" si="318"/>
        <v>1.7608730673775741</v>
      </c>
      <c r="CQ225">
        <f t="shared" si="318"/>
        <v>6.7668179801445474</v>
      </c>
      <c r="CR225">
        <f t="shared" si="318"/>
        <v>92.386600663353789</v>
      </c>
      <c r="CS225">
        <f t="shared" si="318"/>
        <v>59.131415472517205</v>
      </c>
      <c r="CT225">
        <f t="shared" si="318"/>
        <v>42.679803721110027</v>
      </c>
      <c r="CU225">
        <f t="shared" si="318"/>
        <v>8.5431931220701269</v>
      </c>
      <c r="CV225">
        <f t="shared" si="318"/>
        <v>8.5985762344359007E-2</v>
      </c>
      <c r="CW225">
        <f t="shared" si="318"/>
        <v>2.4357621387165094</v>
      </c>
      <c r="CX225">
        <f t="shared" si="318"/>
        <v>6.107430983353618</v>
      </c>
      <c r="CY225">
        <f t="shared" si="318"/>
        <v>5.3976022927976881E-2</v>
      </c>
      <c r="CZ225">
        <f t="shared" si="318"/>
        <v>19.962730537308651</v>
      </c>
      <c r="DA225">
        <f t="shared" si="318"/>
        <v>0.69416353294058486</v>
      </c>
      <c r="DB225">
        <f t="shared" si="318"/>
        <v>33.773107401692442</v>
      </c>
      <c r="DC225">
        <f t="shared" si="318"/>
        <v>390.40572088173798</v>
      </c>
      <c r="DD225">
        <f t="shared" si="318"/>
        <v>4.0463754155510585E-3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062816-stm-vaoc8_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Michaletz, Sean Thomas</dc:creator>
  <cp:lastModifiedBy>User1</cp:lastModifiedBy>
  <dcterms:created xsi:type="dcterms:W3CDTF">2016-09-07T17:59:32Z</dcterms:created>
  <dcterms:modified xsi:type="dcterms:W3CDTF">2016-09-07T17:59:32Z</dcterms:modified>
</cp:coreProperties>
</file>