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\2016\LICOR data\"/>
    </mc:Choice>
  </mc:AlternateContent>
  <bookViews>
    <workbookView xWindow="0" yWindow="0" windowWidth="24750" windowHeight="15480"/>
  </bookViews>
  <sheets>
    <sheet name="062916-stm-bro3_" sheetId="1" r:id="rId1"/>
  </sheets>
  <calcPr calcId="152511"/>
</workbook>
</file>

<file path=xl/calcChain.xml><?xml version="1.0" encoding="utf-8"?>
<calcChain xmlns="http://schemas.openxmlformats.org/spreadsheetml/2006/main">
  <c r="DD213" i="1" l="1"/>
  <c r="DC213" i="1"/>
  <c r="DB213" i="1"/>
  <c r="DA213" i="1"/>
  <c r="CZ213" i="1"/>
  <c r="CY213" i="1"/>
  <c r="CX213" i="1"/>
  <c r="CW213" i="1"/>
  <c r="CV213" i="1"/>
  <c r="CU213" i="1"/>
  <c r="CT213" i="1"/>
  <c r="CS213" i="1"/>
  <c r="CR213" i="1"/>
  <c r="CQ213" i="1"/>
  <c r="CP213" i="1"/>
  <c r="CO213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DD177" i="1"/>
  <c r="DC177" i="1"/>
  <c r="DB177" i="1"/>
  <c r="DA177" i="1"/>
  <c r="CZ177" i="1"/>
  <c r="CY177" i="1"/>
  <c r="CX177" i="1"/>
  <c r="CW177" i="1"/>
  <c r="CV177" i="1"/>
  <c r="CU177" i="1"/>
  <c r="CT177" i="1"/>
  <c r="CS177" i="1"/>
  <c r="CR177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DD159" i="1"/>
  <c r="DC159" i="1"/>
  <c r="DB159" i="1"/>
  <c r="DA159" i="1"/>
  <c r="CZ159" i="1"/>
  <c r="CY159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DD137" i="1"/>
  <c r="DC137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L14" i="1"/>
  <c r="N14" i="1"/>
  <c r="AK14" i="1"/>
  <c r="E14" i="1" s="1"/>
  <c r="BC14" i="1" s="1"/>
  <c r="AL14" i="1"/>
  <c r="AM14" i="1"/>
  <c r="AN14" i="1"/>
  <c r="AO14" i="1"/>
  <c r="AP14" i="1"/>
  <c r="J14" i="1" s="1"/>
  <c r="AQ14" i="1"/>
  <c r="I14" i="1" s="1"/>
  <c r="AT14" i="1"/>
  <c r="AU14" i="1"/>
  <c r="AX14" i="1" s="1"/>
  <c r="AW14" i="1"/>
  <c r="E15" i="1"/>
  <c r="BC15" i="1" s="1"/>
  <c r="H15" i="1"/>
  <c r="I15" i="1"/>
  <c r="L15" i="1"/>
  <c r="N15" i="1"/>
  <c r="AK15" i="1"/>
  <c r="AL15" i="1"/>
  <c r="AM15" i="1"/>
  <c r="AN15" i="1"/>
  <c r="AO15" i="1"/>
  <c r="AP15" i="1" s="1"/>
  <c r="J15" i="1" s="1"/>
  <c r="AQ15" i="1" s="1"/>
  <c r="AT15" i="1"/>
  <c r="AU15" i="1"/>
  <c r="AW15" i="1"/>
  <c r="AX15" i="1"/>
  <c r="E16" i="1"/>
  <c r="BC16" i="1" s="1"/>
  <c r="H16" i="1"/>
  <c r="L16" i="1"/>
  <c r="N16" i="1" s="1"/>
  <c r="AK16" i="1"/>
  <c r="AL16" i="1"/>
  <c r="AM16" i="1"/>
  <c r="AN16" i="1"/>
  <c r="AO16" i="1"/>
  <c r="AP16" i="1" s="1"/>
  <c r="J16" i="1" s="1"/>
  <c r="AQ16" i="1" s="1"/>
  <c r="AT16" i="1"/>
  <c r="AU16" i="1"/>
  <c r="AW16" i="1"/>
  <c r="AX16" i="1"/>
  <c r="L17" i="1"/>
  <c r="N17" i="1" s="1"/>
  <c r="BC17" i="1" s="1"/>
  <c r="AK17" i="1"/>
  <c r="E17" i="1" s="1"/>
  <c r="AL17" i="1"/>
  <c r="H17" i="1" s="1"/>
  <c r="AM17" i="1"/>
  <c r="AN17" i="1"/>
  <c r="AP17" i="1" s="1"/>
  <c r="J17" i="1" s="1"/>
  <c r="AQ17" i="1" s="1"/>
  <c r="AO17" i="1"/>
  <c r="AT17" i="1"/>
  <c r="AU17" i="1" s="1"/>
  <c r="AX17" i="1" s="1"/>
  <c r="AW17" i="1"/>
  <c r="E18" i="1"/>
  <c r="BC18" i="1" s="1"/>
  <c r="H18" i="1"/>
  <c r="L18" i="1"/>
  <c r="AP18" i="1" s="1"/>
  <c r="J18" i="1" s="1"/>
  <c r="AQ18" i="1" s="1"/>
  <c r="N18" i="1"/>
  <c r="AK18" i="1"/>
  <c r="AL18" i="1"/>
  <c r="AM18" i="1"/>
  <c r="AN18" i="1"/>
  <c r="AO18" i="1"/>
  <c r="AR18" i="1"/>
  <c r="AS18" i="1" s="1"/>
  <c r="AV18" i="1" s="1"/>
  <c r="F18" i="1" s="1"/>
  <c r="AY18" i="1" s="1"/>
  <c r="G18" i="1" s="1"/>
  <c r="AT18" i="1"/>
  <c r="AU18" i="1"/>
  <c r="AX18" i="1" s="1"/>
  <c r="AW18" i="1"/>
  <c r="L19" i="1"/>
  <c r="N19" i="1"/>
  <c r="AK19" i="1"/>
  <c r="E19" i="1" s="1"/>
  <c r="BC19" i="1" s="1"/>
  <c r="AL19" i="1"/>
  <c r="AM19" i="1"/>
  <c r="AP19" i="1" s="1"/>
  <c r="J19" i="1" s="1"/>
  <c r="AQ19" i="1" s="1"/>
  <c r="AN19" i="1"/>
  <c r="AO19" i="1"/>
  <c r="AT19" i="1"/>
  <c r="AU19" i="1"/>
  <c r="AX19" i="1" s="1"/>
  <c r="AW19" i="1"/>
  <c r="E20" i="1"/>
  <c r="L20" i="1"/>
  <c r="N20" i="1"/>
  <c r="AK20" i="1"/>
  <c r="AL20" i="1"/>
  <c r="AM20" i="1"/>
  <c r="AN20" i="1"/>
  <c r="AO20" i="1"/>
  <c r="AP20" i="1" s="1"/>
  <c r="J20" i="1" s="1"/>
  <c r="AQ20" i="1" s="1"/>
  <c r="AT20" i="1"/>
  <c r="AU20" i="1"/>
  <c r="AW20" i="1"/>
  <c r="AX20" i="1" s="1"/>
  <c r="E21" i="1"/>
  <c r="H21" i="1"/>
  <c r="L21" i="1"/>
  <c r="N21" i="1" s="1"/>
  <c r="AK21" i="1"/>
  <c r="AL21" i="1"/>
  <c r="AM21" i="1"/>
  <c r="AN21" i="1"/>
  <c r="AO21" i="1"/>
  <c r="AP21" i="1"/>
  <c r="J21" i="1" s="1"/>
  <c r="AQ21" i="1" s="1"/>
  <c r="AT21" i="1"/>
  <c r="AU21" i="1"/>
  <c r="AX21" i="1" s="1"/>
  <c r="AW21" i="1"/>
  <c r="L22" i="1"/>
  <c r="N22" i="1" s="1"/>
  <c r="AK22" i="1"/>
  <c r="AM22" i="1"/>
  <c r="AN22" i="1"/>
  <c r="AO22" i="1"/>
  <c r="AT22" i="1"/>
  <c r="AU22" i="1" s="1"/>
  <c r="AX22" i="1" s="1"/>
  <c r="AW22" i="1"/>
  <c r="E23" i="1"/>
  <c r="H23" i="1"/>
  <c r="L23" i="1"/>
  <c r="AP23" i="1" s="1"/>
  <c r="J23" i="1" s="1"/>
  <c r="AQ23" i="1" s="1"/>
  <c r="AK23" i="1"/>
  <c r="AL23" i="1"/>
  <c r="AM23" i="1"/>
  <c r="AN23" i="1"/>
  <c r="AO23" i="1"/>
  <c r="AT23" i="1"/>
  <c r="AU23" i="1"/>
  <c r="AX23" i="1" s="1"/>
  <c r="AW23" i="1"/>
  <c r="L24" i="1"/>
  <c r="N24" i="1"/>
  <c r="AK24" i="1"/>
  <c r="AM24" i="1"/>
  <c r="AN24" i="1"/>
  <c r="AO24" i="1"/>
  <c r="AT24" i="1"/>
  <c r="AU24" i="1"/>
  <c r="AX24" i="1" s="1"/>
  <c r="AW24" i="1"/>
  <c r="E25" i="1"/>
  <c r="BC25" i="1" s="1"/>
  <c r="L25" i="1"/>
  <c r="N25" i="1"/>
  <c r="AK25" i="1"/>
  <c r="AL25" i="1"/>
  <c r="AM25" i="1"/>
  <c r="AN25" i="1"/>
  <c r="AO25" i="1"/>
  <c r="AT25" i="1"/>
  <c r="AU25" i="1"/>
  <c r="AW25" i="1"/>
  <c r="AX25" i="1" s="1"/>
  <c r="E26" i="1"/>
  <c r="H26" i="1"/>
  <c r="L26" i="1"/>
  <c r="N26" i="1" s="1"/>
  <c r="AK26" i="1"/>
  <c r="AL26" i="1"/>
  <c r="AM26" i="1"/>
  <c r="AN26" i="1"/>
  <c r="AO26" i="1"/>
  <c r="AP26" i="1"/>
  <c r="J26" i="1" s="1"/>
  <c r="AQ26" i="1" s="1"/>
  <c r="AT26" i="1"/>
  <c r="AU26" i="1"/>
  <c r="AW26" i="1"/>
  <c r="AX26" i="1"/>
  <c r="L27" i="1"/>
  <c r="N27" i="1"/>
  <c r="AK27" i="1"/>
  <c r="E27" i="1" s="1"/>
  <c r="AL27" i="1"/>
  <c r="AM27" i="1"/>
  <c r="AP27" i="1" s="1"/>
  <c r="J27" i="1" s="1"/>
  <c r="AQ27" i="1" s="1"/>
  <c r="AN27" i="1"/>
  <c r="AO27" i="1"/>
  <c r="AT27" i="1"/>
  <c r="AU27" i="1" s="1"/>
  <c r="AX27" i="1" s="1"/>
  <c r="AW27" i="1"/>
  <c r="E28" i="1"/>
  <c r="H28" i="1"/>
  <c r="L28" i="1"/>
  <c r="N28" i="1"/>
  <c r="AK28" i="1"/>
  <c r="AL28" i="1" s="1"/>
  <c r="AP28" i="1" s="1"/>
  <c r="J28" i="1" s="1"/>
  <c r="AQ28" i="1" s="1"/>
  <c r="AM28" i="1"/>
  <c r="AN28" i="1"/>
  <c r="AO28" i="1"/>
  <c r="AT28" i="1"/>
  <c r="AU28" i="1"/>
  <c r="AW28" i="1"/>
  <c r="AX28" i="1" s="1"/>
  <c r="BC28" i="1"/>
  <c r="L33" i="1"/>
  <c r="N33" i="1"/>
  <c r="AK33" i="1"/>
  <c r="E33" i="1" s="1"/>
  <c r="AL33" i="1"/>
  <c r="AM33" i="1"/>
  <c r="AP33" i="1" s="1"/>
  <c r="J33" i="1" s="1"/>
  <c r="AQ33" i="1" s="1"/>
  <c r="AN33" i="1"/>
  <c r="AO33" i="1"/>
  <c r="AT33" i="1"/>
  <c r="AU33" i="1"/>
  <c r="AX33" i="1" s="1"/>
  <c r="AW33" i="1"/>
  <c r="E34" i="1"/>
  <c r="H34" i="1"/>
  <c r="L34" i="1"/>
  <c r="N34" i="1" s="1"/>
  <c r="BC34" i="1" s="1"/>
  <c r="AK34" i="1"/>
  <c r="AL34" i="1"/>
  <c r="AM34" i="1"/>
  <c r="AN34" i="1"/>
  <c r="AO34" i="1"/>
  <c r="AP34" i="1" s="1"/>
  <c r="J34" i="1" s="1"/>
  <c r="AQ34" i="1" s="1"/>
  <c r="AT34" i="1"/>
  <c r="AU34" i="1"/>
  <c r="AW34" i="1"/>
  <c r="AX34" i="1"/>
  <c r="E35" i="1"/>
  <c r="BC35" i="1" s="1"/>
  <c r="H35" i="1"/>
  <c r="L35" i="1"/>
  <c r="N35" i="1" s="1"/>
  <c r="AK35" i="1"/>
  <c r="AL35" i="1"/>
  <c r="AM35" i="1"/>
  <c r="AN35" i="1"/>
  <c r="AO35" i="1"/>
  <c r="AT35" i="1"/>
  <c r="AU35" i="1" s="1"/>
  <c r="AW35" i="1"/>
  <c r="AX35" i="1"/>
  <c r="L36" i="1"/>
  <c r="N36" i="1" s="1"/>
  <c r="BC36" i="1" s="1"/>
  <c r="AK36" i="1"/>
  <c r="E36" i="1" s="1"/>
  <c r="AL36" i="1"/>
  <c r="AM36" i="1"/>
  <c r="AN36" i="1"/>
  <c r="AO36" i="1"/>
  <c r="AT36" i="1"/>
  <c r="AU36" i="1" s="1"/>
  <c r="AX36" i="1" s="1"/>
  <c r="AW36" i="1"/>
  <c r="E37" i="1"/>
  <c r="BC37" i="1" s="1"/>
  <c r="H37" i="1"/>
  <c r="J37" i="1"/>
  <c r="AQ37" i="1" s="1"/>
  <c r="L37" i="1"/>
  <c r="AP37" i="1" s="1"/>
  <c r="N37" i="1"/>
  <c r="AK37" i="1"/>
  <c r="AL37" i="1"/>
  <c r="AM37" i="1"/>
  <c r="AN37" i="1"/>
  <c r="AO37" i="1"/>
  <c r="AT37" i="1"/>
  <c r="AU37" i="1"/>
  <c r="AW37" i="1"/>
  <c r="AX37" i="1"/>
  <c r="L38" i="1"/>
  <c r="N38" i="1"/>
  <c r="AK38" i="1"/>
  <c r="E38" i="1" s="1"/>
  <c r="BC38" i="1" s="1"/>
  <c r="AL38" i="1"/>
  <c r="AM38" i="1"/>
  <c r="AN38" i="1"/>
  <c r="AO38" i="1"/>
  <c r="AT38" i="1"/>
  <c r="AU38" i="1"/>
  <c r="AX38" i="1" s="1"/>
  <c r="AW38" i="1"/>
  <c r="E39" i="1"/>
  <c r="H39" i="1"/>
  <c r="L39" i="1"/>
  <c r="N39" i="1"/>
  <c r="AK39" i="1"/>
  <c r="AL39" i="1"/>
  <c r="AM39" i="1"/>
  <c r="AN39" i="1"/>
  <c r="AO39" i="1"/>
  <c r="AT39" i="1"/>
  <c r="AU39" i="1" s="1"/>
  <c r="AW39" i="1"/>
  <c r="AX39" i="1"/>
  <c r="BC39" i="1"/>
  <c r="E40" i="1"/>
  <c r="H40" i="1"/>
  <c r="L40" i="1"/>
  <c r="N40" i="1" s="1"/>
  <c r="BC40" i="1" s="1"/>
  <c r="AK40" i="1"/>
  <c r="AL40" i="1"/>
  <c r="AM40" i="1"/>
  <c r="AN40" i="1"/>
  <c r="AO40" i="1"/>
  <c r="AP40" i="1"/>
  <c r="J40" i="1" s="1"/>
  <c r="AQ40" i="1" s="1"/>
  <c r="AT40" i="1"/>
  <c r="AU40" i="1"/>
  <c r="AX40" i="1" s="1"/>
  <c r="AW40" i="1"/>
  <c r="L41" i="1"/>
  <c r="N41" i="1" s="1"/>
  <c r="AK41" i="1"/>
  <c r="AM41" i="1"/>
  <c r="AN41" i="1"/>
  <c r="AO41" i="1"/>
  <c r="AT41" i="1"/>
  <c r="AU41" i="1" s="1"/>
  <c r="AX41" i="1" s="1"/>
  <c r="AW41" i="1"/>
  <c r="E42" i="1"/>
  <c r="H42" i="1"/>
  <c r="L42" i="1"/>
  <c r="N42" i="1" s="1"/>
  <c r="AK42" i="1"/>
  <c r="AL42" i="1" s="1"/>
  <c r="AM42" i="1"/>
  <c r="AN42" i="1"/>
  <c r="AO42" i="1"/>
  <c r="AT42" i="1"/>
  <c r="AU42" i="1" s="1"/>
  <c r="AX42" i="1" s="1"/>
  <c r="AW42" i="1"/>
  <c r="BC42" i="1"/>
  <c r="L43" i="1"/>
  <c r="N43" i="1"/>
  <c r="AK43" i="1"/>
  <c r="AM43" i="1"/>
  <c r="AN43" i="1"/>
  <c r="AO43" i="1"/>
  <c r="AT43" i="1"/>
  <c r="AU43" i="1" s="1"/>
  <c r="AX43" i="1" s="1"/>
  <c r="AW43" i="1"/>
  <c r="E44" i="1"/>
  <c r="H44" i="1"/>
  <c r="L44" i="1"/>
  <c r="N44" i="1" s="1"/>
  <c r="BC44" i="1" s="1"/>
  <c r="AK44" i="1"/>
  <c r="AL44" i="1"/>
  <c r="AM44" i="1"/>
  <c r="AN44" i="1"/>
  <c r="AO44" i="1"/>
  <c r="AT44" i="1"/>
  <c r="AU44" i="1" s="1"/>
  <c r="AW44" i="1"/>
  <c r="AX44" i="1" s="1"/>
  <c r="E45" i="1"/>
  <c r="H45" i="1"/>
  <c r="L45" i="1"/>
  <c r="N45" i="1" s="1"/>
  <c r="BC45" i="1" s="1"/>
  <c r="AK45" i="1"/>
  <c r="AL45" i="1"/>
  <c r="AM45" i="1"/>
  <c r="AN45" i="1"/>
  <c r="AO45" i="1"/>
  <c r="AP45" i="1" s="1"/>
  <c r="J45" i="1" s="1"/>
  <c r="AQ45" i="1"/>
  <c r="I45" i="1" s="1"/>
  <c r="AT45" i="1"/>
  <c r="AU45" i="1"/>
  <c r="AX45" i="1" s="1"/>
  <c r="AW45" i="1"/>
  <c r="L46" i="1"/>
  <c r="N46" i="1" s="1"/>
  <c r="BC46" i="1" s="1"/>
  <c r="AK46" i="1"/>
  <c r="E46" i="1" s="1"/>
  <c r="AM46" i="1"/>
  <c r="AN46" i="1"/>
  <c r="AO46" i="1"/>
  <c r="AT46" i="1"/>
  <c r="AU46" i="1" s="1"/>
  <c r="AX46" i="1" s="1"/>
  <c r="AW46" i="1"/>
  <c r="E47" i="1"/>
  <c r="L47" i="1"/>
  <c r="N47" i="1" s="1"/>
  <c r="AK47" i="1"/>
  <c r="AL47" i="1" s="1"/>
  <c r="AM47" i="1"/>
  <c r="AN47" i="1"/>
  <c r="AO47" i="1"/>
  <c r="AT47" i="1"/>
  <c r="AU47" i="1" s="1"/>
  <c r="AX47" i="1" s="1"/>
  <c r="AW47" i="1"/>
  <c r="BC47" i="1"/>
  <c r="L51" i="1"/>
  <c r="N51" i="1"/>
  <c r="AK51" i="1"/>
  <c r="E51" i="1" s="1"/>
  <c r="AM51" i="1"/>
  <c r="AN51" i="1"/>
  <c r="AO51" i="1"/>
  <c r="AT51" i="1"/>
  <c r="AU51" i="1" s="1"/>
  <c r="AX51" i="1" s="1"/>
  <c r="AW51" i="1"/>
  <c r="E52" i="1"/>
  <c r="H52" i="1"/>
  <c r="L52" i="1"/>
  <c r="N52" i="1" s="1"/>
  <c r="AK52" i="1"/>
  <c r="AL52" i="1"/>
  <c r="AM52" i="1"/>
  <c r="AN52" i="1"/>
  <c r="AO52" i="1"/>
  <c r="AT52" i="1"/>
  <c r="AU52" i="1" s="1"/>
  <c r="AX52" i="1" s="1"/>
  <c r="AW52" i="1"/>
  <c r="E53" i="1"/>
  <c r="H53" i="1"/>
  <c r="L53" i="1"/>
  <c r="N53" i="1" s="1"/>
  <c r="BC53" i="1" s="1"/>
  <c r="AK53" i="1"/>
  <c r="AL53" i="1"/>
  <c r="AM53" i="1"/>
  <c r="AN53" i="1"/>
  <c r="AO53" i="1"/>
  <c r="AP53" i="1"/>
  <c r="J53" i="1" s="1"/>
  <c r="AQ53" i="1"/>
  <c r="I53" i="1" s="1"/>
  <c r="AT53" i="1"/>
  <c r="AU53" i="1"/>
  <c r="AW53" i="1"/>
  <c r="AX53" i="1"/>
  <c r="L54" i="1"/>
  <c r="N54" i="1" s="1"/>
  <c r="AK54" i="1"/>
  <c r="AM54" i="1"/>
  <c r="AN54" i="1"/>
  <c r="AO54" i="1"/>
  <c r="AT54" i="1"/>
  <c r="AU54" i="1" s="1"/>
  <c r="AX54" i="1" s="1"/>
  <c r="AW54" i="1"/>
  <c r="E55" i="1"/>
  <c r="H55" i="1"/>
  <c r="L55" i="1"/>
  <c r="N55" i="1" s="1"/>
  <c r="AK55" i="1"/>
  <c r="AL55" i="1" s="1"/>
  <c r="AM55" i="1"/>
  <c r="AN55" i="1"/>
  <c r="AO55" i="1"/>
  <c r="AT55" i="1"/>
  <c r="AU55" i="1"/>
  <c r="AX55" i="1" s="1"/>
  <c r="AW55" i="1"/>
  <c r="L56" i="1"/>
  <c r="N56" i="1"/>
  <c r="AK56" i="1"/>
  <c r="AM56" i="1"/>
  <c r="AN56" i="1"/>
  <c r="AO56" i="1"/>
  <c r="AT56" i="1"/>
  <c r="AU56" i="1" s="1"/>
  <c r="AX56" i="1" s="1"/>
  <c r="AW56" i="1"/>
  <c r="E57" i="1"/>
  <c r="H57" i="1"/>
  <c r="L57" i="1"/>
  <c r="N57" i="1"/>
  <c r="AK57" i="1"/>
  <c r="AL57" i="1"/>
  <c r="AM57" i="1"/>
  <c r="AN57" i="1"/>
  <c r="AO57" i="1"/>
  <c r="AT57" i="1"/>
  <c r="AU57" i="1" s="1"/>
  <c r="AW57" i="1"/>
  <c r="BC57" i="1"/>
  <c r="E58" i="1"/>
  <c r="H58" i="1"/>
  <c r="L58" i="1"/>
  <c r="N58" i="1" s="1"/>
  <c r="BC58" i="1" s="1"/>
  <c r="AK58" i="1"/>
  <c r="AL58" i="1"/>
  <c r="AM58" i="1"/>
  <c r="AN58" i="1"/>
  <c r="AO58" i="1"/>
  <c r="AP58" i="1"/>
  <c r="J58" i="1" s="1"/>
  <c r="AQ58" i="1" s="1"/>
  <c r="I58" i="1" s="1"/>
  <c r="AR58" i="1"/>
  <c r="AS58" i="1" s="1"/>
  <c r="AT58" i="1"/>
  <c r="AU58" i="1"/>
  <c r="AX58" i="1" s="1"/>
  <c r="AV58" i="1"/>
  <c r="F58" i="1" s="1"/>
  <c r="AY58" i="1" s="1"/>
  <c r="G58" i="1" s="1"/>
  <c r="AW58" i="1"/>
  <c r="L59" i="1"/>
  <c r="N59" i="1" s="1"/>
  <c r="AK59" i="1"/>
  <c r="E59" i="1" s="1"/>
  <c r="AL59" i="1"/>
  <c r="H59" i="1" s="1"/>
  <c r="AM59" i="1"/>
  <c r="AN59" i="1"/>
  <c r="AO59" i="1"/>
  <c r="AT59" i="1"/>
  <c r="AU59" i="1" s="1"/>
  <c r="AX59" i="1" s="1"/>
  <c r="AW59" i="1"/>
  <c r="BC59" i="1"/>
  <c r="E60" i="1"/>
  <c r="H60" i="1"/>
  <c r="L60" i="1"/>
  <c r="N60" i="1"/>
  <c r="BC60" i="1" s="1"/>
  <c r="AK60" i="1"/>
  <c r="AL60" i="1" s="1"/>
  <c r="AP60" i="1" s="1"/>
  <c r="J60" i="1" s="1"/>
  <c r="AQ60" i="1" s="1"/>
  <c r="AM60" i="1"/>
  <c r="AN60" i="1"/>
  <c r="AO60" i="1"/>
  <c r="AT60" i="1"/>
  <c r="AU60" i="1"/>
  <c r="AW60" i="1"/>
  <c r="AX60" i="1"/>
  <c r="L61" i="1"/>
  <c r="N61" i="1"/>
  <c r="AK61" i="1"/>
  <c r="E61" i="1" s="1"/>
  <c r="BC61" i="1" s="1"/>
  <c r="AL61" i="1"/>
  <c r="AM61" i="1"/>
  <c r="AN61" i="1"/>
  <c r="AO61" i="1"/>
  <c r="AP61" i="1" s="1"/>
  <c r="J61" i="1" s="1"/>
  <c r="AQ61" i="1" s="1"/>
  <c r="AT61" i="1"/>
  <c r="AU61" i="1" s="1"/>
  <c r="AX61" i="1" s="1"/>
  <c r="AW61" i="1"/>
  <c r="E62" i="1"/>
  <c r="H62" i="1"/>
  <c r="L62" i="1"/>
  <c r="N62" i="1"/>
  <c r="AK62" i="1"/>
  <c r="AL62" i="1"/>
  <c r="AM62" i="1"/>
  <c r="AN62" i="1"/>
  <c r="AO62" i="1"/>
  <c r="AT62" i="1"/>
  <c r="AU62" i="1" s="1"/>
  <c r="AW62" i="1"/>
  <c r="AX62" i="1"/>
  <c r="BC62" i="1"/>
  <c r="E63" i="1"/>
  <c r="H63" i="1"/>
  <c r="L63" i="1"/>
  <c r="N63" i="1" s="1"/>
  <c r="BC63" i="1" s="1"/>
  <c r="AK63" i="1"/>
  <c r="AL63" i="1"/>
  <c r="AM63" i="1"/>
  <c r="AN63" i="1"/>
  <c r="AO63" i="1"/>
  <c r="AP63" i="1"/>
  <c r="J63" i="1" s="1"/>
  <c r="AQ63" i="1" s="1"/>
  <c r="AT63" i="1"/>
  <c r="AU63" i="1" s="1"/>
  <c r="AX63" i="1" s="1"/>
  <c r="AW63" i="1"/>
  <c r="L64" i="1"/>
  <c r="N64" i="1"/>
  <c r="AK64" i="1"/>
  <c r="E64" i="1" s="1"/>
  <c r="AL64" i="1"/>
  <c r="AM64" i="1"/>
  <c r="AN64" i="1"/>
  <c r="AP64" i="1" s="1"/>
  <c r="J64" i="1" s="1"/>
  <c r="AQ64" i="1" s="1"/>
  <c r="AR64" i="1" s="1"/>
  <c r="AS64" i="1" s="1"/>
  <c r="AV64" i="1" s="1"/>
  <c r="F64" i="1" s="1"/>
  <c r="AY64" i="1" s="1"/>
  <c r="G64" i="1" s="1"/>
  <c r="AO64" i="1"/>
  <c r="AT64" i="1"/>
  <c r="AU64" i="1" s="1"/>
  <c r="AX64" i="1" s="1"/>
  <c r="AW64" i="1"/>
  <c r="E65" i="1"/>
  <c r="L65" i="1"/>
  <c r="N65" i="1"/>
  <c r="BC65" i="1" s="1"/>
  <c r="AK65" i="1"/>
  <c r="AL65" i="1" s="1"/>
  <c r="AM65" i="1"/>
  <c r="AN65" i="1"/>
  <c r="AO65" i="1"/>
  <c r="AT65" i="1"/>
  <c r="AU65" i="1" s="1"/>
  <c r="AW65" i="1"/>
  <c r="L76" i="1"/>
  <c r="N76" i="1"/>
  <c r="AK76" i="1"/>
  <c r="E76" i="1" s="1"/>
  <c r="AL76" i="1"/>
  <c r="AM76" i="1"/>
  <c r="AN76" i="1"/>
  <c r="AP76" i="1" s="1"/>
  <c r="J76" i="1" s="1"/>
  <c r="AQ76" i="1" s="1"/>
  <c r="AO76" i="1"/>
  <c r="AT76" i="1"/>
  <c r="AU76" i="1" s="1"/>
  <c r="AX76" i="1" s="1"/>
  <c r="AW76" i="1"/>
  <c r="E77" i="1"/>
  <c r="H77" i="1"/>
  <c r="L77" i="1"/>
  <c r="N77" i="1"/>
  <c r="AK77" i="1"/>
  <c r="AL77" i="1"/>
  <c r="AM77" i="1"/>
  <c r="AN77" i="1"/>
  <c r="AO77" i="1"/>
  <c r="AP77" i="1" s="1"/>
  <c r="J77" i="1" s="1"/>
  <c r="AQ77" i="1" s="1"/>
  <c r="AT77" i="1"/>
  <c r="AU77" i="1" s="1"/>
  <c r="AX77" i="1" s="1"/>
  <c r="AW77" i="1"/>
  <c r="E78" i="1"/>
  <c r="H78" i="1"/>
  <c r="L78" i="1"/>
  <c r="N78" i="1" s="1"/>
  <c r="BC78" i="1" s="1"/>
  <c r="AK78" i="1"/>
  <c r="AL78" i="1"/>
  <c r="AM78" i="1"/>
  <c r="AN78" i="1"/>
  <c r="AO78" i="1"/>
  <c r="AP78" i="1" s="1"/>
  <c r="J78" i="1" s="1"/>
  <c r="AQ78" i="1" s="1"/>
  <c r="AT78" i="1"/>
  <c r="AU78" i="1"/>
  <c r="AX78" i="1" s="1"/>
  <c r="AW78" i="1"/>
  <c r="L79" i="1"/>
  <c r="N79" i="1" s="1"/>
  <c r="AK79" i="1"/>
  <c r="E79" i="1" s="1"/>
  <c r="AL79" i="1"/>
  <c r="AM79" i="1"/>
  <c r="AP79" i="1" s="1"/>
  <c r="J79" i="1" s="1"/>
  <c r="AQ79" i="1" s="1"/>
  <c r="AN79" i="1"/>
  <c r="AO79" i="1"/>
  <c r="AT79" i="1"/>
  <c r="AU79" i="1" s="1"/>
  <c r="AW79" i="1"/>
  <c r="AX79" i="1"/>
  <c r="E80" i="1"/>
  <c r="H80" i="1"/>
  <c r="L80" i="1"/>
  <c r="N80" i="1"/>
  <c r="AK80" i="1"/>
  <c r="AL80" i="1" s="1"/>
  <c r="AM80" i="1"/>
  <c r="AN80" i="1"/>
  <c r="AO80" i="1"/>
  <c r="AT80" i="1"/>
  <c r="AU80" i="1" s="1"/>
  <c r="AX80" i="1" s="1"/>
  <c r="AW80" i="1"/>
  <c r="BC80" i="1"/>
  <c r="L81" i="1"/>
  <c r="N81" i="1"/>
  <c r="AK81" i="1"/>
  <c r="E81" i="1" s="1"/>
  <c r="AL81" i="1"/>
  <c r="AM81" i="1"/>
  <c r="AP81" i="1" s="1"/>
  <c r="J81" i="1" s="1"/>
  <c r="AQ81" i="1" s="1"/>
  <c r="AN81" i="1"/>
  <c r="AO81" i="1"/>
  <c r="AT81" i="1"/>
  <c r="AU81" i="1" s="1"/>
  <c r="AX81" i="1" s="1"/>
  <c r="AW81" i="1"/>
  <c r="E82" i="1"/>
  <c r="H82" i="1"/>
  <c r="L82" i="1"/>
  <c r="N82" i="1" s="1"/>
  <c r="AK82" i="1"/>
  <c r="AL82" i="1"/>
  <c r="AM82" i="1"/>
  <c r="AN82" i="1"/>
  <c r="AO82" i="1"/>
  <c r="AT82" i="1"/>
  <c r="AU82" i="1"/>
  <c r="AX82" i="1" s="1"/>
  <c r="AW82" i="1"/>
  <c r="H83" i="1"/>
  <c r="L83" i="1"/>
  <c r="N83" i="1" s="1"/>
  <c r="AK83" i="1"/>
  <c r="E83" i="1" s="1"/>
  <c r="AL83" i="1"/>
  <c r="AM83" i="1"/>
  <c r="AN83" i="1"/>
  <c r="AO83" i="1"/>
  <c r="AP83" i="1" s="1"/>
  <c r="J83" i="1" s="1"/>
  <c r="AQ83" i="1" s="1"/>
  <c r="I83" i="1" s="1"/>
  <c r="AR83" i="1"/>
  <c r="AS83" i="1" s="1"/>
  <c r="AV83" i="1" s="1"/>
  <c r="F83" i="1" s="1"/>
  <c r="AY83" i="1" s="1"/>
  <c r="G83" i="1" s="1"/>
  <c r="AT83" i="1"/>
  <c r="AU83" i="1"/>
  <c r="AX83" i="1" s="1"/>
  <c r="AW83" i="1"/>
  <c r="L84" i="1"/>
  <c r="N84" i="1"/>
  <c r="AK84" i="1"/>
  <c r="E84" i="1" s="1"/>
  <c r="BC84" i="1" s="1"/>
  <c r="AM84" i="1"/>
  <c r="AN84" i="1"/>
  <c r="AO84" i="1"/>
  <c r="AT84" i="1"/>
  <c r="AU84" i="1" s="1"/>
  <c r="AW84" i="1"/>
  <c r="AX84" i="1"/>
  <c r="E85" i="1"/>
  <c r="H85" i="1"/>
  <c r="L85" i="1"/>
  <c r="N85" i="1" s="1"/>
  <c r="AK85" i="1"/>
  <c r="AL85" i="1" s="1"/>
  <c r="AM85" i="1"/>
  <c r="AN85" i="1"/>
  <c r="AO85" i="1"/>
  <c r="AP85" i="1"/>
  <c r="J85" i="1" s="1"/>
  <c r="AQ85" i="1" s="1"/>
  <c r="AT85" i="1"/>
  <c r="AU85" i="1"/>
  <c r="AX85" i="1" s="1"/>
  <c r="AW85" i="1"/>
  <c r="L86" i="1"/>
  <c r="N86" i="1"/>
  <c r="AK86" i="1"/>
  <c r="E86" i="1" s="1"/>
  <c r="AM86" i="1"/>
  <c r="AN86" i="1"/>
  <c r="AO86" i="1"/>
  <c r="AT86" i="1"/>
  <c r="AU86" i="1" s="1"/>
  <c r="AW86" i="1"/>
  <c r="E87" i="1"/>
  <c r="L87" i="1"/>
  <c r="N87" i="1"/>
  <c r="BC87" i="1" s="1"/>
  <c r="AK87" i="1"/>
  <c r="AL87" i="1"/>
  <c r="AM87" i="1"/>
  <c r="AN87" i="1"/>
  <c r="AO87" i="1"/>
  <c r="AT87" i="1"/>
  <c r="AU87" i="1" s="1"/>
  <c r="AX87" i="1" s="1"/>
  <c r="AW87" i="1"/>
  <c r="L88" i="1"/>
  <c r="N88" i="1" s="1"/>
  <c r="AK88" i="1"/>
  <c r="E88" i="1" s="1"/>
  <c r="AL88" i="1"/>
  <c r="H88" i="1" s="1"/>
  <c r="AM88" i="1"/>
  <c r="AN88" i="1"/>
  <c r="AO88" i="1"/>
  <c r="AT88" i="1"/>
  <c r="AU88" i="1" s="1"/>
  <c r="AX88" i="1" s="1"/>
  <c r="AW88" i="1"/>
  <c r="H89" i="1"/>
  <c r="L89" i="1"/>
  <c r="N89" i="1"/>
  <c r="BC89" i="1" s="1"/>
  <c r="AK89" i="1"/>
  <c r="E89" i="1" s="1"/>
  <c r="AL89" i="1"/>
  <c r="AM89" i="1"/>
  <c r="AN89" i="1"/>
  <c r="AO89" i="1"/>
  <c r="AT89" i="1"/>
  <c r="AU89" i="1" s="1"/>
  <c r="AW89" i="1"/>
  <c r="AX89" i="1"/>
  <c r="E90" i="1"/>
  <c r="H90" i="1"/>
  <c r="J90" i="1"/>
  <c r="AQ90" i="1" s="1"/>
  <c r="L90" i="1"/>
  <c r="AP90" i="1" s="1"/>
  <c r="N90" i="1"/>
  <c r="AK90" i="1"/>
  <c r="AL90" i="1" s="1"/>
  <c r="AM90" i="1"/>
  <c r="AN90" i="1"/>
  <c r="AO90" i="1"/>
  <c r="AT90" i="1"/>
  <c r="AU90" i="1"/>
  <c r="AW90" i="1"/>
  <c r="AX90" i="1"/>
  <c r="E100" i="1"/>
  <c r="L100" i="1"/>
  <c r="N100" i="1" s="1"/>
  <c r="BC100" i="1" s="1"/>
  <c r="AK100" i="1"/>
  <c r="AL100" i="1"/>
  <c r="H100" i="1" s="1"/>
  <c r="AM100" i="1"/>
  <c r="AN100" i="1"/>
  <c r="AO100" i="1"/>
  <c r="AP100" i="1" s="1"/>
  <c r="J100" i="1" s="1"/>
  <c r="AQ100" i="1" s="1"/>
  <c r="AT100" i="1"/>
  <c r="AU100" i="1"/>
  <c r="AW100" i="1"/>
  <c r="AX100" i="1"/>
  <c r="E101" i="1"/>
  <c r="BC101" i="1" s="1"/>
  <c r="L101" i="1"/>
  <c r="N101" i="1"/>
  <c r="AK101" i="1"/>
  <c r="AL101" i="1"/>
  <c r="AM101" i="1"/>
  <c r="AN101" i="1"/>
  <c r="AO101" i="1"/>
  <c r="AT101" i="1"/>
  <c r="AU101" i="1" s="1"/>
  <c r="AW101" i="1"/>
  <c r="AX101" i="1"/>
  <c r="H102" i="1"/>
  <c r="L102" i="1"/>
  <c r="N102" i="1" s="1"/>
  <c r="AK102" i="1"/>
  <c r="E102" i="1" s="1"/>
  <c r="AL102" i="1"/>
  <c r="AM102" i="1"/>
  <c r="AN102" i="1"/>
  <c r="AO102" i="1"/>
  <c r="AT102" i="1"/>
  <c r="AU102" i="1" s="1"/>
  <c r="AX102" i="1" s="1"/>
  <c r="AW102" i="1"/>
  <c r="BC102" i="1"/>
  <c r="L103" i="1"/>
  <c r="N103" i="1"/>
  <c r="AK103" i="1"/>
  <c r="E103" i="1" s="1"/>
  <c r="AM103" i="1"/>
  <c r="AN103" i="1"/>
  <c r="AO103" i="1"/>
  <c r="AT103" i="1"/>
  <c r="AU103" i="1"/>
  <c r="AX103" i="1" s="1"/>
  <c r="AW103" i="1"/>
  <c r="BC103" i="1"/>
  <c r="E104" i="1"/>
  <c r="BC104" i="1" s="1"/>
  <c r="H104" i="1"/>
  <c r="L104" i="1"/>
  <c r="N104" i="1"/>
  <c r="AK104" i="1"/>
  <c r="AL104" i="1"/>
  <c r="AP104" i="1" s="1"/>
  <c r="J104" i="1" s="1"/>
  <c r="AM104" i="1"/>
  <c r="AN104" i="1"/>
  <c r="AO104" i="1"/>
  <c r="AQ104" i="1"/>
  <c r="AR104" i="1" s="1"/>
  <c r="AS104" i="1" s="1"/>
  <c r="AV104" i="1" s="1"/>
  <c r="F104" i="1" s="1"/>
  <c r="AY104" i="1" s="1"/>
  <c r="G104" i="1" s="1"/>
  <c r="AT104" i="1"/>
  <c r="AU104" i="1"/>
  <c r="AX104" i="1" s="1"/>
  <c r="AW104" i="1"/>
  <c r="L105" i="1"/>
  <c r="N105" i="1" s="1"/>
  <c r="AK105" i="1"/>
  <c r="AM105" i="1"/>
  <c r="AN105" i="1"/>
  <c r="AO105" i="1"/>
  <c r="AT105" i="1"/>
  <c r="AU105" i="1"/>
  <c r="AX105" i="1" s="1"/>
  <c r="AW105" i="1"/>
  <c r="E106" i="1"/>
  <c r="H106" i="1"/>
  <c r="L106" i="1"/>
  <c r="N106" i="1" s="1"/>
  <c r="BC106" i="1" s="1"/>
  <c r="AK106" i="1"/>
  <c r="AL106" i="1"/>
  <c r="AM106" i="1"/>
  <c r="AN106" i="1"/>
  <c r="AO106" i="1"/>
  <c r="AT106" i="1"/>
  <c r="AU106" i="1" s="1"/>
  <c r="AX106" i="1" s="1"/>
  <c r="AW106" i="1"/>
  <c r="L107" i="1"/>
  <c r="N107" i="1" s="1"/>
  <c r="AK107" i="1"/>
  <c r="E107" i="1" s="1"/>
  <c r="AL107" i="1"/>
  <c r="AM107" i="1"/>
  <c r="AN107" i="1"/>
  <c r="AO107" i="1"/>
  <c r="AP107" i="1"/>
  <c r="J107" i="1" s="1"/>
  <c r="AQ107" i="1" s="1"/>
  <c r="AT107" i="1"/>
  <c r="AU107" i="1"/>
  <c r="AX107" i="1" s="1"/>
  <c r="AW107" i="1"/>
  <c r="H108" i="1"/>
  <c r="I108" i="1"/>
  <c r="L108" i="1"/>
  <c r="N108" i="1"/>
  <c r="BC108" i="1" s="1"/>
  <c r="AK108" i="1"/>
  <c r="E108" i="1" s="1"/>
  <c r="AL108" i="1"/>
  <c r="AM108" i="1"/>
  <c r="AN108" i="1"/>
  <c r="AO108" i="1"/>
  <c r="AP108" i="1"/>
  <c r="J108" i="1" s="1"/>
  <c r="AQ108" i="1" s="1"/>
  <c r="AR108" i="1" s="1"/>
  <c r="AS108" i="1" s="1"/>
  <c r="AV108" i="1" s="1"/>
  <c r="F108" i="1" s="1"/>
  <c r="AY108" i="1" s="1"/>
  <c r="G108" i="1" s="1"/>
  <c r="AT108" i="1"/>
  <c r="AU108" i="1" s="1"/>
  <c r="AX108" i="1" s="1"/>
  <c r="AW108" i="1"/>
  <c r="E109" i="1"/>
  <c r="H109" i="1"/>
  <c r="L109" i="1"/>
  <c r="N109" i="1" s="1"/>
  <c r="AK109" i="1"/>
  <c r="AL109" i="1"/>
  <c r="AM109" i="1"/>
  <c r="AN109" i="1"/>
  <c r="AO109" i="1"/>
  <c r="AT109" i="1"/>
  <c r="AU109" i="1" s="1"/>
  <c r="AX109" i="1" s="1"/>
  <c r="AW109" i="1"/>
  <c r="E110" i="1"/>
  <c r="L110" i="1"/>
  <c r="N110" i="1"/>
  <c r="AK110" i="1"/>
  <c r="AL110" i="1" s="1"/>
  <c r="H110" i="1" s="1"/>
  <c r="AM110" i="1"/>
  <c r="AN110" i="1"/>
  <c r="AO110" i="1"/>
  <c r="AP110" i="1"/>
  <c r="J110" i="1" s="1"/>
  <c r="AQ110" i="1"/>
  <c r="AT110" i="1"/>
  <c r="AU110" i="1" s="1"/>
  <c r="AW110" i="1"/>
  <c r="AX110" i="1" s="1"/>
  <c r="E111" i="1"/>
  <c r="L111" i="1"/>
  <c r="N111" i="1"/>
  <c r="AK111" i="1"/>
  <c r="AL111" i="1"/>
  <c r="H111" i="1" s="1"/>
  <c r="AM111" i="1"/>
  <c r="AN111" i="1"/>
  <c r="AO111" i="1"/>
  <c r="AP111" i="1"/>
  <c r="J111" i="1" s="1"/>
  <c r="AQ111" i="1"/>
  <c r="AR111" i="1" s="1"/>
  <c r="AS111" i="1" s="1"/>
  <c r="AV111" i="1" s="1"/>
  <c r="F111" i="1" s="1"/>
  <c r="AY111" i="1" s="1"/>
  <c r="G111" i="1" s="1"/>
  <c r="AT111" i="1"/>
  <c r="AU111" i="1"/>
  <c r="AW111" i="1"/>
  <c r="AX111" i="1"/>
  <c r="BC111" i="1"/>
  <c r="L112" i="1"/>
  <c r="N112" i="1" s="1"/>
  <c r="AK112" i="1"/>
  <c r="E112" i="1" s="1"/>
  <c r="AL112" i="1"/>
  <c r="AM112" i="1"/>
  <c r="AN112" i="1"/>
  <c r="AO112" i="1"/>
  <c r="AP112" i="1"/>
  <c r="J112" i="1" s="1"/>
  <c r="AQ112" i="1" s="1"/>
  <c r="AT112" i="1"/>
  <c r="AU112" i="1"/>
  <c r="AX112" i="1" s="1"/>
  <c r="AW112" i="1"/>
  <c r="L113" i="1"/>
  <c r="N113" i="1"/>
  <c r="AK113" i="1"/>
  <c r="AM113" i="1"/>
  <c r="AN113" i="1"/>
  <c r="AO113" i="1"/>
  <c r="AT113" i="1"/>
  <c r="AU113" i="1" s="1"/>
  <c r="AW113" i="1"/>
  <c r="AX113" i="1"/>
  <c r="E114" i="1"/>
  <c r="BC114" i="1" s="1"/>
  <c r="L114" i="1"/>
  <c r="N114" i="1"/>
  <c r="AK114" i="1"/>
  <c r="AL114" i="1" s="1"/>
  <c r="H114" i="1" s="1"/>
  <c r="AM114" i="1"/>
  <c r="AN114" i="1"/>
  <c r="AP114" i="1" s="1"/>
  <c r="J114" i="1" s="1"/>
  <c r="AQ114" i="1" s="1"/>
  <c r="AO114" i="1"/>
  <c r="AR114" i="1"/>
  <c r="AS114" i="1"/>
  <c r="AV114" i="1" s="1"/>
  <c r="F114" i="1" s="1"/>
  <c r="AY114" i="1" s="1"/>
  <c r="G114" i="1" s="1"/>
  <c r="AT114" i="1"/>
  <c r="AU114" i="1" s="1"/>
  <c r="AX114" i="1" s="1"/>
  <c r="AW114" i="1"/>
  <c r="E119" i="1"/>
  <c r="L119" i="1"/>
  <c r="N119" i="1" s="1"/>
  <c r="AK119" i="1"/>
  <c r="AL119" i="1"/>
  <c r="H119" i="1" s="1"/>
  <c r="AM119" i="1"/>
  <c r="AN119" i="1"/>
  <c r="AO119" i="1"/>
  <c r="AP119" i="1"/>
  <c r="J119" i="1" s="1"/>
  <c r="AQ119" i="1" s="1"/>
  <c r="AT119" i="1"/>
  <c r="AU119" i="1" s="1"/>
  <c r="AW119" i="1"/>
  <c r="E120" i="1"/>
  <c r="L120" i="1"/>
  <c r="N120" i="1" s="1"/>
  <c r="AK120" i="1"/>
  <c r="AL120" i="1"/>
  <c r="H120" i="1" s="1"/>
  <c r="AM120" i="1"/>
  <c r="AN120" i="1"/>
  <c r="AO120" i="1"/>
  <c r="AP120" i="1" s="1"/>
  <c r="J120" i="1" s="1"/>
  <c r="AQ120" i="1" s="1"/>
  <c r="AT120" i="1"/>
  <c r="AU120" i="1"/>
  <c r="AX120" i="1" s="1"/>
  <c r="AW120" i="1"/>
  <c r="BC120" i="1"/>
  <c r="H121" i="1"/>
  <c r="L121" i="1"/>
  <c r="N121" i="1"/>
  <c r="BC121" i="1" s="1"/>
  <c r="AK121" i="1"/>
  <c r="E121" i="1" s="1"/>
  <c r="AL121" i="1"/>
  <c r="AM121" i="1"/>
  <c r="AN121" i="1"/>
  <c r="AO121" i="1"/>
  <c r="AP121" i="1" s="1"/>
  <c r="J121" i="1" s="1"/>
  <c r="AQ121" i="1" s="1"/>
  <c r="I121" i="1" s="1"/>
  <c r="AR121" i="1"/>
  <c r="AS121" i="1" s="1"/>
  <c r="AV121" i="1" s="1"/>
  <c r="F121" i="1" s="1"/>
  <c r="AY121" i="1" s="1"/>
  <c r="G121" i="1" s="1"/>
  <c r="AT121" i="1"/>
  <c r="AU121" i="1"/>
  <c r="AX121" i="1" s="1"/>
  <c r="AW121" i="1"/>
  <c r="L123" i="1"/>
  <c r="N123" i="1" s="1"/>
  <c r="BC123" i="1" s="1"/>
  <c r="AK123" i="1"/>
  <c r="E123" i="1" s="1"/>
  <c r="AL123" i="1"/>
  <c r="AM123" i="1"/>
  <c r="AN123" i="1"/>
  <c r="AO123" i="1"/>
  <c r="AP123" i="1"/>
  <c r="J123" i="1" s="1"/>
  <c r="AQ123" i="1" s="1"/>
  <c r="AT123" i="1"/>
  <c r="AU123" i="1" s="1"/>
  <c r="AX123" i="1" s="1"/>
  <c r="AW123" i="1"/>
  <c r="L124" i="1"/>
  <c r="N124" i="1" s="1"/>
  <c r="AK124" i="1"/>
  <c r="E124" i="1" s="1"/>
  <c r="AM124" i="1"/>
  <c r="AN124" i="1"/>
  <c r="AO124" i="1"/>
  <c r="AT124" i="1"/>
  <c r="AU124" i="1"/>
  <c r="AX124" i="1" s="1"/>
  <c r="AW124" i="1"/>
  <c r="E125" i="1"/>
  <c r="L125" i="1"/>
  <c r="N125" i="1"/>
  <c r="AK125" i="1"/>
  <c r="AL125" i="1"/>
  <c r="AM125" i="1"/>
  <c r="AN125" i="1"/>
  <c r="AO125" i="1"/>
  <c r="AT125" i="1"/>
  <c r="AU125" i="1" s="1"/>
  <c r="AX125" i="1" s="1"/>
  <c r="AW125" i="1"/>
  <c r="E126" i="1"/>
  <c r="H126" i="1"/>
  <c r="L126" i="1"/>
  <c r="N126" i="1" s="1"/>
  <c r="BC126" i="1" s="1"/>
  <c r="AK126" i="1"/>
  <c r="AL126" i="1"/>
  <c r="AM126" i="1"/>
  <c r="AN126" i="1"/>
  <c r="AO126" i="1"/>
  <c r="AT126" i="1"/>
  <c r="AU126" i="1"/>
  <c r="AX126" i="1" s="1"/>
  <c r="AW126" i="1"/>
  <c r="L127" i="1"/>
  <c r="N127" i="1"/>
  <c r="AK127" i="1"/>
  <c r="AM127" i="1"/>
  <c r="AN127" i="1"/>
  <c r="AO127" i="1"/>
  <c r="AT127" i="1"/>
  <c r="AU127" i="1"/>
  <c r="AX127" i="1" s="1"/>
  <c r="AW127" i="1"/>
  <c r="E128" i="1"/>
  <c r="BC128" i="1" s="1"/>
  <c r="L128" i="1"/>
  <c r="N128" i="1" s="1"/>
  <c r="AK128" i="1"/>
  <c r="AL128" i="1" s="1"/>
  <c r="AM128" i="1"/>
  <c r="AN128" i="1"/>
  <c r="AO128" i="1"/>
  <c r="AP128" i="1"/>
  <c r="J128" i="1" s="1"/>
  <c r="AQ128" i="1" s="1"/>
  <c r="I128" i="1" s="1"/>
  <c r="AT128" i="1"/>
  <c r="AU128" i="1"/>
  <c r="AW128" i="1"/>
  <c r="AX128" i="1"/>
  <c r="E129" i="1"/>
  <c r="H129" i="1"/>
  <c r="L129" i="1"/>
  <c r="N129" i="1"/>
  <c r="AK129" i="1"/>
  <c r="AL129" i="1"/>
  <c r="AM129" i="1"/>
  <c r="AN129" i="1"/>
  <c r="AO129" i="1"/>
  <c r="AP129" i="1" s="1"/>
  <c r="J129" i="1" s="1"/>
  <c r="AQ129" i="1"/>
  <c r="AR129" i="1"/>
  <c r="AS129" i="1" s="1"/>
  <c r="AV129" i="1" s="1"/>
  <c r="F129" i="1" s="1"/>
  <c r="AY129" i="1" s="1"/>
  <c r="G129" i="1" s="1"/>
  <c r="AT129" i="1"/>
  <c r="AU129" i="1"/>
  <c r="AX129" i="1" s="1"/>
  <c r="AW129" i="1"/>
  <c r="L130" i="1"/>
  <c r="N130" i="1"/>
  <c r="AK130" i="1"/>
  <c r="AM130" i="1"/>
  <c r="AN130" i="1"/>
  <c r="AO130" i="1"/>
  <c r="AT130" i="1"/>
  <c r="AU130" i="1"/>
  <c r="AX130" i="1" s="1"/>
  <c r="AW130" i="1"/>
  <c r="E131" i="1"/>
  <c r="BC131" i="1" s="1"/>
  <c r="L131" i="1"/>
  <c r="N131" i="1"/>
  <c r="AK131" i="1"/>
  <c r="AL131" i="1"/>
  <c r="AM131" i="1"/>
  <c r="AN131" i="1"/>
  <c r="AO131" i="1"/>
  <c r="AT131" i="1"/>
  <c r="AU131" i="1"/>
  <c r="AX131" i="1" s="1"/>
  <c r="AW131" i="1"/>
  <c r="L132" i="1"/>
  <c r="N132" i="1" s="1"/>
  <c r="AK132" i="1"/>
  <c r="AM132" i="1"/>
  <c r="AN132" i="1"/>
  <c r="AO132" i="1"/>
  <c r="AT132" i="1"/>
  <c r="AU132" i="1" s="1"/>
  <c r="AW132" i="1"/>
  <c r="AX132" i="1"/>
  <c r="E133" i="1"/>
  <c r="H133" i="1"/>
  <c r="L133" i="1"/>
  <c r="N133" i="1" s="1"/>
  <c r="AK133" i="1"/>
  <c r="AL133" i="1"/>
  <c r="AM133" i="1"/>
  <c r="AN133" i="1"/>
  <c r="AO133" i="1"/>
  <c r="AT133" i="1"/>
  <c r="AU133" i="1"/>
  <c r="AX133" i="1" s="1"/>
  <c r="AW133" i="1"/>
  <c r="L134" i="1"/>
  <c r="N134" i="1" s="1"/>
  <c r="AK134" i="1"/>
  <c r="E134" i="1" s="1"/>
  <c r="BC134" i="1" s="1"/>
  <c r="AM134" i="1"/>
  <c r="AN134" i="1"/>
  <c r="AO134" i="1"/>
  <c r="AT134" i="1"/>
  <c r="AU134" i="1" s="1"/>
  <c r="AX134" i="1" s="1"/>
  <c r="AW134" i="1"/>
  <c r="E135" i="1"/>
  <c r="H135" i="1"/>
  <c r="L135" i="1"/>
  <c r="N135" i="1"/>
  <c r="AK135" i="1"/>
  <c r="AL135" i="1" s="1"/>
  <c r="AM135" i="1"/>
  <c r="AN135" i="1"/>
  <c r="AO135" i="1"/>
  <c r="AP135" i="1" s="1"/>
  <c r="J135" i="1" s="1"/>
  <c r="AQ135" i="1"/>
  <c r="I135" i="1" s="1"/>
  <c r="AR135" i="1"/>
  <c r="AS135" i="1"/>
  <c r="AV135" i="1" s="1"/>
  <c r="F135" i="1" s="1"/>
  <c r="AY135" i="1" s="1"/>
  <c r="G135" i="1" s="1"/>
  <c r="BA135" i="1" s="1"/>
  <c r="AT135" i="1"/>
  <c r="AU135" i="1" s="1"/>
  <c r="AX135" i="1" s="1"/>
  <c r="AW135" i="1"/>
  <c r="AZ135" i="1"/>
  <c r="L136" i="1"/>
  <c r="N136" i="1"/>
  <c r="AK136" i="1"/>
  <c r="E136" i="1" s="1"/>
  <c r="AM136" i="1"/>
  <c r="AN136" i="1"/>
  <c r="AO136" i="1"/>
  <c r="AT136" i="1"/>
  <c r="AU136" i="1" s="1"/>
  <c r="AX136" i="1" s="1"/>
  <c r="AW136" i="1"/>
  <c r="L137" i="1"/>
  <c r="N137" i="1"/>
  <c r="BC137" i="1" s="1"/>
  <c r="AK137" i="1"/>
  <c r="E137" i="1" s="1"/>
  <c r="AL137" i="1"/>
  <c r="H137" i="1" s="1"/>
  <c r="AM137" i="1"/>
  <c r="AN137" i="1"/>
  <c r="AP137" i="1" s="1"/>
  <c r="J137" i="1" s="1"/>
  <c r="AQ137" i="1" s="1"/>
  <c r="AO137" i="1"/>
  <c r="AT137" i="1"/>
  <c r="AU137" i="1"/>
  <c r="AW137" i="1"/>
  <c r="AX137" i="1"/>
  <c r="E145" i="1"/>
  <c r="BC145" i="1" s="1"/>
  <c r="H145" i="1"/>
  <c r="L145" i="1"/>
  <c r="N145" i="1" s="1"/>
  <c r="AK145" i="1"/>
  <c r="AL145" i="1" s="1"/>
  <c r="AM145" i="1"/>
  <c r="AN145" i="1"/>
  <c r="AO145" i="1"/>
  <c r="AT145" i="1"/>
  <c r="AU145" i="1"/>
  <c r="AW145" i="1"/>
  <c r="AX145" i="1"/>
  <c r="E146" i="1"/>
  <c r="L146" i="1"/>
  <c r="N146" i="1" s="1"/>
  <c r="AK146" i="1"/>
  <c r="AL146" i="1"/>
  <c r="AM146" i="1"/>
  <c r="AN146" i="1"/>
  <c r="AO146" i="1"/>
  <c r="AP146" i="1" s="1"/>
  <c r="J146" i="1" s="1"/>
  <c r="AQ146" i="1" s="1"/>
  <c r="AT146" i="1"/>
  <c r="AU146" i="1" s="1"/>
  <c r="AX146" i="1" s="1"/>
  <c r="AW146" i="1"/>
  <c r="BC146" i="1"/>
  <c r="L147" i="1"/>
  <c r="N147" i="1" s="1"/>
  <c r="AK147" i="1"/>
  <c r="E147" i="1" s="1"/>
  <c r="AL147" i="1"/>
  <c r="AM147" i="1"/>
  <c r="AN147" i="1"/>
  <c r="AO147" i="1"/>
  <c r="AT147" i="1"/>
  <c r="AU147" i="1" s="1"/>
  <c r="AX147" i="1" s="1"/>
  <c r="AW147" i="1"/>
  <c r="L148" i="1"/>
  <c r="N148" i="1"/>
  <c r="AK148" i="1"/>
  <c r="AM148" i="1"/>
  <c r="AN148" i="1"/>
  <c r="AO148" i="1"/>
  <c r="AT148" i="1"/>
  <c r="AU148" i="1"/>
  <c r="AW148" i="1"/>
  <c r="AX148" i="1"/>
  <c r="E149" i="1"/>
  <c r="H149" i="1"/>
  <c r="L149" i="1"/>
  <c r="N149" i="1"/>
  <c r="AK149" i="1"/>
  <c r="AL149" i="1" s="1"/>
  <c r="AM149" i="1"/>
  <c r="AN149" i="1"/>
  <c r="AO149" i="1"/>
  <c r="AT149" i="1"/>
  <c r="AU149" i="1"/>
  <c r="AW149" i="1"/>
  <c r="AX149" i="1"/>
  <c r="E150" i="1"/>
  <c r="L150" i="1"/>
  <c r="N150" i="1" s="1"/>
  <c r="AK150" i="1"/>
  <c r="AL150" i="1" s="1"/>
  <c r="H150" i="1" s="1"/>
  <c r="AM150" i="1"/>
  <c r="AP150" i="1" s="1"/>
  <c r="J150" i="1" s="1"/>
  <c r="AQ150" i="1" s="1"/>
  <c r="AN150" i="1"/>
  <c r="AO150" i="1"/>
  <c r="AT150" i="1"/>
  <c r="AU150" i="1" s="1"/>
  <c r="AX150" i="1" s="1"/>
  <c r="AW150" i="1"/>
  <c r="E151" i="1"/>
  <c r="L151" i="1"/>
  <c r="N151" i="1"/>
  <c r="BC151" i="1" s="1"/>
  <c r="AK151" i="1"/>
  <c r="AL151" i="1"/>
  <c r="AM151" i="1"/>
  <c r="AN151" i="1"/>
  <c r="AO151" i="1"/>
  <c r="AT151" i="1"/>
  <c r="AU151" i="1" s="1"/>
  <c r="AX151" i="1" s="1"/>
  <c r="AW151" i="1"/>
  <c r="L152" i="1"/>
  <c r="N152" i="1"/>
  <c r="AK152" i="1"/>
  <c r="AM152" i="1"/>
  <c r="AN152" i="1"/>
  <c r="AO152" i="1"/>
  <c r="AT152" i="1"/>
  <c r="AU152" i="1" s="1"/>
  <c r="AX152" i="1" s="1"/>
  <c r="AW152" i="1"/>
  <c r="L153" i="1"/>
  <c r="N153" i="1" s="1"/>
  <c r="AK153" i="1"/>
  <c r="E153" i="1" s="1"/>
  <c r="AL153" i="1"/>
  <c r="AM153" i="1"/>
  <c r="AN153" i="1"/>
  <c r="AO153" i="1"/>
  <c r="AT153" i="1"/>
  <c r="AU153" i="1"/>
  <c r="AX153" i="1" s="1"/>
  <c r="AW153" i="1"/>
  <c r="E154" i="1"/>
  <c r="BC154" i="1" s="1"/>
  <c r="L154" i="1"/>
  <c r="N154" i="1"/>
  <c r="AK154" i="1"/>
  <c r="AL154" i="1"/>
  <c r="AM154" i="1"/>
  <c r="AN154" i="1"/>
  <c r="AO154" i="1"/>
  <c r="AT154" i="1"/>
  <c r="AU154" i="1"/>
  <c r="AW154" i="1"/>
  <c r="E155" i="1"/>
  <c r="H155" i="1"/>
  <c r="L155" i="1"/>
  <c r="N155" i="1"/>
  <c r="BC155" i="1" s="1"/>
  <c r="AK155" i="1"/>
  <c r="AL155" i="1" s="1"/>
  <c r="AM155" i="1"/>
  <c r="AN155" i="1"/>
  <c r="AO155" i="1"/>
  <c r="AP155" i="1"/>
  <c r="J155" i="1" s="1"/>
  <c r="AQ155" i="1" s="1"/>
  <c r="AT155" i="1"/>
  <c r="AU155" i="1"/>
  <c r="AX155" i="1" s="1"/>
  <c r="AW155" i="1"/>
  <c r="L156" i="1"/>
  <c r="N156" i="1" s="1"/>
  <c r="AK156" i="1"/>
  <c r="E156" i="1" s="1"/>
  <c r="AM156" i="1"/>
  <c r="AN156" i="1"/>
  <c r="AO156" i="1"/>
  <c r="AT156" i="1"/>
  <c r="AU156" i="1" s="1"/>
  <c r="AX156" i="1" s="1"/>
  <c r="AW156" i="1"/>
  <c r="L157" i="1"/>
  <c r="N157" i="1" s="1"/>
  <c r="AK157" i="1"/>
  <c r="E157" i="1" s="1"/>
  <c r="AM157" i="1"/>
  <c r="AN157" i="1"/>
  <c r="AO157" i="1"/>
  <c r="AT157" i="1"/>
  <c r="AU157" i="1"/>
  <c r="AW157" i="1"/>
  <c r="AX157" i="1"/>
  <c r="L158" i="1"/>
  <c r="N158" i="1" s="1"/>
  <c r="AK158" i="1"/>
  <c r="AM158" i="1"/>
  <c r="AN158" i="1"/>
  <c r="AO158" i="1"/>
  <c r="AT158" i="1"/>
  <c r="AU158" i="1"/>
  <c r="AX158" i="1" s="1"/>
  <c r="AW158" i="1"/>
  <c r="L159" i="1"/>
  <c r="N159" i="1"/>
  <c r="AK159" i="1"/>
  <c r="AM159" i="1"/>
  <c r="AN159" i="1"/>
  <c r="AO159" i="1"/>
  <c r="AT159" i="1"/>
  <c r="AU159" i="1"/>
  <c r="AX159" i="1" s="1"/>
  <c r="AW159" i="1"/>
  <c r="L163" i="1"/>
  <c r="N163" i="1"/>
  <c r="AK163" i="1"/>
  <c r="E163" i="1" s="1"/>
  <c r="AL163" i="1"/>
  <c r="AM163" i="1"/>
  <c r="AN163" i="1"/>
  <c r="AO163" i="1"/>
  <c r="AT163" i="1"/>
  <c r="AU163" i="1" s="1"/>
  <c r="AW163" i="1"/>
  <c r="AX163" i="1"/>
  <c r="E164" i="1"/>
  <c r="L164" i="1"/>
  <c r="N164" i="1"/>
  <c r="BC164" i="1" s="1"/>
  <c r="AK164" i="1"/>
  <c r="AL164" i="1"/>
  <c r="AM164" i="1"/>
  <c r="AN164" i="1"/>
  <c r="AO164" i="1"/>
  <c r="AP164" i="1"/>
  <c r="J164" i="1" s="1"/>
  <c r="AQ164" i="1" s="1"/>
  <c r="I164" i="1" s="1"/>
  <c r="AR164" i="1"/>
  <c r="AS164" i="1" s="1"/>
  <c r="AV164" i="1" s="1"/>
  <c r="F164" i="1" s="1"/>
  <c r="AY164" i="1" s="1"/>
  <c r="G164" i="1" s="1"/>
  <c r="AT164" i="1"/>
  <c r="AU164" i="1"/>
  <c r="AW164" i="1"/>
  <c r="AX164" i="1"/>
  <c r="L165" i="1"/>
  <c r="N165" i="1" s="1"/>
  <c r="AK165" i="1"/>
  <c r="AM165" i="1"/>
  <c r="AN165" i="1"/>
  <c r="AO165" i="1"/>
  <c r="AT165" i="1"/>
  <c r="AU165" i="1"/>
  <c r="AX165" i="1" s="1"/>
  <c r="AW165" i="1"/>
  <c r="L166" i="1"/>
  <c r="N166" i="1"/>
  <c r="AK166" i="1"/>
  <c r="AM166" i="1"/>
  <c r="AN166" i="1"/>
  <c r="AO166" i="1"/>
  <c r="AT166" i="1"/>
  <c r="AU166" i="1" s="1"/>
  <c r="AX166" i="1" s="1"/>
  <c r="AW166" i="1"/>
  <c r="L167" i="1"/>
  <c r="N167" i="1"/>
  <c r="AK167" i="1"/>
  <c r="E167" i="1" s="1"/>
  <c r="AL167" i="1"/>
  <c r="AM167" i="1"/>
  <c r="AN167" i="1"/>
  <c r="AO167" i="1"/>
  <c r="AT167" i="1"/>
  <c r="AU167" i="1"/>
  <c r="AX167" i="1" s="1"/>
  <c r="AW167" i="1"/>
  <c r="E168" i="1"/>
  <c r="H168" i="1"/>
  <c r="L168" i="1"/>
  <c r="N168" i="1"/>
  <c r="AK168" i="1"/>
  <c r="AL168" i="1"/>
  <c r="AM168" i="1"/>
  <c r="AN168" i="1"/>
  <c r="AO168" i="1"/>
  <c r="AT168" i="1"/>
  <c r="AU168" i="1"/>
  <c r="AW168" i="1"/>
  <c r="AX168" i="1" s="1"/>
  <c r="E169" i="1"/>
  <c r="H169" i="1"/>
  <c r="L169" i="1"/>
  <c r="N169" i="1"/>
  <c r="AK169" i="1"/>
  <c r="AL169" i="1"/>
  <c r="AM169" i="1"/>
  <c r="AN169" i="1"/>
  <c r="AO169" i="1"/>
  <c r="AP169" i="1" s="1"/>
  <c r="J169" i="1" s="1"/>
  <c r="AQ169" i="1" s="1"/>
  <c r="AT169" i="1"/>
  <c r="AU169" i="1"/>
  <c r="AW169" i="1"/>
  <c r="AX169" i="1"/>
  <c r="E170" i="1"/>
  <c r="H170" i="1"/>
  <c r="L170" i="1"/>
  <c r="N170" i="1" s="1"/>
  <c r="BC170" i="1" s="1"/>
  <c r="AK170" i="1"/>
  <c r="AL170" i="1" s="1"/>
  <c r="AM170" i="1"/>
  <c r="AN170" i="1"/>
  <c r="AO170" i="1"/>
  <c r="AP170" i="1" s="1"/>
  <c r="J170" i="1" s="1"/>
  <c r="AQ170" i="1" s="1"/>
  <c r="AT170" i="1"/>
  <c r="AU170" i="1"/>
  <c r="AX170" i="1" s="1"/>
  <c r="AW170" i="1"/>
  <c r="E171" i="1"/>
  <c r="L171" i="1"/>
  <c r="N171" i="1" s="1"/>
  <c r="AK171" i="1"/>
  <c r="AL171" i="1" s="1"/>
  <c r="H171" i="1" s="1"/>
  <c r="AM171" i="1"/>
  <c r="AN171" i="1"/>
  <c r="AO171" i="1"/>
  <c r="AP171" i="1" s="1"/>
  <c r="J171" i="1" s="1"/>
  <c r="AQ171" i="1" s="1"/>
  <c r="AR171" i="1"/>
  <c r="AS171" i="1" s="1"/>
  <c r="AV171" i="1" s="1"/>
  <c r="F171" i="1" s="1"/>
  <c r="AT171" i="1"/>
  <c r="AU171" i="1"/>
  <c r="AW171" i="1"/>
  <c r="AX171" i="1"/>
  <c r="AY171" i="1"/>
  <c r="G171" i="1" s="1"/>
  <c r="BC171" i="1"/>
  <c r="L172" i="1"/>
  <c r="N172" i="1" s="1"/>
  <c r="AK172" i="1"/>
  <c r="AM172" i="1"/>
  <c r="AN172" i="1"/>
  <c r="AO172" i="1"/>
  <c r="AT172" i="1"/>
  <c r="AU172" i="1" s="1"/>
  <c r="AX172" i="1" s="1"/>
  <c r="AW172" i="1"/>
  <c r="L173" i="1"/>
  <c r="N173" i="1"/>
  <c r="AK173" i="1"/>
  <c r="E173" i="1" s="1"/>
  <c r="AL173" i="1"/>
  <c r="AM173" i="1"/>
  <c r="AN173" i="1"/>
  <c r="AO173" i="1"/>
  <c r="AP173" i="1" s="1"/>
  <c r="J173" i="1" s="1"/>
  <c r="AQ173" i="1"/>
  <c r="I173" i="1" s="1"/>
  <c r="AR173" i="1"/>
  <c r="AS173" i="1" s="1"/>
  <c r="AV173" i="1" s="1"/>
  <c r="F173" i="1" s="1"/>
  <c r="AY173" i="1" s="1"/>
  <c r="G173" i="1" s="1"/>
  <c r="AT173" i="1"/>
  <c r="AU173" i="1"/>
  <c r="AW173" i="1"/>
  <c r="L174" i="1"/>
  <c r="N174" i="1"/>
  <c r="AK174" i="1"/>
  <c r="E174" i="1" s="1"/>
  <c r="AM174" i="1"/>
  <c r="AN174" i="1"/>
  <c r="AO174" i="1"/>
  <c r="AT174" i="1"/>
  <c r="AU174" i="1" s="1"/>
  <c r="AX174" i="1" s="1"/>
  <c r="AW174" i="1"/>
  <c r="E175" i="1"/>
  <c r="L175" i="1"/>
  <c r="N175" i="1"/>
  <c r="BC175" i="1" s="1"/>
  <c r="AK175" i="1"/>
  <c r="AL175" i="1"/>
  <c r="AM175" i="1"/>
  <c r="AN175" i="1"/>
  <c r="AO175" i="1"/>
  <c r="AT175" i="1"/>
  <c r="AU175" i="1"/>
  <c r="AW175" i="1"/>
  <c r="AX175" i="1"/>
  <c r="L176" i="1"/>
  <c r="N176" i="1"/>
  <c r="AK176" i="1"/>
  <c r="AM176" i="1"/>
  <c r="AN176" i="1"/>
  <c r="AO176" i="1"/>
  <c r="AT176" i="1"/>
  <c r="AU176" i="1"/>
  <c r="AW176" i="1"/>
  <c r="AX176" i="1"/>
  <c r="E177" i="1"/>
  <c r="H177" i="1"/>
  <c r="L177" i="1"/>
  <c r="N177" i="1" s="1"/>
  <c r="AK177" i="1"/>
  <c r="AL177" i="1" s="1"/>
  <c r="AM177" i="1"/>
  <c r="AN177" i="1"/>
  <c r="AO177" i="1"/>
  <c r="AP177" i="1"/>
  <c r="J177" i="1" s="1"/>
  <c r="AQ177" i="1" s="1"/>
  <c r="I177" i="1" s="1"/>
  <c r="AR177" i="1"/>
  <c r="AS177" i="1"/>
  <c r="AT177" i="1"/>
  <c r="AU177" i="1"/>
  <c r="AX177" i="1" s="1"/>
  <c r="AV177" i="1"/>
  <c r="F177" i="1" s="1"/>
  <c r="AY177" i="1" s="1"/>
  <c r="G177" i="1" s="1"/>
  <c r="AW177" i="1"/>
  <c r="E181" i="1"/>
  <c r="L181" i="1"/>
  <c r="N181" i="1"/>
  <c r="BC181" i="1" s="1"/>
  <c r="AK181" i="1"/>
  <c r="AL181" i="1"/>
  <c r="AM181" i="1"/>
  <c r="AN181" i="1"/>
  <c r="AO181" i="1"/>
  <c r="AT181" i="1"/>
  <c r="AU181" i="1" s="1"/>
  <c r="AX181" i="1" s="1"/>
  <c r="AW181" i="1"/>
  <c r="L182" i="1"/>
  <c r="N182" i="1" s="1"/>
  <c r="AK182" i="1"/>
  <c r="E182" i="1" s="1"/>
  <c r="AL182" i="1"/>
  <c r="AM182" i="1"/>
  <c r="AN182" i="1"/>
  <c r="AO182" i="1"/>
  <c r="AT182" i="1"/>
  <c r="AU182" i="1"/>
  <c r="AX182" i="1" s="1"/>
  <c r="AW182" i="1"/>
  <c r="E183" i="1"/>
  <c r="L183" i="1"/>
  <c r="N183" i="1" s="1"/>
  <c r="BC183" i="1" s="1"/>
  <c r="AK183" i="1"/>
  <c r="AL183" i="1"/>
  <c r="AM183" i="1"/>
  <c r="AN183" i="1"/>
  <c r="AO183" i="1"/>
  <c r="AP183" i="1"/>
  <c r="J183" i="1" s="1"/>
  <c r="AQ183" i="1" s="1"/>
  <c r="AR183" i="1" s="1"/>
  <c r="AS183" i="1" s="1"/>
  <c r="AV183" i="1" s="1"/>
  <c r="AT183" i="1"/>
  <c r="AU183" i="1"/>
  <c r="AW183" i="1"/>
  <c r="AX183" i="1" s="1"/>
  <c r="L184" i="1"/>
  <c r="N184" i="1"/>
  <c r="AK184" i="1"/>
  <c r="AM184" i="1"/>
  <c r="AN184" i="1"/>
  <c r="AO184" i="1"/>
  <c r="AT184" i="1"/>
  <c r="AU184" i="1"/>
  <c r="AW184" i="1"/>
  <c r="AX184" i="1"/>
  <c r="E185" i="1"/>
  <c r="L185" i="1"/>
  <c r="N185" i="1"/>
  <c r="AK185" i="1"/>
  <c r="AL185" i="1" s="1"/>
  <c r="H185" i="1" s="1"/>
  <c r="AM185" i="1"/>
  <c r="AN185" i="1"/>
  <c r="AO185" i="1"/>
  <c r="AP185" i="1"/>
  <c r="J185" i="1" s="1"/>
  <c r="AQ185" i="1" s="1"/>
  <c r="AT185" i="1"/>
  <c r="AU185" i="1"/>
  <c r="AX185" i="1" s="1"/>
  <c r="AW185" i="1"/>
  <c r="L186" i="1"/>
  <c r="N186" i="1" s="1"/>
  <c r="AK186" i="1"/>
  <c r="E186" i="1" s="1"/>
  <c r="AL186" i="1"/>
  <c r="AM186" i="1"/>
  <c r="AN186" i="1"/>
  <c r="AO186" i="1"/>
  <c r="AT186" i="1"/>
  <c r="AU186" i="1"/>
  <c r="AX186" i="1" s="1"/>
  <c r="AW186" i="1"/>
  <c r="L187" i="1"/>
  <c r="N187" i="1" s="1"/>
  <c r="AK187" i="1"/>
  <c r="E187" i="1" s="1"/>
  <c r="AM187" i="1"/>
  <c r="AN187" i="1"/>
  <c r="AO187" i="1"/>
  <c r="AT187" i="1"/>
  <c r="AU187" i="1" s="1"/>
  <c r="AX187" i="1" s="1"/>
  <c r="AW187" i="1"/>
  <c r="E188" i="1"/>
  <c r="H188" i="1"/>
  <c r="L188" i="1"/>
  <c r="N188" i="1"/>
  <c r="AK188" i="1"/>
  <c r="AL188" i="1"/>
  <c r="AM188" i="1"/>
  <c r="AN188" i="1"/>
  <c r="AO188" i="1"/>
  <c r="AT188" i="1"/>
  <c r="AU188" i="1"/>
  <c r="AW188" i="1"/>
  <c r="AX188" i="1"/>
  <c r="L189" i="1"/>
  <c r="N189" i="1"/>
  <c r="AK189" i="1"/>
  <c r="AM189" i="1"/>
  <c r="AN189" i="1"/>
  <c r="AO189" i="1"/>
  <c r="AT189" i="1"/>
  <c r="AU189" i="1"/>
  <c r="AX189" i="1" s="1"/>
  <c r="AW189" i="1"/>
  <c r="L190" i="1"/>
  <c r="N190" i="1" s="1"/>
  <c r="AK190" i="1"/>
  <c r="AM190" i="1"/>
  <c r="AN190" i="1"/>
  <c r="AO190" i="1"/>
  <c r="AT190" i="1"/>
  <c r="AU190" i="1"/>
  <c r="AX190" i="1" s="1"/>
  <c r="AW190" i="1"/>
  <c r="L191" i="1"/>
  <c r="N191" i="1" s="1"/>
  <c r="AK191" i="1"/>
  <c r="AM191" i="1"/>
  <c r="AN191" i="1"/>
  <c r="AO191" i="1"/>
  <c r="AT191" i="1"/>
  <c r="AU191" i="1" s="1"/>
  <c r="AX191" i="1" s="1"/>
  <c r="AW191" i="1"/>
  <c r="E192" i="1"/>
  <c r="L192" i="1"/>
  <c r="N192" i="1"/>
  <c r="AK192" i="1"/>
  <c r="AL192" i="1" s="1"/>
  <c r="AM192" i="1"/>
  <c r="AN192" i="1"/>
  <c r="AO192" i="1"/>
  <c r="AT192" i="1"/>
  <c r="AU192" i="1" s="1"/>
  <c r="AX192" i="1" s="1"/>
  <c r="AW192" i="1"/>
  <c r="E193" i="1"/>
  <c r="H193" i="1"/>
  <c r="L193" i="1"/>
  <c r="N193" i="1"/>
  <c r="AK193" i="1"/>
  <c r="AL193" i="1"/>
  <c r="AM193" i="1"/>
  <c r="AN193" i="1"/>
  <c r="AO193" i="1"/>
  <c r="AP193" i="1"/>
  <c r="J193" i="1" s="1"/>
  <c r="AQ193" i="1" s="1"/>
  <c r="AT193" i="1"/>
  <c r="AU193" i="1"/>
  <c r="AW193" i="1"/>
  <c r="AX193" i="1"/>
  <c r="L194" i="1"/>
  <c r="N194" i="1"/>
  <c r="AK194" i="1"/>
  <c r="AM194" i="1"/>
  <c r="AN194" i="1"/>
  <c r="AO194" i="1"/>
  <c r="AT194" i="1"/>
  <c r="AU194" i="1" s="1"/>
  <c r="AX194" i="1" s="1"/>
  <c r="AW194" i="1"/>
  <c r="L195" i="1"/>
  <c r="N195" i="1"/>
  <c r="AK195" i="1"/>
  <c r="AL195" i="1" s="1"/>
  <c r="H195" i="1" s="1"/>
  <c r="AM195" i="1"/>
  <c r="AN195" i="1"/>
  <c r="AO195" i="1"/>
  <c r="AT195" i="1"/>
  <c r="AU195" i="1" s="1"/>
  <c r="AW195" i="1"/>
  <c r="E196" i="1"/>
  <c r="L196" i="1"/>
  <c r="N196" i="1" s="1"/>
  <c r="AK196" i="1"/>
  <c r="AL196" i="1"/>
  <c r="AM196" i="1"/>
  <c r="AN196" i="1"/>
  <c r="AO196" i="1"/>
  <c r="AT196" i="1"/>
  <c r="AU196" i="1"/>
  <c r="AX196" i="1" s="1"/>
  <c r="AW196" i="1"/>
  <c r="L197" i="1"/>
  <c r="N197" i="1" s="1"/>
  <c r="AK197" i="1"/>
  <c r="E197" i="1" s="1"/>
  <c r="AM197" i="1"/>
  <c r="AN197" i="1"/>
  <c r="AO197" i="1"/>
  <c r="AT197" i="1"/>
  <c r="AU197" i="1"/>
  <c r="AX197" i="1" s="1"/>
  <c r="AW197" i="1"/>
  <c r="E198" i="1"/>
  <c r="H198" i="1"/>
  <c r="L198" i="1"/>
  <c r="N198" i="1"/>
  <c r="BC198" i="1" s="1"/>
  <c r="AK198" i="1"/>
  <c r="AL198" i="1"/>
  <c r="AM198" i="1"/>
  <c r="AN198" i="1"/>
  <c r="AO198" i="1"/>
  <c r="AP198" i="1" s="1"/>
  <c r="J198" i="1" s="1"/>
  <c r="AQ198" i="1" s="1"/>
  <c r="AT198" i="1"/>
  <c r="AU198" i="1"/>
  <c r="AW198" i="1"/>
  <c r="AX198" i="1" s="1"/>
  <c r="L199" i="1"/>
  <c r="N199" i="1" s="1"/>
  <c r="AK199" i="1"/>
  <c r="AM199" i="1"/>
  <c r="AN199" i="1"/>
  <c r="AO199" i="1"/>
  <c r="AT199" i="1"/>
  <c r="AU199" i="1"/>
  <c r="AX199" i="1" s="1"/>
  <c r="AW199" i="1"/>
  <c r="L200" i="1"/>
  <c r="N200" i="1"/>
  <c r="AK200" i="1"/>
  <c r="E200" i="1" s="1"/>
  <c r="AL200" i="1"/>
  <c r="AM200" i="1"/>
  <c r="AN200" i="1"/>
  <c r="AP200" i="1" s="1"/>
  <c r="J200" i="1" s="1"/>
  <c r="AQ200" i="1" s="1"/>
  <c r="AO200" i="1"/>
  <c r="AT200" i="1"/>
  <c r="AU200" i="1"/>
  <c r="AX200" i="1" s="1"/>
  <c r="AW200" i="1"/>
  <c r="L201" i="1"/>
  <c r="N201" i="1" s="1"/>
  <c r="AK201" i="1"/>
  <c r="AM201" i="1"/>
  <c r="AN201" i="1"/>
  <c r="AO201" i="1"/>
  <c r="AT201" i="1"/>
  <c r="AU201" i="1" s="1"/>
  <c r="AX201" i="1" s="1"/>
  <c r="AW201" i="1"/>
  <c r="E202" i="1"/>
  <c r="L202" i="1"/>
  <c r="N202" i="1"/>
  <c r="AK202" i="1"/>
  <c r="AL202" i="1" s="1"/>
  <c r="AM202" i="1"/>
  <c r="AN202" i="1"/>
  <c r="AP202" i="1" s="1"/>
  <c r="J202" i="1" s="1"/>
  <c r="AQ202" i="1" s="1"/>
  <c r="AO202" i="1"/>
  <c r="AT202" i="1"/>
  <c r="AU202" i="1" s="1"/>
  <c r="AX202" i="1" s="1"/>
  <c r="AW202" i="1"/>
  <c r="E203" i="1"/>
  <c r="H203" i="1"/>
  <c r="L203" i="1"/>
  <c r="N203" i="1"/>
  <c r="AK203" i="1"/>
  <c r="AL203" i="1"/>
  <c r="AM203" i="1"/>
  <c r="AN203" i="1"/>
  <c r="AO203" i="1"/>
  <c r="AP203" i="1"/>
  <c r="J203" i="1" s="1"/>
  <c r="AQ203" i="1"/>
  <c r="AR203" i="1"/>
  <c r="AS203" i="1"/>
  <c r="AV203" i="1" s="1"/>
  <c r="F203" i="1" s="1"/>
  <c r="AY203" i="1" s="1"/>
  <c r="G203" i="1" s="1"/>
  <c r="AT203" i="1"/>
  <c r="AU203" i="1"/>
  <c r="AW203" i="1"/>
  <c r="AX203" i="1"/>
  <c r="L204" i="1"/>
  <c r="N204" i="1"/>
  <c r="AK204" i="1"/>
  <c r="AM204" i="1"/>
  <c r="AN204" i="1"/>
  <c r="AO204" i="1"/>
  <c r="AT204" i="1"/>
  <c r="AU204" i="1" s="1"/>
  <c r="AX204" i="1" s="1"/>
  <c r="AW204" i="1"/>
  <c r="E205" i="1"/>
  <c r="H205" i="1"/>
  <c r="L205" i="1"/>
  <c r="N205" i="1"/>
  <c r="AK205" i="1"/>
  <c r="AL205" i="1" s="1"/>
  <c r="AM205" i="1"/>
  <c r="AN205" i="1"/>
  <c r="AO205" i="1"/>
  <c r="AT205" i="1"/>
  <c r="AU205" i="1" s="1"/>
  <c r="AW205" i="1"/>
  <c r="E206" i="1"/>
  <c r="L206" i="1"/>
  <c r="N206" i="1" s="1"/>
  <c r="AK206" i="1"/>
  <c r="AL206" i="1"/>
  <c r="AM206" i="1"/>
  <c r="AN206" i="1"/>
  <c r="AO206" i="1"/>
  <c r="AT206" i="1"/>
  <c r="AU206" i="1"/>
  <c r="AX206" i="1" s="1"/>
  <c r="AW206" i="1"/>
  <c r="L207" i="1"/>
  <c r="N207" i="1" s="1"/>
  <c r="AK207" i="1"/>
  <c r="E207" i="1" s="1"/>
  <c r="AL207" i="1"/>
  <c r="AM207" i="1"/>
  <c r="AN207" i="1"/>
  <c r="AO207" i="1"/>
  <c r="AP207" i="1"/>
  <c r="J207" i="1" s="1"/>
  <c r="AQ207" i="1" s="1"/>
  <c r="AT207" i="1"/>
  <c r="AU207" i="1"/>
  <c r="AX207" i="1" s="1"/>
  <c r="AW207" i="1"/>
  <c r="E208" i="1"/>
  <c r="H208" i="1"/>
  <c r="L208" i="1"/>
  <c r="N208" i="1" s="1"/>
  <c r="BC208" i="1" s="1"/>
  <c r="AK208" i="1"/>
  <c r="AL208" i="1"/>
  <c r="AM208" i="1"/>
  <c r="AN208" i="1"/>
  <c r="AO208" i="1"/>
  <c r="AT208" i="1"/>
  <c r="AU208" i="1"/>
  <c r="AW208" i="1"/>
  <c r="AX208" i="1" s="1"/>
  <c r="L209" i="1"/>
  <c r="N209" i="1" s="1"/>
  <c r="AK209" i="1"/>
  <c r="AM209" i="1"/>
  <c r="AN209" i="1"/>
  <c r="AO209" i="1"/>
  <c r="AT209" i="1"/>
  <c r="AU209" i="1" s="1"/>
  <c r="AX209" i="1" s="1"/>
  <c r="AW209" i="1"/>
  <c r="L210" i="1"/>
  <c r="N210" i="1"/>
  <c r="AK210" i="1"/>
  <c r="E210" i="1" s="1"/>
  <c r="AL210" i="1"/>
  <c r="AM210" i="1"/>
  <c r="AN210" i="1"/>
  <c r="AP210" i="1" s="1"/>
  <c r="J210" i="1" s="1"/>
  <c r="AQ210" i="1" s="1"/>
  <c r="AO210" i="1"/>
  <c r="AT210" i="1"/>
  <c r="AU210" i="1" s="1"/>
  <c r="AX210" i="1" s="1"/>
  <c r="AW210" i="1"/>
  <c r="L211" i="1"/>
  <c r="N211" i="1"/>
  <c r="AK211" i="1"/>
  <c r="AM211" i="1"/>
  <c r="AN211" i="1"/>
  <c r="AO211" i="1"/>
  <c r="AT211" i="1"/>
  <c r="AU211" i="1" s="1"/>
  <c r="AX211" i="1" s="1"/>
  <c r="AW211" i="1"/>
  <c r="E212" i="1"/>
  <c r="L212" i="1"/>
  <c r="N212" i="1" s="1"/>
  <c r="AK212" i="1"/>
  <c r="AL212" i="1" s="1"/>
  <c r="AM212" i="1"/>
  <c r="AN212" i="1"/>
  <c r="AO212" i="1"/>
  <c r="AT212" i="1"/>
  <c r="AU212" i="1"/>
  <c r="AW212" i="1"/>
  <c r="AX212" i="1"/>
  <c r="BC212" i="1"/>
  <c r="L213" i="1"/>
  <c r="N213" i="1" s="1"/>
  <c r="AK213" i="1"/>
  <c r="E213" i="1" s="1"/>
  <c r="AM213" i="1"/>
  <c r="AN213" i="1"/>
  <c r="AO213" i="1"/>
  <c r="AT213" i="1"/>
  <c r="AU213" i="1"/>
  <c r="AX213" i="1" s="1"/>
  <c r="AW213" i="1"/>
  <c r="BA104" i="1" l="1"/>
  <c r="AZ104" i="1"/>
  <c r="I193" i="1"/>
  <c r="AR193" i="1"/>
  <c r="AS193" i="1" s="1"/>
  <c r="AV193" i="1" s="1"/>
  <c r="F193" i="1" s="1"/>
  <c r="AY193" i="1" s="1"/>
  <c r="G193" i="1" s="1"/>
  <c r="AZ203" i="1"/>
  <c r="BA203" i="1"/>
  <c r="I185" i="1"/>
  <c r="AR185" i="1"/>
  <c r="AS185" i="1" s="1"/>
  <c r="AV185" i="1" s="1"/>
  <c r="F185" i="1" s="1"/>
  <c r="AY185" i="1" s="1"/>
  <c r="G185" i="1" s="1"/>
  <c r="I200" i="1"/>
  <c r="AR200" i="1"/>
  <c r="AS200" i="1" s="1"/>
  <c r="AV200" i="1" s="1"/>
  <c r="F200" i="1" s="1"/>
  <c r="AY200" i="1" s="1"/>
  <c r="G200" i="1" s="1"/>
  <c r="I210" i="1"/>
  <c r="AR210" i="1"/>
  <c r="AS210" i="1" s="1"/>
  <c r="AV210" i="1" s="1"/>
  <c r="F210" i="1" s="1"/>
  <c r="AY210" i="1" s="1"/>
  <c r="G210" i="1" s="1"/>
  <c r="AZ177" i="1"/>
  <c r="BA177" i="1"/>
  <c r="BB100" i="1"/>
  <c r="BD100" i="1" s="1"/>
  <c r="BA129" i="1"/>
  <c r="AZ129" i="1"/>
  <c r="AP213" i="1"/>
  <c r="J213" i="1" s="1"/>
  <c r="AQ213" i="1" s="1"/>
  <c r="I123" i="1"/>
  <c r="AR123" i="1"/>
  <c r="AS123" i="1" s="1"/>
  <c r="AV123" i="1" s="1"/>
  <c r="F123" i="1" s="1"/>
  <c r="AY123" i="1" s="1"/>
  <c r="G123" i="1" s="1"/>
  <c r="AR150" i="1"/>
  <c r="AS150" i="1" s="1"/>
  <c r="AV150" i="1" s="1"/>
  <c r="F150" i="1" s="1"/>
  <c r="AY150" i="1" s="1"/>
  <c r="G150" i="1" s="1"/>
  <c r="I150" i="1"/>
  <c r="BA114" i="1"/>
  <c r="AZ114" i="1"/>
  <c r="AR198" i="1"/>
  <c r="AS198" i="1" s="1"/>
  <c r="AV198" i="1" s="1"/>
  <c r="F198" i="1" s="1"/>
  <c r="AY198" i="1" s="1"/>
  <c r="G198" i="1" s="1"/>
  <c r="I198" i="1"/>
  <c r="BC213" i="1"/>
  <c r="E201" i="1"/>
  <c r="AL201" i="1"/>
  <c r="AP201" i="1" s="1"/>
  <c r="J201" i="1" s="1"/>
  <c r="AQ201" i="1" s="1"/>
  <c r="BC196" i="1"/>
  <c r="AP186" i="1"/>
  <c r="J186" i="1" s="1"/>
  <c r="AQ186" i="1" s="1"/>
  <c r="BC185" i="1"/>
  <c r="AP182" i="1"/>
  <c r="J182" i="1" s="1"/>
  <c r="AQ182" i="1" s="1"/>
  <c r="BB177" i="1"/>
  <c r="AP175" i="1"/>
  <c r="J175" i="1" s="1"/>
  <c r="AQ175" i="1" s="1"/>
  <c r="H163" i="1"/>
  <c r="BC210" i="1"/>
  <c r="BC197" i="1"/>
  <c r="AZ164" i="1"/>
  <c r="BA164" i="1"/>
  <c r="AL158" i="1"/>
  <c r="AP158" i="1" s="1"/>
  <c r="J158" i="1" s="1"/>
  <c r="AQ158" i="1" s="1"/>
  <c r="E158" i="1"/>
  <c r="BC156" i="1"/>
  <c r="BB114" i="1"/>
  <c r="BD114" i="1" s="1"/>
  <c r="I90" i="1"/>
  <c r="AR90" i="1"/>
  <c r="AS90" i="1" s="1"/>
  <c r="AV90" i="1" s="1"/>
  <c r="F90" i="1" s="1"/>
  <c r="AY90" i="1" s="1"/>
  <c r="G90" i="1" s="1"/>
  <c r="BB90" i="1"/>
  <c r="BD90" i="1" s="1"/>
  <c r="BC188" i="1"/>
  <c r="H186" i="1"/>
  <c r="H182" i="1"/>
  <c r="BA173" i="1"/>
  <c r="AZ173" i="1"/>
  <c r="AP166" i="1"/>
  <c r="J166" i="1" s="1"/>
  <c r="AQ166" i="1" s="1"/>
  <c r="BC149" i="1"/>
  <c r="I112" i="1"/>
  <c r="AR112" i="1"/>
  <c r="AS112" i="1" s="1"/>
  <c r="AV112" i="1" s="1"/>
  <c r="F112" i="1" s="1"/>
  <c r="AY112" i="1" s="1"/>
  <c r="G112" i="1" s="1"/>
  <c r="AR107" i="1"/>
  <c r="AS107" i="1" s="1"/>
  <c r="AV107" i="1" s="1"/>
  <c r="F107" i="1" s="1"/>
  <c r="AY107" i="1" s="1"/>
  <c r="G107" i="1" s="1"/>
  <c r="I107" i="1"/>
  <c r="BC86" i="1"/>
  <c r="BC77" i="1"/>
  <c r="I207" i="1"/>
  <c r="AR207" i="1"/>
  <c r="AS207" i="1" s="1"/>
  <c r="AV207" i="1" s="1"/>
  <c r="F207" i="1" s="1"/>
  <c r="AY207" i="1" s="1"/>
  <c r="G207" i="1" s="1"/>
  <c r="BC205" i="1"/>
  <c r="I203" i="1"/>
  <c r="BB203" i="1"/>
  <c r="AR202" i="1"/>
  <c r="AS202" i="1" s="1"/>
  <c r="AV202" i="1" s="1"/>
  <c r="F202" i="1" s="1"/>
  <c r="AY202" i="1" s="1"/>
  <c r="G202" i="1" s="1"/>
  <c r="I202" i="1"/>
  <c r="BC192" i="1"/>
  <c r="BC186" i="1"/>
  <c r="F183" i="1"/>
  <c r="AY183" i="1" s="1"/>
  <c r="G183" i="1" s="1"/>
  <c r="BC182" i="1"/>
  <c r="AP176" i="1"/>
  <c r="J176" i="1" s="1"/>
  <c r="AQ176" i="1" s="1"/>
  <c r="I170" i="1"/>
  <c r="AR170" i="1"/>
  <c r="AS170" i="1" s="1"/>
  <c r="AV170" i="1" s="1"/>
  <c r="F170" i="1" s="1"/>
  <c r="AY170" i="1" s="1"/>
  <c r="G170" i="1" s="1"/>
  <c r="H154" i="1"/>
  <c r="AL152" i="1"/>
  <c r="E152" i="1"/>
  <c r="I78" i="1"/>
  <c r="AR78" i="1"/>
  <c r="AS78" i="1" s="1"/>
  <c r="AV78" i="1" s="1"/>
  <c r="F78" i="1" s="1"/>
  <c r="AY78" i="1" s="1"/>
  <c r="G78" i="1" s="1"/>
  <c r="AL166" i="1"/>
  <c r="E166" i="1"/>
  <c r="I137" i="1"/>
  <c r="AR137" i="1"/>
  <c r="AS137" i="1" s="1"/>
  <c r="AV137" i="1" s="1"/>
  <c r="F137" i="1" s="1"/>
  <c r="AY137" i="1" s="1"/>
  <c r="G137" i="1" s="1"/>
  <c r="I100" i="1"/>
  <c r="AR100" i="1"/>
  <c r="AS100" i="1" s="1"/>
  <c r="AV100" i="1" s="1"/>
  <c r="F100" i="1" s="1"/>
  <c r="AY100" i="1" s="1"/>
  <c r="G100" i="1" s="1"/>
  <c r="BC90" i="1"/>
  <c r="BC206" i="1"/>
  <c r="AX195" i="1"/>
  <c r="E194" i="1"/>
  <c r="AL194" i="1"/>
  <c r="AP194" i="1" s="1"/>
  <c r="J194" i="1" s="1"/>
  <c r="AQ194" i="1" s="1"/>
  <c r="AL190" i="1"/>
  <c r="E190" i="1"/>
  <c r="BB164" i="1"/>
  <c r="BD164" i="1" s="1"/>
  <c r="H164" i="1"/>
  <c r="I155" i="1"/>
  <c r="AR155" i="1"/>
  <c r="AS155" i="1" s="1"/>
  <c r="AV155" i="1" s="1"/>
  <c r="F155" i="1" s="1"/>
  <c r="AY155" i="1" s="1"/>
  <c r="G155" i="1" s="1"/>
  <c r="AP127" i="1"/>
  <c r="J127" i="1" s="1"/>
  <c r="AQ127" i="1" s="1"/>
  <c r="I119" i="1"/>
  <c r="AR119" i="1"/>
  <c r="AS119" i="1" s="1"/>
  <c r="AV119" i="1" s="1"/>
  <c r="F119" i="1" s="1"/>
  <c r="H107" i="1"/>
  <c r="BB137" i="1"/>
  <c r="BD137" i="1" s="1"/>
  <c r="BC125" i="1"/>
  <c r="BC85" i="1"/>
  <c r="I33" i="1"/>
  <c r="AR33" i="1"/>
  <c r="AS33" i="1" s="1"/>
  <c r="AV33" i="1" s="1"/>
  <c r="F33" i="1" s="1"/>
  <c r="AY33" i="1" s="1"/>
  <c r="G33" i="1" s="1"/>
  <c r="H192" i="1"/>
  <c r="AR169" i="1"/>
  <c r="AS169" i="1" s="1"/>
  <c r="AV169" i="1" s="1"/>
  <c r="F169" i="1" s="1"/>
  <c r="AY169" i="1" s="1"/>
  <c r="G169" i="1" s="1"/>
  <c r="I169" i="1"/>
  <c r="I129" i="1"/>
  <c r="BB129" i="1"/>
  <c r="AP65" i="1"/>
  <c r="J65" i="1" s="1"/>
  <c r="AQ65" i="1" s="1"/>
  <c r="H65" i="1"/>
  <c r="I61" i="1"/>
  <c r="AR61" i="1"/>
  <c r="AS61" i="1" s="1"/>
  <c r="AV61" i="1" s="1"/>
  <c r="F61" i="1" s="1"/>
  <c r="AY61" i="1" s="1"/>
  <c r="G61" i="1" s="1"/>
  <c r="H33" i="1"/>
  <c r="H210" i="1"/>
  <c r="AL197" i="1"/>
  <c r="AL156" i="1"/>
  <c r="AP156" i="1" s="1"/>
  <c r="J156" i="1" s="1"/>
  <c r="AQ156" i="1" s="1"/>
  <c r="AP154" i="1"/>
  <c r="J154" i="1" s="1"/>
  <c r="AQ154" i="1" s="1"/>
  <c r="AP152" i="1"/>
  <c r="J152" i="1" s="1"/>
  <c r="AQ152" i="1" s="1"/>
  <c r="AZ121" i="1"/>
  <c r="BA121" i="1"/>
  <c r="H202" i="1"/>
  <c r="AP199" i="1"/>
  <c r="J199" i="1" s="1"/>
  <c r="AQ199" i="1" s="1"/>
  <c r="AZ171" i="1"/>
  <c r="BA171" i="1"/>
  <c r="BD15" i="1"/>
  <c r="AP159" i="1"/>
  <c r="J159" i="1" s="1"/>
  <c r="AQ159" i="1" s="1"/>
  <c r="BA58" i="1"/>
  <c r="AZ58" i="1"/>
  <c r="I19" i="1"/>
  <c r="AR19" i="1"/>
  <c r="AS19" i="1" s="1"/>
  <c r="AV19" i="1" s="1"/>
  <c r="F19" i="1" s="1"/>
  <c r="AY19" i="1" s="1"/>
  <c r="G19" i="1" s="1"/>
  <c r="AP208" i="1"/>
  <c r="J208" i="1" s="1"/>
  <c r="AQ208" i="1" s="1"/>
  <c r="BC207" i="1"/>
  <c r="AP195" i="1"/>
  <c r="J195" i="1" s="1"/>
  <c r="AQ195" i="1" s="1"/>
  <c r="AP184" i="1"/>
  <c r="J184" i="1" s="1"/>
  <c r="AQ184" i="1" s="1"/>
  <c r="BC173" i="1"/>
  <c r="BC169" i="1"/>
  <c r="BC150" i="1"/>
  <c r="I85" i="1"/>
  <c r="AR85" i="1"/>
  <c r="AS85" i="1" s="1"/>
  <c r="AV85" i="1" s="1"/>
  <c r="F85" i="1" s="1"/>
  <c r="AY85" i="1" s="1"/>
  <c r="G85" i="1" s="1"/>
  <c r="H19" i="1"/>
  <c r="BB19" i="1"/>
  <c r="BD19" i="1" s="1"/>
  <c r="I17" i="1"/>
  <c r="AR17" i="1"/>
  <c r="AS17" i="1" s="1"/>
  <c r="AV17" i="1" s="1"/>
  <c r="F17" i="1" s="1"/>
  <c r="AY17" i="1" s="1"/>
  <c r="G17" i="1" s="1"/>
  <c r="BB17" i="1"/>
  <c r="BD17" i="1" s="1"/>
  <c r="AP191" i="1"/>
  <c r="J191" i="1" s="1"/>
  <c r="AQ191" i="1" s="1"/>
  <c r="AL187" i="1"/>
  <c r="BC168" i="1"/>
  <c r="AZ108" i="1"/>
  <c r="BA108" i="1"/>
  <c r="E211" i="1"/>
  <c r="AL211" i="1"/>
  <c r="H207" i="1"/>
  <c r="BC193" i="1"/>
  <c r="BB173" i="1"/>
  <c r="BD173" i="1" s="1"/>
  <c r="H173" i="1"/>
  <c r="AP130" i="1"/>
  <c r="J130" i="1" s="1"/>
  <c r="AQ130" i="1" s="1"/>
  <c r="I110" i="1"/>
  <c r="AR110" i="1"/>
  <c r="AS110" i="1" s="1"/>
  <c r="AV110" i="1" s="1"/>
  <c r="F110" i="1" s="1"/>
  <c r="AY110" i="1" s="1"/>
  <c r="G110" i="1" s="1"/>
  <c r="BC202" i="1"/>
  <c r="BC187" i="1"/>
  <c r="AL159" i="1"/>
  <c r="E159" i="1"/>
  <c r="AP125" i="1"/>
  <c r="J125" i="1" s="1"/>
  <c r="AQ125" i="1" s="1"/>
  <c r="AZ83" i="1"/>
  <c r="BA83" i="1"/>
  <c r="I183" i="1"/>
  <c r="AP181" i="1"/>
  <c r="J181" i="1" s="1"/>
  <c r="AQ181" i="1" s="1"/>
  <c r="I171" i="1"/>
  <c r="BB171" i="1"/>
  <c r="BD171" i="1" s="1"/>
  <c r="AL157" i="1"/>
  <c r="AP151" i="1"/>
  <c r="J151" i="1" s="1"/>
  <c r="AQ151" i="1" s="1"/>
  <c r="AL148" i="1"/>
  <c r="E148" i="1"/>
  <c r="AR146" i="1"/>
  <c r="AS146" i="1" s="1"/>
  <c r="AV146" i="1" s="1"/>
  <c r="F146" i="1" s="1"/>
  <c r="AY146" i="1" s="1"/>
  <c r="G146" i="1" s="1"/>
  <c r="I146" i="1"/>
  <c r="AP212" i="1"/>
  <c r="J212" i="1" s="1"/>
  <c r="AQ212" i="1" s="1"/>
  <c r="H212" i="1"/>
  <c r="E191" i="1"/>
  <c r="AL191" i="1"/>
  <c r="H183" i="1"/>
  <c r="H167" i="1"/>
  <c r="AP165" i="1"/>
  <c r="J165" i="1" s="1"/>
  <c r="AQ165" i="1" s="1"/>
  <c r="BC157" i="1"/>
  <c r="AP153" i="1"/>
  <c r="J153" i="1" s="1"/>
  <c r="AQ153" i="1" s="1"/>
  <c r="H151" i="1"/>
  <c r="BB85" i="1"/>
  <c r="BD85" i="1" s="1"/>
  <c r="AX205" i="1"/>
  <c r="E204" i="1"/>
  <c r="AL204" i="1"/>
  <c r="H200" i="1"/>
  <c r="AP188" i="1"/>
  <c r="J188" i="1" s="1"/>
  <c r="AQ188" i="1" s="1"/>
  <c r="BC167" i="1"/>
  <c r="AP149" i="1"/>
  <c r="J149" i="1" s="1"/>
  <c r="AQ149" i="1" s="1"/>
  <c r="AR128" i="1"/>
  <c r="AS128" i="1" s="1"/>
  <c r="AV128" i="1" s="1"/>
  <c r="F128" i="1" s="1"/>
  <c r="AY128" i="1" s="1"/>
  <c r="G128" i="1" s="1"/>
  <c r="I120" i="1"/>
  <c r="AR120" i="1"/>
  <c r="AS120" i="1" s="1"/>
  <c r="AV120" i="1" s="1"/>
  <c r="F120" i="1" s="1"/>
  <c r="AY120" i="1" s="1"/>
  <c r="G120" i="1" s="1"/>
  <c r="BB120" i="1"/>
  <c r="BD120" i="1" s="1"/>
  <c r="BC203" i="1"/>
  <c r="BD203" i="1"/>
  <c r="BC200" i="1"/>
  <c r="H125" i="1"/>
  <c r="BA111" i="1"/>
  <c r="AZ111" i="1"/>
  <c r="I63" i="1"/>
  <c r="AR63" i="1"/>
  <c r="AS63" i="1" s="1"/>
  <c r="AV63" i="1" s="1"/>
  <c r="F63" i="1" s="1"/>
  <c r="AY63" i="1" s="1"/>
  <c r="G63" i="1" s="1"/>
  <c r="AP205" i="1"/>
  <c r="J205" i="1" s="1"/>
  <c r="AQ205" i="1" s="1"/>
  <c r="AL174" i="1"/>
  <c r="AL165" i="1"/>
  <c r="E165" i="1"/>
  <c r="H153" i="1"/>
  <c r="I104" i="1"/>
  <c r="BB104" i="1"/>
  <c r="BD104" i="1" s="1"/>
  <c r="I81" i="1"/>
  <c r="AR81" i="1"/>
  <c r="AS81" i="1" s="1"/>
  <c r="AV81" i="1" s="1"/>
  <c r="F81" i="1" s="1"/>
  <c r="AY81" i="1" s="1"/>
  <c r="G81" i="1" s="1"/>
  <c r="I26" i="1"/>
  <c r="AR26" i="1"/>
  <c r="AS26" i="1" s="1"/>
  <c r="AV26" i="1" s="1"/>
  <c r="F26" i="1" s="1"/>
  <c r="AY26" i="1" s="1"/>
  <c r="G26" i="1" s="1"/>
  <c r="E195" i="1"/>
  <c r="AP192" i="1"/>
  <c r="J192" i="1" s="1"/>
  <c r="AQ192" i="1" s="1"/>
  <c r="BC174" i="1"/>
  <c r="AP163" i="1"/>
  <c r="J163" i="1" s="1"/>
  <c r="AQ163" i="1" s="1"/>
  <c r="AX154" i="1"/>
  <c r="BC153" i="1"/>
  <c r="H131" i="1"/>
  <c r="AP131" i="1"/>
  <c r="J131" i="1" s="1"/>
  <c r="AQ131" i="1" s="1"/>
  <c r="AR79" i="1"/>
  <c r="AS79" i="1" s="1"/>
  <c r="AV79" i="1" s="1"/>
  <c r="F79" i="1" s="1"/>
  <c r="AY79" i="1" s="1"/>
  <c r="G79" i="1" s="1"/>
  <c r="I79" i="1"/>
  <c r="AP187" i="1"/>
  <c r="J187" i="1" s="1"/>
  <c r="AQ187" i="1" s="1"/>
  <c r="BD177" i="1"/>
  <c r="AX173" i="1"/>
  <c r="AP167" i="1"/>
  <c r="J167" i="1" s="1"/>
  <c r="AQ167" i="1" s="1"/>
  <c r="H147" i="1"/>
  <c r="H87" i="1"/>
  <c r="H79" i="1"/>
  <c r="AX65" i="1"/>
  <c r="E43" i="1"/>
  <c r="AL43" i="1"/>
  <c r="I28" i="1"/>
  <c r="BC147" i="1"/>
  <c r="AP126" i="1"/>
  <c r="J126" i="1" s="1"/>
  <c r="AQ126" i="1" s="1"/>
  <c r="AP109" i="1"/>
  <c r="J109" i="1" s="1"/>
  <c r="AQ109" i="1" s="1"/>
  <c r="E41" i="1"/>
  <c r="AL41" i="1"/>
  <c r="BB21" i="1"/>
  <c r="BD21" i="1" s="1"/>
  <c r="H175" i="1"/>
  <c r="AP174" i="1"/>
  <c r="J174" i="1" s="1"/>
  <c r="AQ174" i="1" s="1"/>
  <c r="AP133" i="1"/>
  <c r="J133" i="1" s="1"/>
  <c r="AQ133" i="1" s="1"/>
  <c r="AX57" i="1"/>
  <c r="I23" i="1"/>
  <c r="AR23" i="1"/>
  <c r="AS23" i="1" s="1"/>
  <c r="AV23" i="1" s="1"/>
  <c r="AL213" i="1"/>
  <c r="AP206" i="1"/>
  <c r="J206" i="1" s="1"/>
  <c r="AQ206" i="1" s="1"/>
  <c r="AP196" i="1"/>
  <c r="J196" i="1" s="1"/>
  <c r="AQ196" i="1" s="1"/>
  <c r="BC163" i="1"/>
  <c r="BB128" i="1"/>
  <c r="BD128" i="1" s="1"/>
  <c r="AX119" i="1"/>
  <c r="BC107" i="1"/>
  <c r="BC33" i="1"/>
  <c r="AR14" i="1"/>
  <c r="AS14" i="1" s="1"/>
  <c r="AV14" i="1" s="1"/>
  <c r="F14" i="1" s="1"/>
  <c r="AY14" i="1" s="1"/>
  <c r="G14" i="1" s="1"/>
  <c r="BB135" i="1"/>
  <c r="BD135" i="1" s="1"/>
  <c r="H123" i="1"/>
  <c r="BB123" i="1"/>
  <c r="BD123" i="1" s="1"/>
  <c r="I114" i="1"/>
  <c r="BC88" i="1"/>
  <c r="H128" i="1"/>
  <c r="AL86" i="1"/>
  <c r="AP86" i="1" s="1"/>
  <c r="J86" i="1" s="1"/>
  <c r="AQ86" i="1" s="1"/>
  <c r="AP36" i="1"/>
  <c r="J36" i="1" s="1"/>
  <c r="AQ36" i="1" s="1"/>
  <c r="E22" i="1"/>
  <c r="AL22" i="1"/>
  <c r="AL172" i="1"/>
  <c r="E172" i="1"/>
  <c r="BC133" i="1"/>
  <c r="BB111" i="1"/>
  <c r="BD111" i="1" s="1"/>
  <c r="I111" i="1"/>
  <c r="AP105" i="1"/>
  <c r="J105" i="1" s="1"/>
  <c r="AQ105" i="1" s="1"/>
  <c r="AZ64" i="1"/>
  <c r="BA64" i="1"/>
  <c r="AR34" i="1"/>
  <c r="AS34" i="1" s="1"/>
  <c r="AV34" i="1" s="1"/>
  <c r="F34" i="1" s="1"/>
  <c r="AY34" i="1" s="1"/>
  <c r="G34" i="1" s="1"/>
  <c r="I34" i="1"/>
  <c r="AR27" i="1"/>
  <c r="AS27" i="1" s="1"/>
  <c r="AV27" i="1" s="1"/>
  <c r="F27" i="1" s="1"/>
  <c r="AY27" i="1" s="1"/>
  <c r="G27" i="1" s="1"/>
  <c r="I27" i="1"/>
  <c r="BA18" i="1"/>
  <c r="AZ18" i="1"/>
  <c r="AP145" i="1"/>
  <c r="J145" i="1" s="1"/>
  <c r="AQ145" i="1" s="1"/>
  <c r="AP89" i="1"/>
  <c r="J89" i="1" s="1"/>
  <c r="AQ89" i="1" s="1"/>
  <c r="H81" i="1"/>
  <c r="I76" i="1"/>
  <c r="AR76" i="1"/>
  <c r="AS76" i="1" s="1"/>
  <c r="AV76" i="1" s="1"/>
  <c r="F76" i="1" s="1"/>
  <c r="AY76" i="1" s="1"/>
  <c r="G76" i="1" s="1"/>
  <c r="H36" i="1"/>
  <c r="E189" i="1"/>
  <c r="AL189" i="1"/>
  <c r="AL136" i="1"/>
  <c r="BC110" i="1"/>
  <c r="BB108" i="1"/>
  <c r="H64" i="1"/>
  <c r="BB64" i="1"/>
  <c r="BD64" i="1" s="1"/>
  <c r="AP56" i="1"/>
  <c r="J56" i="1" s="1"/>
  <c r="AQ56" i="1" s="1"/>
  <c r="E209" i="1"/>
  <c r="AL209" i="1"/>
  <c r="AP209" i="1" s="1"/>
  <c r="J209" i="1" s="1"/>
  <c r="AQ209" i="1" s="1"/>
  <c r="E199" i="1"/>
  <c r="AL199" i="1"/>
  <c r="H181" i="1"/>
  <c r="BB170" i="1"/>
  <c r="BD170" i="1" s="1"/>
  <c r="BC136" i="1"/>
  <c r="BC135" i="1"/>
  <c r="AL130" i="1"/>
  <c r="E130" i="1"/>
  <c r="BC129" i="1"/>
  <c r="BD129" i="1"/>
  <c r="AP124" i="1"/>
  <c r="J124" i="1" s="1"/>
  <c r="AQ124" i="1" s="1"/>
  <c r="BD108" i="1"/>
  <c r="E105" i="1"/>
  <c r="AL105" i="1"/>
  <c r="AP25" i="1"/>
  <c r="J25" i="1" s="1"/>
  <c r="AQ25" i="1" s="1"/>
  <c r="AL124" i="1"/>
  <c r="AL84" i="1"/>
  <c r="AR28" i="1"/>
  <c r="AS28" i="1" s="1"/>
  <c r="AV28" i="1" s="1"/>
  <c r="F28" i="1" s="1"/>
  <c r="AY28" i="1" s="1"/>
  <c r="G28" i="1" s="1"/>
  <c r="H206" i="1"/>
  <c r="H196" i="1"/>
  <c r="AP147" i="1"/>
  <c r="J147" i="1" s="1"/>
  <c r="AQ147" i="1" s="1"/>
  <c r="BC124" i="1"/>
  <c r="H101" i="1"/>
  <c r="AP101" i="1"/>
  <c r="J101" i="1" s="1"/>
  <c r="AQ101" i="1" s="1"/>
  <c r="AP87" i="1"/>
  <c r="J87" i="1" s="1"/>
  <c r="AQ87" i="1" s="1"/>
  <c r="AP62" i="1"/>
  <c r="J62" i="1" s="1"/>
  <c r="AQ62" i="1" s="1"/>
  <c r="E56" i="1"/>
  <c r="AL56" i="1"/>
  <c r="E54" i="1"/>
  <c r="AL54" i="1"/>
  <c r="I21" i="1"/>
  <c r="AR21" i="1"/>
  <c r="AS21" i="1" s="1"/>
  <c r="AV21" i="1" s="1"/>
  <c r="F21" i="1" s="1"/>
  <c r="AY21" i="1" s="1"/>
  <c r="G21" i="1" s="1"/>
  <c r="E184" i="1"/>
  <c r="AL184" i="1"/>
  <c r="BC177" i="1"/>
  <c r="E176" i="1"/>
  <c r="AL176" i="1"/>
  <c r="BB169" i="1"/>
  <c r="BD169" i="1" s="1"/>
  <c r="AP168" i="1"/>
  <c r="J168" i="1" s="1"/>
  <c r="AQ168" i="1" s="1"/>
  <c r="H146" i="1"/>
  <c r="BB146" i="1"/>
  <c r="BD146" i="1" s="1"/>
  <c r="AP132" i="1"/>
  <c r="J132" i="1" s="1"/>
  <c r="AQ132" i="1" s="1"/>
  <c r="AP106" i="1"/>
  <c r="J106" i="1" s="1"/>
  <c r="AQ106" i="1" s="1"/>
  <c r="I64" i="1"/>
  <c r="BC52" i="1"/>
  <c r="H25" i="1"/>
  <c r="E132" i="1"/>
  <c r="AL132" i="1"/>
  <c r="AP82" i="1"/>
  <c r="J82" i="1" s="1"/>
  <c r="AQ82" i="1" s="1"/>
  <c r="BC81" i="1"/>
  <c r="BC64" i="1"/>
  <c r="AP57" i="1"/>
  <c r="J57" i="1" s="1"/>
  <c r="AQ57" i="1" s="1"/>
  <c r="AR20" i="1"/>
  <c r="AS20" i="1" s="1"/>
  <c r="AV20" i="1" s="1"/>
  <c r="F20" i="1" s="1"/>
  <c r="AY20" i="1" s="1"/>
  <c r="G20" i="1" s="1"/>
  <c r="I20" i="1"/>
  <c r="BC109" i="1"/>
  <c r="BC79" i="1"/>
  <c r="AP59" i="1"/>
  <c r="J59" i="1" s="1"/>
  <c r="AQ59" i="1" s="1"/>
  <c r="AR45" i="1"/>
  <c r="AS45" i="1" s="1"/>
  <c r="AV45" i="1" s="1"/>
  <c r="F45" i="1" s="1"/>
  <c r="AY45" i="1" s="1"/>
  <c r="G45" i="1" s="1"/>
  <c r="E113" i="1"/>
  <c r="AL113" i="1"/>
  <c r="H112" i="1"/>
  <c r="BC112" i="1"/>
  <c r="AP102" i="1"/>
  <c r="J102" i="1" s="1"/>
  <c r="AQ102" i="1" s="1"/>
  <c r="BB83" i="1"/>
  <c r="BC82" i="1"/>
  <c r="AP80" i="1"/>
  <c r="J80" i="1" s="1"/>
  <c r="AQ80" i="1" s="1"/>
  <c r="BB63" i="1"/>
  <c r="BD63" i="1" s="1"/>
  <c r="I18" i="1"/>
  <c r="BB18" i="1"/>
  <c r="BD18" i="1" s="1"/>
  <c r="BC55" i="1"/>
  <c r="AL134" i="1"/>
  <c r="E24" i="1"/>
  <c r="AL24" i="1"/>
  <c r="I16" i="1"/>
  <c r="AR16" i="1"/>
  <c r="AS16" i="1" s="1"/>
  <c r="AV16" i="1" s="1"/>
  <c r="F16" i="1" s="1"/>
  <c r="AY16" i="1" s="1"/>
  <c r="G16" i="1" s="1"/>
  <c r="AP84" i="1"/>
  <c r="J84" i="1" s="1"/>
  <c r="AQ84" i="1" s="1"/>
  <c r="AR77" i="1"/>
  <c r="AS77" i="1" s="1"/>
  <c r="AV77" i="1" s="1"/>
  <c r="F77" i="1" s="1"/>
  <c r="I77" i="1"/>
  <c r="H76" i="1"/>
  <c r="E127" i="1"/>
  <c r="AL127" i="1"/>
  <c r="BC119" i="1"/>
  <c r="I60" i="1"/>
  <c r="AR60" i="1"/>
  <c r="AS60" i="1" s="1"/>
  <c r="AV60" i="1" s="1"/>
  <c r="F60" i="1" s="1"/>
  <c r="BB53" i="1"/>
  <c r="BD53" i="1" s="1"/>
  <c r="BB27" i="1"/>
  <c r="BD27" i="1" s="1"/>
  <c r="H27" i="1"/>
  <c r="BB121" i="1"/>
  <c r="BD121" i="1" s="1"/>
  <c r="AP88" i="1"/>
  <c r="J88" i="1" s="1"/>
  <c r="AQ88" i="1" s="1"/>
  <c r="H61" i="1"/>
  <c r="AP35" i="1"/>
  <c r="J35" i="1" s="1"/>
  <c r="AQ35" i="1" s="1"/>
  <c r="BC76" i="1"/>
  <c r="BC27" i="1"/>
  <c r="N23" i="1"/>
  <c r="BC23" i="1" s="1"/>
  <c r="AP38" i="1"/>
  <c r="J38" i="1" s="1"/>
  <c r="AQ38" i="1" s="1"/>
  <c r="AR15" i="1"/>
  <c r="AS15" i="1" s="1"/>
  <c r="AV15" i="1" s="1"/>
  <c r="F15" i="1" s="1"/>
  <c r="AY15" i="1" s="1"/>
  <c r="G15" i="1" s="1"/>
  <c r="BB15" i="1"/>
  <c r="AL103" i="1"/>
  <c r="AR53" i="1"/>
  <c r="AS53" i="1" s="1"/>
  <c r="AV53" i="1" s="1"/>
  <c r="F53" i="1" s="1"/>
  <c r="AY53" i="1" s="1"/>
  <c r="G53" i="1" s="1"/>
  <c r="I40" i="1"/>
  <c r="AR40" i="1"/>
  <c r="AS40" i="1" s="1"/>
  <c r="AV40" i="1" s="1"/>
  <c r="F40" i="1" s="1"/>
  <c r="AY40" i="1" s="1"/>
  <c r="G40" i="1" s="1"/>
  <c r="BB20" i="1"/>
  <c r="BD20" i="1" s="1"/>
  <c r="H20" i="1"/>
  <c r="AP47" i="1"/>
  <c r="J47" i="1" s="1"/>
  <c r="AQ47" i="1" s="1"/>
  <c r="H38" i="1"/>
  <c r="BC26" i="1"/>
  <c r="AP52" i="1"/>
  <c r="J52" i="1" s="1"/>
  <c r="AQ52" i="1" s="1"/>
  <c r="I37" i="1"/>
  <c r="AR37" i="1"/>
  <c r="AS37" i="1" s="1"/>
  <c r="AV37" i="1" s="1"/>
  <c r="F37" i="1" s="1"/>
  <c r="AX86" i="1"/>
  <c r="H47" i="1"/>
  <c r="BB78" i="1"/>
  <c r="BD78" i="1" s="1"/>
  <c r="BC20" i="1"/>
  <c r="BC83" i="1"/>
  <c r="BD83" i="1"/>
  <c r="BB58" i="1"/>
  <c r="BD58" i="1" s="1"/>
  <c r="AP55" i="1"/>
  <c r="J55" i="1" s="1"/>
  <c r="AQ55" i="1" s="1"/>
  <c r="BB16" i="1"/>
  <c r="BD16" i="1" s="1"/>
  <c r="AP44" i="1"/>
  <c r="J44" i="1" s="1"/>
  <c r="AQ44" i="1" s="1"/>
  <c r="BC21" i="1"/>
  <c r="H14" i="1"/>
  <c r="AL51" i="1"/>
  <c r="AL46" i="1"/>
  <c r="AP39" i="1"/>
  <c r="J39" i="1" s="1"/>
  <c r="AQ39" i="1" s="1"/>
  <c r="BC51" i="1"/>
  <c r="AP42" i="1"/>
  <c r="J42" i="1" s="1"/>
  <c r="AQ42" i="1" s="1"/>
  <c r="AR209" i="1" l="1"/>
  <c r="AS209" i="1" s="1"/>
  <c r="AV209" i="1" s="1"/>
  <c r="F209" i="1" s="1"/>
  <c r="AY209" i="1" s="1"/>
  <c r="G209" i="1" s="1"/>
  <c r="I209" i="1"/>
  <c r="I156" i="1"/>
  <c r="AR156" i="1"/>
  <c r="AS156" i="1" s="1"/>
  <c r="AV156" i="1" s="1"/>
  <c r="F156" i="1" s="1"/>
  <c r="AY156" i="1" s="1"/>
  <c r="G156" i="1" s="1"/>
  <c r="I194" i="1"/>
  <c r="AR194" i="1"/>
  <c r="AS194" i="1" s="1"/>
  <c r="AV194" i="1" s="1"/>
  <c r="F194" i="1" s="1"/>
  <c r="AY194" i="1" s="1"/>
  <c r="G194" i="1" s="1"/>
  <c r="I86" i="1"/>
  <c r="AR86" i="1"/>
  <c r="AS86" i="1" s="1"/>
  <c r="AV86" i="1" s="1"/>
  <c r="F86" i="1" s="1"/>
  <c r="AY86" i="1" s="1"/>
  <c r="G86" i="1" s="1"/>
  <c r="I201" i="1"/>
  <c r="AR201" i="1"/>
  <c r="AS201" i="1" s="1"/>
  <c r="AV201" i="1" s="1"/>
  <c r="F201" i="1" s="1"/>
  <c r="AY201" i="1" s="1"/>
  <c r="G201" i="1" s="1"/>
  <c r="BB131" i="1"/>
  <c r="BD131" i="1" s="1"/>
  <c r="BB153" i="1"/>
  <c r="BD153" i="1" s="1"/>
  <c r="BB106" i="1"/>
  <c r="BD106" i="1" s="1"/>
  <c r="BB147" i="1"/>
  <c r="BD147" i="1" s="1"/>
  <c r="AR158" i="1"/>
  <c r="AS158" i="1" s="1"/>
  <c r="AV158" i="1" s="1"/>
  <c r="F158" i="1" s="1"/>
  <c r="AY158" i="1" s="1"/>
  <c r="G158" i="1" s="1"/>
  <c r="I158" i="1"/>
  <c r="AR44" i="1"/>
  <c r="AS44" i="1" s="1"/>
  <c r="AV44" i="1" s="1"/>
  <c r="F44" i="1" s="1"/>
  <c r="AY44" i="1" s="1"/>
  <c r="G44" i="1" s="1"/>
  <c r="I44" i="1"/>
  <c r="BC113" i="1"/>
  <c r="AR62" i="1"/>
  <c r="AS62" i="1" s="1"/>
  <c r="AV62" i="1" s="1"/>
  <c r="F62" i="1" s="1"/>
  <c r="AY62" i="1" s="1"/>
  <c r="G62" i="1" s="1"/>
  <c r="I62" i="1"/>
  <c r="BB62" i="1"/>
  <c r="BD62" i="1" s="1"/>
  <c r="BA26" i="1"/>
  <c r="AZ26" i="1"/>
  <c r="H148" i="1"/>
  <c r="AP148" i="1"/>
  <c r="J148" i="1" s="1"/>
  <c r="AQ148" i="1" s="1"/>
  <c r="I159" i="1"/>
  <c r="AR159" i="1"/>
  <c r="AS159" i="1" s="1"/>
  <c r="AV159" i="1" s="1"/>
  <c r="F159" i="1" s="1"/>
  <c r="AY159" i="1" s="1"/>
  <c r="G159" i="1" s="1"/>
  <c r="BA45" i="1"/>
  <c r="AZ45" i="1"/>
  <c r="AR87" i="1"/>
  <c r="AS87" i="1" s="1"/>
  <c r="AV87" i="1" s="1"/>
  <c r="F87" i="1" s="1"/>
  <c r="AY87" i="1" s="1"/>
  <c r="G87" i="1" s="1"/>
  <c r="I87" i="1"/>
  <c r="AZ14" i="1"/>
  <c r="BA14" i="1"/>
  <c r="I151" i="1"/>
  <c r="AR151" i="1"/>
  <c r="AS151" i="1" s="1"/>
  <c r="AV151" i="1" s="1"/>
  <c r="F151" i="1" s="1"/>
  <c r="AY151" i="1" s="1"/>
  <c r="G151" i="1" s="1"/>
  <c r="AZ61" i="1"/>
  <c r="BA61" i="1"/>
  <c r="AZ100" i="1"/>
  <c r="BA100" i="1"/>
  <c r="I55" i="1"/>
  <c r="AR55" i="1"/>
  <c r="AS55" i="1" s="1"/>
  <c r="AV55" i="1" s="1"/>
  <c r="F55" i="1" s="1"/>
  <c r="AY55" i="1" s="1"/>
  <c r="G55" i="1" s="1"/>
  <c r="I59" i="1"/>
  <c r="AR59" i="1"/>
  <c r="AS59" i="1" s="1"/>
  <c r="AV59" i="1" s="1"/>
  <c r="F59" i="1" s="1"/>
  <c r="AY59" i="1" s="1"/>
  <c r="G59" i="1" s="1"/>
  <c r="BB59" i="1"/>
  <c r="BD59" i="1" s="1"/>
  <c r="AR101" i="1"/>
  <c r="AS101" i="1" s="1"/>
  <c r="AV101" i="1" s="1"/>
  <c r="F101" i="1" s="1"/>
  <c r="AY101" i="1" s="1"/>
  <c r="G101" i="1" s="1"/>
  <c r="I101" i="1"/>
  <c r="H136" i="1"/>
  <c r="AP136" i="1"/>
  <c r="J136" i="1" s="1"/>
  <c r="AQ136" i="1" s="1"/>
  <c r="AP41" i="1"/>
  <c r="J41" i="1" s="1"/>
  <c r="AQ41" i="1" s="1"/>
  <c r="H41" i="1"/>
  <c r="I130" i="1"/>
  <c r="AR130" i="1"/>
  <c r="AS130" i="1" s="1"/>
  <c r="AV130" i="1" s="1"/>
  <c r="F130" i="1" s="1"/>
  <c r="AY130" i="1" s="1"/>
  <c r="G130" i="1" s="1"/>
  <c r="BA85" i="1"/>
  <c r="AZ85" i="1"/>
  <c r="AY60" i="1"/>
  <c r="G60" i="1" s="1"/>
  <c r="BB60" i="1"/>
  <c r="BD60" i="1" s="1"/>
  <c r="I105" i="1"/>
  <c r="AR105" i="1"/>
  <c r="AS105" i="1" s="1"/>
  <c r="AV105" i="1" s="1"/>
  <c r="F105" i="1" s="1"/>
  <c r="AY105" i="1" s="1"/>
  <c r="G105" i="1" s="1"/>
  <c r="BC41" i="1"/>
  <c r="BB107" i="1"/>
  <c r="BD107" i="1" s="1"/>
  <c r="BA137" i="1"/>
  <c r="AZ137" i="1"/>
  <c r="BC130" i="1"/>
  <c r="BC189" i="1"/>
  <c r="I109" i="1"/>
  <c r="BB109" i="1"/>
  <c r="BD109" i="1" s="1"/>
  <c r="AR109" i="1"/>
  <c r="AS109" i="1" s="1"/>
  <c r="AV109" i="1" s="1"/>
  <c r="F109" i="1" s="1"/>
  <c r="AY109" i="1" s="1"/>
  <c r="G109" i="1" s="1"/>
  <c r="AR187" i="1"/>
  <c r="AS187" i="1" s="1"/>
  <c r="AV187" i="1" s="1"/>
  <c r="F187" i="1" s="1"/>
  <c r="AY187" i="1" s="1"/>
  <c r="G187" i="1" s="1"/>
  <c r="I187" i="1"/>
  <c r="AY119" i="1"/>
  <c r="G119" i="1" s="1"/>
  <c r="BB119" i="1"/>
  <c r="BD119" i="1" s="1"/>
  <c r="H51" i="1"/>
  <c r="BB61" i="1"/>
  <c r="BD61" i="1" s="1"/>
  <c r="BB34" i="1"/>
  <c r="BD34" i="1" s="1"/>
  <c r="BC132" i="1"/>
  <c r="H54" i="1"/>
  <c r="AR25" i="1"/>
  <c r="AS25" i="1" s="1"/>
  <c r="AV25" i="1" s="1"/>
  <c r="F25" i="1" s="1"/>
  <c r="AY25" i="1" s="1"/>
  <c r="G25" i="1" s="1"/>
  <c r="I25" i="1"/>
  <c r="I56" i="1"/>
  <c r="AR56" i="1"/>
  <c r="AS56" i="1" s="1"/>
  <c r="AV56" i="1" s="1"/>
  <c r="F56" i="1" s="1"/>
  <c r="AY56" i="1" s="1"/>
  <c r="G56" i="1" s="1"/>
  <c r="AR133" i="1"/>
  <c r="AS133" i="1" s="1"/>
  <c r="AV133" i="1" s="1"/>
  <c r="F133" i="1" s="1"/>
  <c r="AY133" i="1" s="1"/>
  <c r="G133" i="1" s="1"/>
  <c r="I133" i="1"/>
  <c r="I191" i="1"/>
  <c r="AR191" i="1"/>
  <c r="AS191" i="1" s="1"/>
  <c r="AV191" i="1" s="1"/>
  <c r="F191" i="1" s="1"/>
  <c r="AY191" i="1" s="1"/>
  <c r="G191" i="1" s="1"/>
  <c r="AZ19" i="1"/>
  <c r="BA19" i="1"/>
  <c r="H197" i="1"/>
  <c r="I213" i="1"/>
  <c r="AR213" i="1"/>
  <c r="AS213" i="1" s="1"/>
  <c r="AV213" i="1" s="1"/>
  <c r="F213" i="1" s="1"/>
  <c r="AY213" i="1" s="1"/>
  <c r="G213" i="1" s="1"/>
  <c r="BB14" i="1"/>
  <c r="BD14" i="1" s="1"/>
  <c r="AR52" i="1"/>
  <c r="AS52" i="1" s="1"/>
  <c r="AV52" i="1" s="1"/>
  <c r="F52" i="1" s="1"/>
  <c r="AY52" i="1" s="1"/>
  <c r="G52" i="1" s="1"/>
  <c r="I52" i="1"/>
  <c r="BB52" i="1"/>
  <c r="BD52" i="1" s="1"/>
  <c r="H24" i="1"/>
  <c r="BB112" i="1"/>
  <c r="BD112" i="1" s="1"/>
  <c r="BC54" i="1"/>
  <c r="BB87" i="1"/>
  <c r="BD87" i="1" s="1"/>
  <c r="AR192" i="1"/>
  <c r="AS192" i="1" s="1"/>
  <c r="AV192" i="1" s="1"/>
  <c r="F192" i="1" s="1"/>
  <c r="AY192" i="1" s="1"/>
  <c r="G192" i="1" s="1"/>
  <c r="I192" i="1"/>
  <c r="H204" i="1"/>
  <c r="BB210" i="1"/>
  <c r="BD210" i="1" s="1"/>
  <c r="AR176" i="1"/>
  <c r="AS176" i="1" s="1"/>
  <c r="AV176" i="1" s="1"/>
  <c r="F176" i="1" s="1"/>
  <c r="AY176" i="1" s="1"/>
  <c r="G176" i="1" s="1"/>
  <c r="I176" i="1"/>
  <c r="AR88" i="1"/>
  <c r="AS88" i="1" s="1"/>
  <c r="AV88" i="1" s="1"/>
  <c r="F88" i="1" s="1"/>
  <c r="I88" i="1"/>
  <c r="BC24" i="1"/>
  <c r="H56" i="1"/>
  <c r="BB56" i="1"/>
  <c r="BD56" i="1" s="1"/>
  <c r="H105" i="1"/>
  <c r="BB105" i="1"/>
  <c r="BD105" i="1" s="1"/>
  <c r="AZ27" i="1"/>
  <c r="BA27" i="1"/>
  <c r="I174" i="1"/>
  <c r="AR174" i="1"/>
  <c r="AS174" i="1" s="1"/>
  <c r="AV174" i="1" s="1"/>
  <c r="F174" i="1" s="1"/>
  <c r="AY174" i="1" s="1"/>
  <c r="G174" i="1" s="1"/>
  <c r="BC195" i="1"/>
  <c r="BC204" i="1"/>
  <c r="AZ146" i="1"/>
  <c r="BA146" i="1"/>
  <c r="BA17" i="1"/>
  <c r="AZ17" i="1"/>
  <c r="I186" i="1"/>
  <c r="AR186" i="1"/>
  <c r="AS186" i="1" s="1"/>
  <c r="AV186" i="1" s="1"/>
  <c r="F186" i="1" s="1"/>
  <c r="AY186" i="1" s="1"/>
  <c r="G186" i="1" s="1"/>
  <c r="H134" i="1"/>
  <c r="AP134" i="1"/>
  <c r="J134" i="1" s="1"/>
  <c r="AQ134" i="1" s="1"/>
  <c r="H113" i="1"/>
  <c r="BC56" i="1"/>
  <c r="BC105" i="1"/>
  <c r="AP113" i="1"/>
  <c r="J113" i="1" s="1"/>
  <c r="AQ113" i="1" s="1"/>
  <c r="BC148" i="1"/>
  <c r="BB110" i="1"/>
  <c r="BD110" i="1" s="1"/>
  <c r="BB33" i="1"/>
  <c r="BD33" i="1" s="1"/>
  <c r="AP197" i="1"/>
  <c r="J197" i="1" s="1"/>
  <c r="AQ197" i="1" s="1"/>
  <c r="H166" i="1"/>
  <c r="AZ202" i="1"/>
  <c r="BA202" i="1"/>
  <c r="BB198" i="1"/>
  <c r="BD198" i="1" s="1"/>
  <c r="AZ183" i="1"/>
  <c r="BA183" i="1"/>
  <c r="AZ112" i="1"/>
  <c r="BA112" i="1"/>
  <c r="BA53" i="1"/>
  <c r="AZ53" i="1"/>
  <c r="AZ20" i="1"/>
  <c r="BA20" i="1"/>
  <c r="BB176" i="1"/>
  <c r="BD176" i="1" s="1"/>
  <c r="H176" i="1"/>
  <c r="BC172" i="1"/>
  <c r="AZ120" i="1"/>
  <c r="BA120" i="1"/>
  <c r="AP204" i="1"/>
  <c r="J204" i="1" s="1"/>
  <c r="AQ204" i="1" s="1"/>
  <c r="BB202" i="1"/>
  <c r="BD202" i="1" s="1"/>
  <c r="AZ155" i="1"/>
  <c r="BA155" i="1"/>
  <c r="BA185" i="1"/>
  <c r="AZ185" i="1"/>
  <c r="AP103" i="1"/>
  <c r="J103" i="1" s="1"/>
  <c r="AQ103" i="1" s="1"/>
  <c r="H103" i="1"/>
  <c r="BB127" i="1"/>
  <c r="H127" i="1"/>
  <c r="I80" i="1"/>
  <c r="AR80" i="1"/>
  <c r="AS80" i="1" s="1"/>
  <c r="AV80" i="1" s="1"/>
  <c r="F80" i="1" s="1"/>
  <c r="AY80" i="1" s="1"/>
  <c r="G80" i="1" s="1"/>
  <c r="BB80" i="1"/>
  <c r="BD80" i="1" s="1"/>
  <c r="AR57" i="1"/>
  <c r="AS57" i="1" s="1"/>
  <c r="AV57" i="1" s="1"/>
  <c r="F57" i="1" s="1"/>
  <c r="I57" i="1"/>
  <c r="BC176" i="1"/>
  <c r="BB185" i="1"/>
  <c r="BD185" i="1" s="1"/>
  <c r="H172" i="1"/>
  <c r="AP172" i="1"/>
  <c r="J172" i="1" s="1"/>
  <c r="AQ172" i="1" s="1"/>
  <c r="BB28" i="1"/>
  <c r="BD28" i="1" s="1"/>
  <c r="BC165" i="1"/>
  <c r="BB207" i="1"/>
  <c r="BD207" i="1" s="1"/>
  <c r="BC166" i="1"/>
  <c r="BB40" i="1"/>
  <c r="BD40" i="1" s="1"/>
  <c r="BC127" i="1"/>
  <c r="BD127" i="1"/>
  <c r="AZ76" i="1"/>
  <c r="BA76" i="1"/>
  <c r="H22" i="1"/>
  <c r="I196" i="1"/>
  <c r="AR196" i="1"/>
  <c r="AS196" i="1" s="1"/>
  <c r="AV196" i="1" s="1"/>
  <c r="F196" i="1" s="1"/>
  <c r="H165" i="1"/>
  <c r="BA128" i="1"/>
  <c r="AZ128" i="1"/>
  <c r="H211" i="1"/>
  <c r="BB155" i="1"/>
  <c r="BD155" i="1" s="1"/>
  <c r="BA78" i="1"/>
  <c r="AZ78" i="1"/>
  <c r="AZ200" i="1"/>
  <c r="BA200" i="1"/>
  <c r="AZ198" i="1"/>
  <c r="BA198" i="1"/>
  <c r="BA15" i="1"/>
  <c r="AZ15" i="1"/>
  <c r="BB76" i="1"/>
  <c r="BD76" i="1" s="1"/>
  <c r="AP24" i="1"/>
  <c r="J24" i="1" s="1"/>
  <c r="AQ24" i="1" s="1"/>
  <c r="H184" i="1"/>
  <c r="BC22" i="1"/>
  <c r="I206" i="1"/>
  <c r="AR206" i="1"/>
  <c r="AS206" i="1" s="1"/>
  <c r="AV206" i="1" s="1"/>
  <c r="F206" i="1" s="1"/>
  <c r="AY206" i="1" s="1"/>
  <c r="G206" i="1" s="1"/>
  <c r="H43" i="1"/>
  <c r="H174" i="1"/>
  <c r="AR149" i="1"/>
  <c r="AS149" i="1" s="1"/>
  <c r="AV149" i="1" s="1"/>
  <c r="F149" i="1" s="1"/>
  <c r="AY149" i="1" s="1"/>
  <c r="G149" i="1" s="1"/>
  <c r="BB149" i="1"/>
  <c r="BD149" i="1" s="1"/>
  <c r="I149" i="1"/>
  <c r="H191" i="1"/>
  <c r="BB191" i="1"/>
  <c r="BD191" i="1" s="1"/>
  <c r="BC211" i="1"/>
  <c r="AZ169" i="1"/>
  <c r="BA169" i="1"/>
  <c r="AZ107" i="1"/>
  <c r="BA107" i="1"/>
  <c r="I42" i="1"/>
  <c r="AR42" i="1"/>
  <c r="AS42" i="1" s="1"/>
  <c r="AV42" i="1" s="1"/>
  <c r="F42" i="1" s="1"/>
  <c r="AY42" i="1" s="1"/>
  <c r="G42" i="1" s="1"/>
  <c r="I38" i="1"/>
  <c r="AR38" i="1"/>
  <c r="AS38" i="1" s="1"/>
  <c r="AV38" i="1" s="1"/>
  <c r="F38" i="1" s="1"/>
  <c r="AY38" i="1" s="1"/>
  <c r="G38" i="1" s="1"/>
  <c r="BC184" i="1"/>
  <c r="BA28" i="1"/>
  <c r="AZ28" i="1"/>
  <c r="BB81" i="1"/>
  <c r="BD81" i="1" s="1"/>
  <c r="AR36" i="1"/>
  <c r="AS36" i="1" s="1"/>
  <c r="AV36" i="1" s="1"/>
  <c r="F36" i="1" s="1"/>
  <c r="I36" i="1"/>
  <c r="H213" i="1"/>
  <c r="BB213" i="1"/>
  <c r="BD213" i="1" s="1"/>
  <c r="BC43" i="1"/>
  <c r="BC191" i="1"/>
  <c r="I125" i="1"/>
  <c r="AR125" i="1"/>
  <c r="AS125" i="1" s="1"/>
  <c r="AV125" i="1" s="1"/>
  <c r="F125" i="1" s="1"/>
  <c r="AY125" i="1" s="1"/>
  <c r="G125" i="1" s="1"/>
  <c r="AR184" i="1"/>
  <c r="AS184" i="1" s="1"/>
  <c r="AV184" i="1" s="1"/>
  <c r="F184" i="1" s="1"/>
  <c r="AY184" i="1" s="1"/>
  <c r="G184" i="1" s="1"/>
  <c r="I184" i="1"/>
  <c r="BC152" i="1"/>
  <c r="AZ207" i="1"/>
  <c r="BA207" i="1"/>
  <c r="AZ193" i="1"/>
  <c r="BA193" i="1"/>
  <c r="BC158" i="1"/>
  <c r="I166" i="1"/>
  <c r="AR166" i="1"/>
  <c r="AS166" i="1" s="1"/>
  <c r="AV166" i="1" s="1"/>
  <c r="F166" i="1" s="1"/>
  <c r="AY166" i="1" s="1"/>
  <c r="G166" i="1" s="1"/>
  <c r="BB45" i="1"/>
  <c r="BD45" i="1" s="1"/>
  <c r="BA21" i="1"/>
  <c r="AZ21" i="1"/>
  <c r="BB84" i="1"/>
  <c r="BD84" i="1" s="1"/>
  <c r="H84" i="1"/>
  <c r="H199" i="1"/>
  <c r="BB199" i="1"/>
  <c r="BD199" i="1" s="1"/>
  <c r="H86" i="1"/>
  <c r="F23" i="1"/>
  <c r="AP51" i="1"/>
  <c r="J51" i="1" s="1"/>
  <c r="AQ51" i="1" s="1"/>
  <c r="AR205" i="1"/>
  <c r="AS205" i="1" s="1"/>
  <c r="AV205" i="1" s="1"/>
  <c r="F205" i="1" s="1"/>
  <c r="AY205" i="1" s="1"/>
  <c r="G205" i="1" s="1"/>
  <c r="I205" i="1"/>
  <c r="AR195" i="1"/>
  <c r="AS195" i="1" s="1"/>
  <c r="AV195" i="1" s="1"/>
  <c r="F195" i="1" s="1"/>
  <c r="AY195" i="1" s="1"/>
  <c r="G195" i="1" s="1"/>
  <c r="I195" i="1"/>
  <c r="I152" i="1"/>
  <c r="AR152" i="1"/>
  <c r="AS152" i="1" s="1"/>
  <c r="AV152" i="1" s="1"/>
  <c r="F152" i="1" s="1"/>
  <c r="AY152" i="1" s="1"/>
  <c r="G152" i="1" s="1"/>
  <c r="BC190" i="1"/>
  <c r="BB152" i="1"/>
  <c r="BD152" i="1" s="1"/>
  <c r="H152" i="1"/>
  <c r="BB150" i="1"/>
  <c r="BD150" i="1" s="1"/>
  <c r="BB193" i="1"/>
  <c r="BD193" i="1" s="1"/>
  <c r="AR131" i="1"/>
  <c r="AS131" i="1" s="1"/>
  <c r="AV131" i="1" s="1"/>
  <c r="F131" i="1" s="1"/>
  <c r="AY131" i="1" s="1"/>
  <c r="G131" i="1" s="1"/>
  <c r="I131" i="1"/>
  <c r="AY77" i="1"/>
  <c r="G77" i="1" s="1"/>
  <c r="BB77" i="1"/>
  <c r="BD77" i="1" s="1"/>
  <c r="AR102" i="1"/>
  <c r="AS102" i="1" s="1"/>
  <c r="AV102" i="1" s="1"/>
  <c r="F102" i="1" s="1"/>
  <c r="I102" i="1"/>
  <c r="H124" i="1"/>
  <c r="BC199" i="1"/>
  <c r="AR89" i="1"/>
  <c r="AS89" i="1" s="1"/>
  <c r="AV89" i="1" s="1"/>
  <c r="F89" i="1" s="1"/>
  <c r="I89" i="1"/>
  <c r="I163" i="1"/>
  <c r="AR163" i="1"/>
  <c r="AS163" i="1" s="1"/>
  <c r="AV163" i="1" s="1"/>
  <c r="F163" i="1" s="1"/>
  <c r="AY163" i="1" s="1"/>
  <c r="G163" i="1" s="1"/>
  <c r="AP22" i="1"/>
  <c r="J22" i="1" s="1"/>
  <c r="AQ22" i="1" s="1"/>
  <c r="AR188" i="1"/>
  <c r="AS188" i="1" s="1"/>
  <c r="AV188" i="1" s="1"/>
  <c r="F188" i="1" s="1"/>
  <c r="I188" i="1"/>
  <c r="BC159" i="1"/>
  <c r="I154" i="1"/>
  <c r="AR154" i="1"/>
  <c r="AS154" i="1" s="1"/>
  <c r="AV154" i="1" s="1"/>
  <c r="F154" i="1" s="1"/>
  <c r="BB192" i="1"/>
  <c r="BD192" i="1" s="1"/>
  <c r="H190" i="1"/>
  <c r="AP190" i="1"/>
  <c r="J190" i="1" s="1"/>
  <c r="AQ190" i="1" s="1"/>
  <c r="AP211" i="1"/>
  <c r="J211" i="1" s="1"/>
  <c r="AQ211" i="1" s="1"/>
  <c r="BB206" i="1"/>
  <c r="BD206" i="1" s="1"/>
  <c r="AR175" i="1"/>
  <c r="AS175" i="1" s="1"/>
  <c r="AV175" i="1" s="1"/>
  <c r="F175" i="1" s="1"/>
  <c r="I175" i="1"/>
  <c r="AZ150" i="1"/>
  <c r="BA150" i="1"/>
  <c r="H158" i="1"/>
  <c r="AZ210" i="1"/>
  <c r="BA210" i="1"/>
  <c r="I65" i="1"/>
  <c r="AR65" i="1"/>
  <c r="AS65" i="1" s="1"/>
  <c r="AV65" i="1" s="1"/>
  <c r="F65" i="1" s="1"/>
  <c r="AR39" i="1"/>
  <c r="AS39" i="1" s="1"/>
  <c r="AV39" i="1" s="1"/>
  <c r="F39" i="1" s="1"/>
  <c r="AY39" i="1" s="1"/>
  <c r="G39" i="1" s="1"/>
  <c r="I39" i="1"/>
  <c r="AY37" i="1"/>
  <c r="G37" i="1" s="1"/>
  <c r="BB37" i="1"/>
  <c r="BD37" i="1" s="1"/>
  <c r="I84" i="1"/>
  <c r="AR84" i="1"/>
  <c r="AS84" i="1" s="1"/>
  <c r="AV84" i="1" s="1"/>
  <c r="F84" i="1" s="1"/>
  <c r="AY84" i="1" s="1"/>
  <c r="G84" i="1" s="1"/>
  <c r="AR82" i="1"/>
  <c r="AS82" i="1" s="1"/>
  <c r="AV82" i="1" s="1"/>
  <c r="F82" i="1" s="1"/>
  <c r="AY82" i="1" s="1"/>
  <c r="G82" i="1" s="1"/>
  <c r="I82" i="1"/>
  <c r="H209" i="1"/>
  <c r="BB209" i="1"/>
  <c r="AR145" i="1"/>
  <c r="AS145" i="1" s="1"/>
  <c r="AV145" i="1" s="1"/>
  <c r="F145" i="1" s="1"/>
  <c r="AY145" i="1" s="1"/>
  <c r="G145" i="1" s="1"/>
  <c r="I145" i="1"/>
  <c r="BB79" i="1"/>
  <c r="BD79" i="1" s="1"/>
  <c r="AP54" i="1"/>
  <c r="J54" i="1" s="1"/>
  <c r="AQ54" i="1" s="1"/>
  <c r="AR212" i="1"/>
  <c r="AS212" i="1" s="1"/>
  <c r="AV212" i="1" s="1"/>
  <c r="F212" i="1" s="1"/>
  <c r="AY212" i="1" s="1"/>
  <c r="G212" i="1" s="1"/>
  <c r="I212" i="1"/>
  <c r="H159" i="1"/>
  <c r="BB156" i="1"/>
  <c r="BD156" i="1" s="1"/>
  <c r="H156" i="1"/>
  <c r="AZ33" i="1"/>
  <c r="BA33" i="1"/>
  <c r="H194" i="1"/>
  <c r="BB194" i="1"/>
  <c r="BA123" i="1"/>
  <c r="AZ123" i="1"/>
  <c r="AZ34" i="1"/>
  <c r="BA34" i="1"/>
  <c r="BA110" i="1"/>
  <c r="AZ110" i="1"/>
  <c r="AR106" i="1"/>
  <c r="AS106" i="1" s="1"/>
  <c r="AV106" i="1" s="1"/>
  <c r="F106" i="1" s="1"/>
  <c r="AY106" i="1" s="1"/>
  <c r="G106" i="1" s="1"/>
  <c r="I106" i="1"/>
  <c r="I124" i="1"/>
  <c r="AR124" i="1"/>
  <c r="AS124" i="1" s="1"/>
  <c r="AV124" i="1" s="1"/>
  <c r="F124" i="1" s="1"/>
  <c r="AY124" i="1" s="1"/>
  <c r="G124" i="1" s="1"/>
  <c r="AR167" i="1"/>
  <c r="AS167" i="1" s="1"/>
  <c r="AV167" i="1" s="1"/>
  <c r="F167" i="1" s="1"/>
  <c r="AY167" i="1" s="1"/>
  <c r="G167" i="1" s="1"/>
  <c r="I167" i="1"/>
  <c r="BB151" i="1"/>
  <c r="BD151" i="1" s="1"/>
  <c r="BB183" i="1"/>
  <c r="BD183" i="1" s="1"/>
  <c r="BB201" i="1"/>
  <c r="BD201" i="1" s="1"/>
  <c r="H201" i="1"/>
  <c r="I47" i="1"/>
  <c r="AR47" i="1"/>
  <c r="AS47" i="1" s="1"/>
  <c r="AV47" i="1" s="1"/>
  <c r="F47" i="1" s="1"/>
  <c r="AR132" i="1"/>
  <c r="AS132" i="1" s="1"/>
  <c r="AV132" i="1" s="1"/>
  <c r="F132" i="1" s="1"/>
  <c r="AY132" i="1" s="1"/>
  <c r="G132" i="1" s="1"/>
  <c r="I132" i="1"/>
  <c r="AZ81" i="1"/>
  <c r="BA81" i="1"/>
  <c r="H157" i="1"/>
  <c r="BC201" i="1"/>
  <c r="AP189" i="1"/>
  <c r="J189" i="1" s="1"/>
  <c r="AQ189" i="1" s="1"/>
  <c r="H189" i="1"/>
  <c r="AR153" i="1"/>
  <c r="AS153" i="1" s="1"/>
  <c r="AV153" i="1" s="1"/>
  <c r="F153" i="1" s="1"/>
  <c r="AY153" i="1" s="1"/>
  <c r="G153" i="1" s="1"/>
  <c r="I153" i="1"/>
  <c r="BA40" i="1"/>
  <c r="AZ40" i="1"/>
  <c r="I168" i="1"/>
  <c r="AR168" i="1"/>
  <c r="AS168" i="1" s="1"/>
  <c r="AV168" i="1" s="1"/>
  <c r="F168" i="1" s="1"/>
  <c r="AY168" i="1" s="1"/>
  <c r="G168" i="1" s="1"/>
  <c r="BB130" i="1"/>
  <c r="BD130" i="1" s="1"/>
  <c r="H130" i="1"/>
  <c r="AR126" i="1"/>
  <c r="AS126" i="1" s="1"/>
  <c r="AV126" i="1" s="1"/>
  <c r="F126" i="1" s="1"/>
  <c r="AY126" i="1" s="1"/>
  <c r="G126" i="1" s="1"/>
  <c r="I126" i="1"/>
  <c r="I181" i="1"/>
  <c r="AR181" i="1"/>
  <c r="AS181" i="1" s="1"/>
  <c r="AV181" i="1" s="1"/>
  <c r="F181" i="1" s="1"/>
  <c r="AR199" i="1"/>
  <c r="AS199" i="1" s="1"/>
  <c r="AV199" i="1" s="1"/>
  <c r="F199" i="1" s="1"/>
  <c r="AY199" i="1" s="1"/>
  <c r="G199" i="1" s="1"/>
  <c r="I199" i="1"/>
  <c r="AR147" i="1"/>
  <c r="AS147" i="1" s="1"/>
  <c r="AV147" i="1" s="1"/>
  <c r="F147" i="1" s="1"/>
  <c r="AY147" i="1" s="1"/>
  <c r="G147" i="1" s="1"/>
  <c r="I147" i="1"/>
  <c r="BA79" i="1"/>
  <c r="AZ79" i="1"/>
  <c r="I165" i="1"/>
  <c r="AR165" i="1"/>
  <c r="AS165" i="1" s="1"/>
  <c r="AV165" i="1" s="1"/>
  <c r="F165" i="1" s="1"/>
  <c r="AY165" i="1" s="1"/>
  <c r="G165" i="1" s="1"/>
  <c r="AP157" i="1"/>
  <c r="J157" i="1" s="1"/>
  <c r="AQ157" i="1" s="1"/>
  <c r="AR127" i="1"/>
  <c r="AS127" i="1" s="1"/>
  <c r="AV127" i="1" s="1"/>
  <c r="F127" i="1" s="1"/>
  <c r="AY127" i="1" s="1"/>
  <c r="G127" i="1" s="1"/>
  <c r="I127" i="1"/>
  <c r="H46" i="1"/>
  <c r="AP46" i="1"/>
  <c r="J46" i="1" s="1"/>
  <c r="AQ46" i="1" s="1"/>
  <c r="I35" i="1"/>
  <c r="AR35" i="1"/>
  <c r="AS35" i="1" s="1"/>
  <c r="AV35" i="1" s="1"/>
  <c r="F35" i="1" s="1"/>
  <c r="BA16" i="1"/>
  <c r="AZ16" i="1"/>
  <c r="BB26" i="1"/>
  <c r="BD26" i="1" s="1"/>
  <c r="H132" i="1"/>
  <c r="AP43" i="1"/>
  <c r="J43" i="1" s="1"/>
  <c r="AQ43" i="1" s="1"/>
  <c r="BC209" i="1"/>
  <c r="BD209" i="1" s="1"/>
  <c r="BA63" i="1"/>
  <c r="AZ63" i="1"/>
  <c r="BB200" i="1"/>
  <c r="BD200" i="1" s="1"/>
  <c r="BB187" i="1"/>
  <c r="BD187" i="1" s="1"/>
  <c r="H187" i="1"/>
  <c r="AR208" i="1"/>
  <c r="AS208" i="1" s="1"/>
  <c r="AV208" i="1" s="1"/>
  <c r="F208" i="1" s="1"/>
  <c r="AY208" i="1" s="1"/>
  <c r="G208" i="1" s="1"/>
  <c r="I208" i="1"/>
  <c r="BB208" i="1"/>
  <c r="BD208" i="1" s="1"/>
  <c r="BB195" i="1"/>
  <c r="BD195" i="1" s="1"/>
  <c r="BC194" i="1"/>
  <c r="BD194" i="1"/>
  <c r="BA170" i="1"/>
  <c r="AZ170" i="1"/>
  <c r="BA90" i="1"/>
  <c r="AZ90" i="1"/>
  <c r="I182" i="1"/>
  <c r="AR182" i="1"/>
  <c r="AS182" i="1" s="1"/>
  <c r="AV182" i="1" s="1"/>
  <c r="F182" i="1" s="1"/>
  <c r="BA159" i="1" l="1"/>
  <c r="AZ159" i="1"/>
  <c r="AZ39" i="1"/>
  <c r="BA39" i="1"/>
  <c r="AY65" i="1"/>
  <c r="G65" i="1" s="1"/>
  <c r="BB65" i="1"/>
  <c r="BD65" i="1" s="1"/>
  <c r="AZ132" i="1"/>
  <c r="BA132" i="1"/>
  <c r="AZ77" i="1"/>
  <c r="BA77" i="1"/>
  <c r="BA184" i="1"/>
  <c r="AZ184" i="1"/>
  <c r="I113" i="1"/>
  <c r="AR113" i="1"/>
  <c r="AS113" i="1" s="1"/>
  <c r="AV113" i="1" s="1"/>
  <c r="F113" i="1" s="1"/>
  <c r="AZ174" i="1"/>
  <c r="BA174" i="1"/>
  <c r="AZ133" i="1"/>
  <c r="BA133" i="1"/>
  <c r="I136" i="1"/>
  <c r="AR136" i="1"/>
  <c r="AS136" i="1" s="1"/>
  <c r="AV136" i="1" s="1"/>
  <c r="F136" i="1" s="1"/>
  <c r="AY136" i="1" s="1"/>
  <c r="G136" i="1" s="1"/>
  <c r="AZ158" i="1"/>
  <c r="BA158" i="1"/>
  <c r="AZ126" i="1"/>
  <c r="BA126" i="1"/>
  <c r="AY47" i="1"/>
  <c r="G47" i="1" s="1"/>
  <c r="BB47" i="1"/>
  <c r="BD47" i="1" s="1"/>
  <c r="BA125" i="1"/>
  <c r="AZ125" i="1"/>
  <c r="BB184" i="1"/>
  <c r="BD184" i="1" s="1"/>
  <c r="AY57" i="1"/>
  <c r="G57" i="1" s="1"/>
  <c r="BB57" i="1"/>
  <c r="BD57" i="1" s="1"/>
  <c r="AZ56" i="1"/>
  <c r="BA56" i="1"/>
  <c r="BA87" i="1"/>
  <c r="AZ87" i="1"/>
  <c r="BB126" i="1"/>
  <c r="BD126" i="1" s="1"/>
  <c r="AY35" i="1"/>
  <c r="G35" i="1" s="1"/>
  <c r="BB35" i="1"/>
  <c r="BD35" i="1" s="1"/>
  <c r="BA37" i="1"/>
  <c r="AZ37" i="1"/>
  <c r="AY154" i="1"/>
  <c r="G154" i="1" s="1"/>
  <c r="BB154" i="1"/>
  <c r="BD154" i="1" s="1"/>
  <c r="AZ131" i="1"/>
  <c r="BA131" i="1"/>
  <c r="I24" i="1"/>
  <c r="AR24" i="1"/>
  <c r="AS24" i="1" s="1"/>
  <c r="AV24" i="1" s="1"/>
  <c r="F24" i="1" s="1"/>
  <c r="BB136" i="1"/>
  <c r="BD136" i="1" s="1"/>
  <c r="BB39" i="1"/>
  <c r="BD39" i="1" s="1"/>
  <c r="BA80" i="1"/>
  <c r="AZ80" i="1"/>
  <c r="BB101" i="1"/>
  <c r="BD101" i="1" s="1"/>
  <c r="BB163" i="1"/>
  <c r="BD163" i="1" s="1"/>
  <c r="I46" i="1"/>
  <c r="AR46" i="1"/>
  <c r="AS46" i="1" s="1"/>
  <c r="AV46" i="1" s="1"/>
  <c r="F46" i="1" s="1"/>
  <c r="AY46" i="1" s="1"/>
  <c r="G46" i="1" s="1"/>
  <c r="AZ25" i="1"/>
  <c r="BA25" i="1"/>
  <c r="BA101" i="1"/>
  <c r="AZ101" i="1"/>
  <c r="BB159" i="1"/>
  <c r="BD159" i="1" s="1"/>
  <c r="AY188" i="1"/>
  <c r="G188" i="1" s="1"/>
  <c r="BB188" i="1"/>
  <c r="BD188" i="1" s="1"/>
  <c r="AZ127" i="1"/>
  <c r="BA127" i="1"/>
  <c r="AZ212" i="1"/>
  <c r="BA212" i="1"/>
  <c r="AZ153" i="1"/>
  <c r="BA153" i="1"/>
  <c r="AR54" i="1"/>
  <c r="AS54" i="1" s="1"/>
  <c r="AV54" i="1" s="1"/>
  <c r="F54" i="1" s="1"/>
  <c r="I54" i="1"/>
  <c r="BA152" i="1"/>
  <c r="AZ152" i="1"/>
  <c r="AZ105" i="1"/>
  <c r="BA105" i="1"/>
  <c r="BB212" i="1"/>
  <c r="BD212" i="1" s="1"/>
  <c r="I189" i="1"/>
  <c r="AR189" i="1"/>
  <c r="AS189" i="1" s="1"/>
  <c r="AV189" i="1" s="1"/>
  <c r="F189" i="1" s="1"/>
  <c r="AY189" i="1" s="1"/>
  <c r="G189" i="1" s="1"/>
  <c r="BB145" i="1"/>
  <c r="BD145" i="1" s="1"/>
  <c r="BB158" i="1"/>
  <c r="BD158" i="1" s="1"/>
  <c r="AZ149" i="1"/>
  <c r="BA149" i="1"/>
  <c r="AZ194" i="1"/>
  <c r="BA194" i="1"/>
  <c r="BB46" i="1"/>
  <c r="BD46" i="1" s="1"/>
  <c r="AR148" i="1"/>
  <c r="AS148" i="1" s="1"/>
  <c r="AV148" i="1" s="1"/>
  <c r="F148" i="1" s="1"/>
  <c r="AY148" i="1" s="1"/>
  <c r="G148" i="1" s="1"/>
  <c r="I148" i="1"/>
  <c r="I134" i="1"/>
  <c r="AR134" i="1"/>
  <c r="AS134" i="1" s="1"/>
  <c r="AV134" i="1" s="1"/>
  <c r="F134" i="1" s="1"/>
  <c r="AY134" i="1" s="1"/>
  <c r="G134" i="1" s="1"/>
  <c r="BA201" i="1"/>
  <c r="AZ201" i="1"/>
  <c r="AZ167" i="1"/>
  <c r="BA167" i="1"/>
  <c r="AZ166" i="1"/>
  <c r="BA166" i="1"/>
  <c r="I157" i="1"/>
  <c r="AR157" i="1"/>
  <c r="AS157" i="1" s="1"/>
  <c r="AV157" i="1" s="1"/>
  <c r="F157" i="1" s="1"/>
  <c r="AY157" i="1" s="1"/>
  <c r="G157" i="1" s="1"/>
  <c r="BA124" i="1"/>
  <c r="AZ124" i="1"/>
  <c r="AZ163" i="1"/>
  <c r="BA163" i="1"/>
  <c r="I103" i="1"/>
  <c r="AR103" i="1"/>
  <c r="AS103" i="1" s="1"/>
  <c r="AV103" i="1" s="1"/>
  <c r="F103" i="1" s="1"/>
  <c r="BA55" i="1"/>
  <c r="AZ55" i="1"/>
  <c r="AZ86" i="1"/>
  <c r="BA86" i="1"/>
  <c r="AZ165" i="1"/>
  <c r="BA165" i="1"/>
  <c r="AY36" i="1"/>
  <c r="G36" i="1" s="1"/>
  <c r="BB36" i="1"/>
  <c r="BD36" i="1" s="1"/>
  <c r="AZ213" i="1"/>
  <c r="BA213" i="1"/>
  <c r="BB189" i="1"/>
  <c r="BD189" i="1" s="1"/>
  <c r="AZ106" i="1"/>
  <c r="BA106" i="1"/>
  <c r="AY89" i="1"/>
  <c r="G89" i="1" s="1"/>
  <c r="BB89" i="1"/>
  <c r="BD89" i="1" s="1"/>
  <c r="AZ195" i="1"/>
  <c r="BA195" i="1"/>
  <c r="AY88" i="1"/>
  <c r="G88" i="1" s="1"/>
  <c r="BB88" i="1"/>
  <c r="BD88" i="1" s="1"/>
  <c r="BA60" i="1"/>
  <c r="AZ60" i="1"/>
  <c r="BA186" i="1"/>
  <c r="AZ186" i="1"/>
  <c r="BA145" i="1"/>
  <c r="AZ145" i="1"/>
  <c r="BB125" i="1"/>
  <c r="BD125" i="1" s="1"/>
  <c r="BB174" i="1"/>
  <c r="BD174" i="1" s="1"/>
  <c r="BB166" i="1"/>
  <c r="BD166" i="1" s="1"/>
  <c r="AZ62" i="1"/>
  <c r="BA62" i="1"/>
  <c r="BB167" i="1"/>
  <c r="BD167" i="1" s="1"/>
  <c r="AZ168" i="1"/>
  <c r="BA168" i="1"/>
  <c r="AZ208" i="1"/>
  <c r="BA208" i="1"/>
  <c r="BA59" i="1"/>
  <c r="AZ59" i="1"/>
  <c r="I22" i="1"/>
  <c r="AR22" i="1"/>
  <c r="AS22" i="1" s="1"/>
  <c r="AV22" i="1" s="1"/>
  <c r="F22" i="1" s="1"/>
  <c r="AY22" i="1" s="1"/>
  <c r="G22" i="1" s="1"/>
  <c r="BB55" i="1"/>
  <c r="BD55" i="1" s="1"/>
  <c r="BB186" i="1"/>
  <c r="BD186" i="1" s="1"/>
  <c r="I172" i="1"/>
  <c r="AR172" i="1"/>
  <c r="AS172" i="1" s="1"/>
  <c r="AV172" i="1" s="1"/>
  <c r="F172" i="1" s="1"/>
  <c r="AY172" i="1" s="1"/>
  <c r="G172" i="1" s="1"/>
  <c r="BA176" i="1"/>
  <c r="AZ176" i="1"/>
  <c r="BA119" i="1"/>
  <c r="AZ119" i="1"/>
  <c r="AZ156" i="1"/>
  <c r="BA156" i="1"/>
  <c r="BA147" i="1"/>
  <c r="AZ147" i="1"/>
  <c r="AY175" i="1"/>
  <c r="G175" i="1" s="1"/>
  <c r="BB175" i="1"/>
  <c r="BD175" i="1" s="1"/>
  <c r="BB205" i="1"/>
  <c r="BD205" i="1" s="1"/>
  <c r="I204" i="1"/>
  <c r="AR204" i="1"/>
  <c r="AS204" i="1" s="1"/>
  <c r="AV204" i="1" s="1"/>
  <c r="F204" i="1" s="1"/>
  <c r="AY204" i="1" s="1"/>
  <c r="G204" i="1" s="1"/>
  <c r="I197" i="1"/>
  <c r="AR197" i="1"/>
  <c r="AS197" i="1" s="1"/>
  <c r="AV197" i="1" s="1"/>
  <c r="F197" i="1" s="1"/>
  <c r="AY197" i="1" s="1"/>
  <c r="G197" i="1" s="1"/>
  <c r="AZ130" i="1"/>
  <c r="BA130" i="1"/>
  <c r="BB25" i="1"/>
  <c r="BD25" i="1" s="1"/>
  <c r="AY182" i="1"/>
  <c r="G182" i="1" s="1"/>
  <c r="BB182" i="1"/>
  <c r="BD182" i="1" s="1"/>
  <c r="I43" i="1"/>
  <c r="AR43" i="1"/>
  <c r="AS43" i="1" s="1"/>
  <c r="AV43" i="1" s="1"/>
  <c r="F43" i="1" s="1"/>
  <c r="AY43" i="1" s="1"/>
  <c r="G43" i="1" s="1"/>
  <c r="BB157" i="1"/>
  <c r="BD157" i="1" s="1"/>
  <c r="BB124" i="1"/>
  <c r="BD124" i="1" s="1"/>
  <c r="AZ205" i="1"/>
  <c r="BA205" i="1"/>
  <c r="AZ38" i="1"/>
  <c r="BA38" i="1"/>
  <c r="BA206" i="1"/>
  <c r="AZ206" i="1"/>
  <c r="BB204" i="1"/>
  <c r="BD204" i="1" s="1"/>
  <c r="BA191" i="1"/>
  <c r="AZ191" i="1"/>
  <c r="AZ187" i="1"/>
  <c r="BA187" i="1"/>
  <c r="AZ151" i="1"/>
  <c r="BA151" i="1"/>
  <c r="BB44" i="1"/>
  <c r="BD44" i="1" s="1"/>
  <c r="BB168" i="1"/>
  <c r="BD168" i="1" s="1"/>
  <c r="AZ52" i="1"/>
  <c r="BA52" i="1"/>
  <c r="AZ199" i="1"/>
  <c r="BA199" i="1"/>
  <c r="BB82" i="1"/>
  <c r="BD82" i="1" s="1"/>
  <c r="I211" i="1"/>
  <c r="AR211" i="1"/>
  <c r="AS211" i="1" s="1"/>
  <c r="AV211" i="1" s="1"/>
  <c r="F211" i="1" s="1"/>
  <c r="AY211" i="1" s="1"/>
  <c r="G211" i="1" s="1"/>
  <c r="I51" i="1"/>
  <c r="AR51" i="1"/>
  <c r="AS51" i="1" s="1"/>
  <c r="AV51" i="1" s="1"/>
  <c r="F51" i="1" s="1"/>
  <c r="AY51" i="1" s="1"/>
  <c r="G51" i="1" s="1"/>
  <c r="BA109" i="1"/>
  <c r="AZ109" i="1"/>
  <c r="BB38" i="1"/>
  <c r="BD38" i="1" s="1"/>
  <c r="BB132" i="1"/>
  <c r="BD132" i="1" s="1"/>
  <c r="AY181" i="1"/>
  <c r="G181" i="1" s="1"/>
  <c r="BB181" i="1"/>
  <c r="BD181" i="1" s="1"/>
  <c r="AZ82" i="1"/>
  <c r="BA82" i="1"/>
  <c r="I190" i="1"/>
  <c r="AR190" i="1"/>
  <c r="AS190" i="1" s="1"/>
  <c r="AV190" i="1" s="1"/>
  <c r="F190" i="1" s="1"/>
  <c r="AY102" i="1"/>
  <c r="G102" i="1" s="1"/>
  <c r="BB102" i="1"/>
  <c r="BD102" i="1" s="1"/>
  <c r="AY23" i="1"/>
  <c r="G23" i="1" s="1"/>
  <c r="BB23" i="1"/>
  <c r="BD23" i="1" s="1"/>
  <c r="BB42" i="1"/>
  <c r="BD42" i="1" s="1"/>
  <c r="BB165" i="1"/>
  <c r="BD165" i="1" s="1"/>
  <c r="BB133" i="1"/>
  <c r="BD133" i="1" s="1"/>
  <c r="BA44" i="1"/>
  <c r="AZ44" i="1"/>
  <c r="AZ84" i="1"/>
  <c r="BA84" i="1"/>
  <c r="BB86" i="1"/>
  <c r="BD86" i="1" s="1"/>
  <c r="BA42" i="1"/>
  <c r="AZ42" i="1"/>
  <c r="AY196" i="1"/>
  <c r="G196" i="1" s="1"/>
  <c r="BB196" i="1"/>
  <c r="BD196" i="1" s="1"/>
  <c r="AZ192" i="1"/>
  <c r="BA192" i="1"/>
  <c r="AR41" i="1"/>
  <c r="AS41" i="1" s="1"/>
  <c r="AV41" i="1" s="1"/>
  <c r="F41" i="1" s="1"/>
  <c r="AY41" i="1" s="1"/>
  <c r="G41" i="1" s="1"/>
  <c r="I41" i="1"/>
  <c r="AZ209" i="1"/>
  <c r="BA209" i="1"/>
  <c r="AZ134" i="1" l="1"/>
  <c r="BA134" i="1"/>
  <c r="BB134" i="1"/>
  <c r="BD134" i="1" s="1"/>
  <c r="AZ51" i="1"/>
  <c r="BA51" i="1"/>
  <c r="AZ175" i="1"/>
  <c r="BA175" i="1"/>
  <c r="AZ211" i="1"/>
  <c r="BA211" i="1"/>
  <c r="AZ57" i="1"/>
  <c r="BA57" i="1"/>
  <c r="AY54" i="1"/>
  <c r="G54" i="1" s="1"/>
  <c r="BB54" i="1"/>
  <c r="BD54" i="1" s="1"/>
  <c r="BA47" i="1"/>
  <c r="AZ47" i="1"/>
  <c r="AY190" i="1"/>
  <c r="G190" i="1" s="1"/>
  <c r="BB190" i="1"/>
  <c r="BD190" i="1" s="1"/>
  <c r="AZ182" i="1"/>
  <c r="BA182" i="1"/>
  <c r="BA23" i="1"/>
  <c r="AZ23" i="1"/>
  <c r="BA65" i="1"/>
  <c r="AZ65" i="1"/>
  <c r="AZ41" i="1"/>
  <c r="BA41" i="1"/>
  <c r="AY103" i="1"/>
  <c r="G103" i="1" s="1"/>
  <c r="BB103" i="1"/>
  <c r="BD103" i="1" s="1"/>
  <c r="AZ154" i="1"/>
  <c r="BA154" i="1"/>
  <c r="BA22" i="1"/>
  <c r="AZ22" i="1"/>
  <c r="AZ188" i="1"/>
  <c r="BA188" i="1"/>
  <c r="AZ136" i="1"/>
  <c r="BA136" i="1"/>
  <c r="BB211" i="1"/>
  <c r="BD211" i="1" s="1"/>
  <c r="AZ43" i="1"/>
  <c r="BA43" i="1"/>
  <c r="AZ148" i="1"/>
  <c r="BA148" i="1"/>
  <c r="BA196" i="1"/>
  <c r="AZ196" i="1"/>
  <c r="AZ197" i="1"/>
  <c r="BA197" i="1"/>
  <c r="AZ88" i="1"/>
  <c r="BA88" i="1"/>
  <c r="BB148" i="1"/>
  <c r="BD148" i="1" s="1"/>
  <c r="BA181" i="1"/>
  <c r="AZ181" i="1"/>
  <c r="BB41" i="1"/>
  <c r="BD41" i="1" s="1"/>
  <c r="AY24" i="1"/>
  <c r="G24" i="1" s="1"/>
  <c r="BB24" i="1"/>
  <c r="BD24" i="1" s="1"/>
  <c r="AZ102" i="1"/>
  <c r="BA102" i="1"/>
  <c r="AZ204" i="1"/>
  <c r="BA204" i="1"/>
  <c r="BA35" i="1"/>
  <c r="AZ35" i="1"/>
  <c r="BB51" i="1"/>
  <c r="BD51" i="1" s="1"/>
  <c r="AZ189" i="1"/>
  <c r="BA189" i="1"/>
  <c r="BB22" i="1"/>
  <c r="BD22" i="1" s="1"/>
  <c r="AZ36" i="1"/>
  <c r="BA36" i="1"/>
  <c r="BB172" i="1"/>
  <c r="BD172" i="1" s="1"/>
  <c r="AZ89" i="1"/>
  <c r="BA89" i="1"/>
  <c r="AZ157" i="1"/>
  <c r="BA157" i="1"/>
  <c r="BB43" i="1"/>
  <c r="BD43" i="1" s="1"/>
  <c r="BA172" i="1"/>
  <c r="AZ172" i="1"/>
  <c r="AZ46" i="1"/>
  <c r="BA46" i="1"/>
  <c r="AY113" i="1"/>
  <c r="G113" i="1" s="1"/>
  <c r="BB113" i="1"/>
  <c r="BD113" i="1" s="1"/>
  <c r="BB197" i="1"/>
  <c r="BD197" i="1" s="1"/>
  <c r="AZ190" i="1" l="1"/>
  <c r="BA190" i="1"/>
  <c r="AZ54" i="1"/>
  <c r="BA54" i="1"/>
  <c r="AZ103" i="1"/>
  <c r="BA103" i="1"/>
  <c r="AZ24" i="1"/>
  <c r="BA24" i="1"/>
  <c r="AZ113" i="1"/>
  <c r="BA113" i="1"/>
</calcChain>
</file>

<file path=xl/sharedStrings.xml><?xml version="1.0" encoding="utf-8"?>
<sst xmlns="http://schemas.openxmlformats.org/spreadsheetml/2006/main" count="479" uniqueCount="202">
  <si>
    <t>OPEN 6.2.4</t>
  </si>
  <si>
    <t>Wed Jun 29 2016 12:42:06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</si>
  <si>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</si>
  <si>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</si>
  <si>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</si>
  <si>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</si>
  <si>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</si>
  <si>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</si>
  <si>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</si>
  <si>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</si>
  <si>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</si>
  <si>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</si>
  <si>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</si>
  <si>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</si>
  <si>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</si>
  <si>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</si>
  <si>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</si>
  <si>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</si>
  <si>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</si>
  <si>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</si>
  <si>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</si>
  <si>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</si>
  <si>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</si>
  <si>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</si>
  <si>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</si>
  <si>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</si>
  <si>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</si>
  <si>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</si>
  <si>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</si>
  <si>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</si>
  <si>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</si>
  <si>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</si>
  <si>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</si>
  <si>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</si>
  <si>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</si>
  <si>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</si>
  <si>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</si>
  <si>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</si>
  <si>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</si>
  <si>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</si>
  <si>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</si>
  <si>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</si>
  <si>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</si>
  <si>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</si>
  <si>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</si>
  <si>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</si>
  <si>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</si>
  <si>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</si>
  <si>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</si>
  <si>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</si>
  <si>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</si>
  <si>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</si>
  <si>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</si>
  <si>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</si>
  <si>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</si>
  <si>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</si>
  <si>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</si>
  <si>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</si>
  <si>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</si>
  <si>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</si>
  <si>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</si>
  <si>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</si>
  <si>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</si>
  <si>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</si>
  <si>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</si>
  <si>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</si>
  <si>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</si>
  <si>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</si>
  <si>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</si>
  <si>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"13:01:49 Flow: Fixed -&gt; 300 umol/s"
</t>
  </si>
  <si>
    <t xml:space="preserve">"13:02:28 Flow: Fixed -&gt; 200 umol/s"
</t>
  </si>
  <si>
    <t xml:space="preserve">"13:07:57 Flow: Fixed -&gt; 200 umol/s"
</t>
  </si>
  <si>
    <t>13:08:38</t>
  </si>
  <si>
    <t>13:08:39</t>
  </si>
  <si>
    <t>13:08:40</t>
  </si>
  <si>
    <t>13:08:41</t>
  </si>
  <si>
    <t>13:08:42</t>
  </si>
  <si>
    <t>13:08:43</t>
  </si>
  <si>
    <t>13:08:44</t>
  </si>
  <si>
    <t>13:08:45</t>
  </si>
  <si>
    <t>13:08:46</t>
  </si>
  <si>
    <t xml:space="preserve">"13:08:59 Coolers: Tblock -&gt; 5.00 C"
</t>
  </si>
  <si>
    <t xml:space="preserve">"13:11:32 Flow: Fixed -&gt; 200 umol/s"
</t>
  </si>
  <si>
    <t xml:space="preserve">"13:13:32 Flow: Fixed -&gt; 200 umol/s"
</t>
  </si>
  <si>
    <t xml:space="preserve">"13:15:03 Flow: Fixed -&gt; 200 umol/s"
</t>
  </si>
  <si>
    <t>13:15:20</t>
  </si>
  <si>
    <t>13:15:21</t>
  </si>
  <si>
    <t>13:15:22</t>
  </si>
  <si>
    <t>13:15:23</t>
  </si>
  <si>
    <t>13:15:24</t>
  </si>
  <si>
    <t>13:15:25</t>
  </si>
  <si>
    <t>13:15:26</t>
  </si>
  <si>
    <t>13:15:27</t>
  </si>
  <si>
    <t xml:space="preserve">"13:15:35 Coolers: Tblock -&gt; 10.00 C"
</t>
  </si>
  <si>
    <t xml:space="preserve">"13:19:09 Flow: Fixed -&gt; 200 umol/s"
</t>
  </si>
  <si>
    <t xml:space="preserve">"13:21:45 Flow: Fixed -&gt; 200 umol/s"
</t>
  </si>
  <si>
    <t>13:22:04</t>
  </si>
  <si>
    <t>13:22:05</t>
  </si>
  <si>
    <t>13:22:06</t>
  </si>
  <si>
    <t>13:22:07</t>
  </si>
  <si>
    <t>13:22:08</t>
  </si>
  <si>
    <t>13:22:09</t>
  </si>
  <si>
    <t>13:22:10</t>
  </si>
  <si>
    <t>13:22:11</t>
  </si>
  <si>
    <t xml:space="preserve">"13:22:19 Coolers: Tblock -&gt; 15.00 C"
</t>
  </si>
  <si>
    <t xml:space="preserve">"13:24:46 Flow: Fixed -&gt; 200 umol/s"
</t>
  </si>
  <si>
    <t xml:space="preserve">"13:30:23 Flow: Fixed -&gt; 200 umol/s"
</t>
  </si>
  <si>
    <t xml:space="preserve">"13:34:22 Flow: Fixed -&gt; 200 umol/s"
</t>
  </si>
  <si>
    <t xml:space="preserve">"13:46:42 Flow: Fixed -&gt; 200 umol/s"
</t>
  </si>
  <si>
    <t xml:space="preserve">"13:51:19 Flow: Fixed -&gt; 200 umol/s"
</t>
  </si>
  <si>
    <t xml:space="preserve">"13:55:55 Flow: Fixed -&gt; 200 umol/s"
</t>
  </si>
  <si>
    <t xml:space="preserve">"14:02:03 Flow: Fixed -&gt; 200 umol/s"
</t>
  </si>
  <si>
    <t xml:space="preserve">"14:08:09 Flow: Fixed -&gt; 200 umol/s"
</t>
  </si>
  <si>
    <t xml:space="preserve">"14:11:52 Flow: Fixed -&gt; 200 umol/s"
</t>
  </si>
  <si>
    <t>14:12:42</t>
  </si>
  <si>
    <t>14:12:43</t>
  </si>
  <si>
    <t>14:12:44</t>
  </si>
  <si>
    <t>14:12:45</t>
  </si>
  <si>
    <t>14:12:46</t>
  </si>
  <si>
    <t>14:12:47</t>
  </si>
  <si>
    <t>14:12:48</t>
  </si>
  <si>
    <t>14:12:49</t>
  </si>
  <si>
    <t xml:space="preserve">"14:12:58 Coolers: Tblock -&gt; 20.00 C"
</t>
  </si>
  <si>
    <t xml:space="preserve">"14:17:11 Flow: Fixed -&gt; 200 umol/s"
</t>
  </si>
  <si>
    <t xml:space="preserve">"14:21:11 Flow: Fixed -&gt; 200 umol/s"
</t>
  </si>
  <si>
    <t xml:space="preserve">"14:25:39 Flow: Fixed -&gt; 200 umol/s"
</t>
  </si>
  <si>
    <t xml:space="preserve">"14:31:47 Lamp: ParIn -&gt;  1700 uml"
</t>
  </si>
  <si>
    <t xml:space="preserve">"14:31:47 CO2 Mixer: CO2R -&gt; 400 uml"
</t>
  </si>
  <si>
    <t xml:space="preserve">"14:31:47 Coolers: Tblock -&gt; 20.00 C"
</t>
  </si>
  <si>
    <t xml:space="preserve">"14:31:47 Flow: Fixed -&gt; 200 umol/s"
</t>
  </si>
  <si>
    <t xml:space="preserve">"14:37:52 Flow: Fixed -&gt; 200 umol/s"
</t>
  </si>
  <si>
    <t>14:38:15</t>
  </si>
  <si>
    <t>14:38:16</t>
  </si>
  <si>
    <t>14:38:17</t>
  </si>
  <si>
    <t>14:38:18</t>
  </si>
  <si>
    <t>14:38:19</t>
  </si>
  <si>
    <t>14:38:20</t>
  </si>
  <si>
    <t>14:38:21</t>
  </si>
  <si>
    <t>14:38:22</t>
  </si>
  <si>
    <t>14:38:23</t>
  </si>
  <si>
    <t xml:space="preserve">"14:38:33 Coolers: Tblock -&gt; 25.00 C"
</t>
  </si>
  <si>
    <t xml:space="preserve">"14:46:33 Flow: Fixed -&gt; 200 umol/s"
</t>
  </si>
  <si>
    <t xml:space="preserve">"14:59:55 Flow: Fixed -&gt; 200 umol/s"
</t>
  </si>
  <si>
    <t xml:space="preserve">"15:02:20 Flow: Fixed -&gt; 200 umol/s"
</t>
  </si>
  <si>
    <t>15:02:37</t>
  </si>
  <si>
    <t>15:02:38</t>
  </si>
  <si>
    <t xml:space="preserve">"15:15:14 Flow: Fixed -&gt; 200 umol/s"
</t>
  </si>
  <si>
    <t>15:16:50</t>
  </si>
  <si>
    <t>15:16:51</t>
  </si>
  <si>
    <t>15:16:52</t>
  </si>
  <si>
    <t>15:16:53</t>
  </si>
  <si>
    <t>15:16:54</t>
  </si>
  <si>
    <t>15:16:55</t>
  </si>
  <si>
    <t>15:16:56</t>
  </si>
  <si>
    <t>15:16:57</t>
  </si>
  <si>
    <t xml:space="preserve">"15:17:07 Coolers: Tblock -&gt; 30.00 C"
</t>
  </si>
  <si>
    <t xml:space="preserve">"15:24:30 Flow: Fixed -&gt; 200 umol/s"
</t>
  </si>
  <si>
    <t xml:space="preserve">"15:36:59 Lamp: ParIn -&gt;  1700 uml"
</t>
  </si>
  <si>
    <t xml:space="preserve">"15:36:59 CO2 Mixer: CO2R -&gt; 400 uml"
</t>
  </si>
  <si>
    <t xml:space="preserve">"15:36:59 Coolers: Tblock -&gt; 30.00 C"
</t>
  </si>
  <si>
    <t xml:space="preserve">"15:36:59 Flow: Fixed -&gt; 200 umol/s"
</t>
  </si>
  <si>
    <t xml:space="preserve">"15:38:44 Flow: Fixed -&gt; 200 umol/s"
</t>
  </si>
  <si>
    <t>15:39:18</t>
  </si>
  <si>
    <t>15:39:19</t>
  </si>
  <si>
    <t>15:39:20</t>
  </si>
  <si>
    <t>15:39:21</t>
  </si>
  <si>
    <t>15:39:22</t>
  </si>
  <si>
    <t>15:39:23</t>
  </si>
  <si>
    <t>15:39:24</t>
  </si>
  <si>
    <t>15:39:25</t>
  </si>
  <si>
    <t xml:space="preserve">"15:39:37 Coolers: Tblock -&gt; 35.00 C"
</t>
  </si>
  <si>
    <t xml:space="preserve">"15:44:45 Flow: Fixed -&gt; 200 umol/s"
</t>
  </si>
  <si>
    <t xml:space="preserve">"15:48:13 Flow: Fixed -&gt; 200 umol/s"
</t>
  </si>
  <si>
    <t>15:49:03</t>
  </si>
  <si>
    <t>15:49:04</t>
  </si>
  <si>
    <t>15:49:05</t>
  </si>
  <si>
    <t>15:49:06</t>
  </si>
  <si>
    <t>15:49:07</t>
  </si>
  <si>
    <t>15:49:08</t>
  </si>
  <si>
    <t>15:49:09</t>
  </si>
  <si>
    <t>15:49:10</t>
  </si>
  <si>
    <t xml:space="preserve">"15:49:26 Coolers: Tblock -&gt; 40.00 C"
</t>
  </si>
  <si>
    <t xml:space="preserve">"15:56:41 Flow: Fixed -&gt; 200 umol/s"
</t>
  </si>
  <si>
    <t xml:space="preserve">"16:07:28 Flow: Fixed -&gt; 200 umol/s"
</t>
  </si>
  <si>
    <t>16:08:51</t>
  </si>
  <si>
    <t>16:08:52</t>
  </si>
  <si>
    <t>16:08:53</t>
  </si>
  <si>
    <t>16:09:00</t>
  </si>
  <si>
    <t>16:09:01</t>
  </si>
  <si>
    <t>16:09:02</t>
  </si>
  <si>
    <t>16:09:03</t>
  </si>
  <si>
    <t>16:09:04</t>
  </si>
  <si>
    <t>16:09:05</t>
  </si>
  <si>
    <t>16:09:19</t>
  </si>
  <si>
    <t>16:09:20</t>
  </si>
  <si>
    <t>16:09:21</t>
  </si>
  <si>
    <t>16:09:22</t>
  </si>
  <si>
    <t>16:09:23</t>
  </si>
  <si>
    <t>16:09:24</t>
  </si>
  <si>
    <t>16:09:25</t>
  </si>
  <si>
    <t>16:09:26</t>
  </si>
  <si>
    <t xml:space="preserve">"16:09:35 Coolers: Tblock -&gt; 45.00 C"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</si>
</sst>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14"/>
  <sheetViews>
    <sheetView tabSelected="1" topLeftCell="AI172" workbookViewId="0">
      <selection activeCell="BE213" sqref="BE213:DD213"/>
    </sheetView>
  </sheetViews>
  <sheetFormatPr defaultRowHeight="15" x14ac:dyDescent="0.25"/>
  <sheetData>
    <row r="1" spans="1:108" x14ac:dyDescent="0.25">
      <c r="A1" s="1" t="s">
        <v>0</v>
      </c>
    </row>
    <row r="2" spans="1:108" x14ac:dyDescent="0.25">
      <c r="A2" s="1" t="s">
        <v>1</v>
      </c>
    </row>
    <row r="3" spans="1:108" x14ac:dyDescent="0.25">
      <c r="A3" s="1" t="s">
        <v>2</v>
      </c>
      <c r="B3" s="1" t="s">
        <v>3</v>
      </c>
    </row>
    <row r="4" spans="1:108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08" x14ac:dyDescent="0.25">
      <c r="A5" s="1" t="s">
        <v>6</v>
      </c>
      <c r="B5" s="1">
        <v>4</v>
      </c>
    </row>
    <row r="6" spans="1:108" x14ac:dyDescent="0.25">
      <c r="A6" s="1" t="s">
        <v>7</v>
      </c>
      <c r="B6" s="1" t="s">
        <v>8</v>
      </c>
    </row>
    <row r="7" spans="1:108" x14ac:dyDescent="0.25">
      <c r="A7" s="1" t="s">
        <v>9</v>
      </c>
      <c r="B7" s="1" t="s">
        <v>10</v>
      </c>
    </row>
    <row r="9" spans="1:108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16</v>
      </c>
      <c r="BG9" s="2" t="s">
        <v>17</v>
      </c>
      <c r="BH9" s="2" t="s">
        <v>18</v>
      </c>
      <c r="BI9" s="2" t="s">
        <v>19</v>
      </c>
      <c r="BJ9" s="2" t="s">
        <v>20</v>
      </c>
      <c r="BK9" s="2" t="s">
        <v>21</v>
      </c>
      <c r="BL9" s="2" t="s">
        <v>22</v>
      </c>
      <c r="BM9" s="2" t="s">
        <v>23</v>
      </c>
      <c r="BN9" s="2" t="s">
        <v>24</v>
      </c>
      <c r="BO9" s="2" t="s">
        <v>25</v>
      </c>
      <c r="BP9" s="2" t="s">
        <v>26</v>
      </c>
      <c r="BQ9" s="2" t="s">
        <v>27</v>
      </c>
      <c r="BR9" s="2" t="s">
        <v>28</v>
      </c>
      <c r="BS9" s="2" t="s">
        <v>29</v>
      </c>
      <c r="BT9" s="2" t="s">
        <v>30</v>
      </c>
      <c r="BU9" s="2" t="s">
        <v>31</v>
      </c>
      <c r="BV9" s="2" t="s">
        <v>32</v>
      </c>
      <c r="BW9" s="2" t="s">
        <v>33</v>
      </c>
      <c r="BX9" s="2" t="s">
        <v>34</v>
      </c>
      <c r="BY9" s="2" t="s">
        <v>35</v>
      </c>
      <c r="BZ9" s="2" t="s">
        <v>36</v>
      </c>
      <c r="CA9" s="2" t="s">
        <v>37</v>
      </c>
      <c r="CB9" s="2" t="s">
        <v>38</v>
      </c>
      <c r="CC9" s="2" t="s">
        <v>39</v>
      </c>
      <c r="CD9" s="2" t="s">
        <v>40</v>
      </c>
      <c r="CE9" s="2" t="s">
        <v>41</v>
      </c>
      <c r="CF9" s="2" t="s">
        <v>42</v>
      </c>
      <c r="CG9" s="2" t="s">
        <v>43</v>
      </c>
      <c r="CH9" s="2" t="s">
        <v>44</v>
      </c>
      <c r="CI9" s="2" t="s">
        <v>45</v>
      </c>
      <c r="CJ9" s="2" t="s">
        <v>46</v>
      </c>
      <c r="CK9" s="2" t="s">
        <v>47</v>
      </c>
      <c r="CL9" s="2" t="s">
        <v>48</v>
      </c>
      <c r="CM9" s="2" t="s">
        <v>49</v>
      </c>
      <c r="CN9" s="2" t="s">
        <v>50</v>
      </c>
      <c r="CO9" s="2" t="s">
        <v>51</v>
      </c>
      <c r="CP9" s="2" t="s">
        <v>52</v>
      </c>
      <c r="CQ9" s="2" t="s">
        <v>53</v>
      </c>
      <c r="CR9" s="2" t="s">
        <v>54</v>
      </c>
      <c r="CS9" s="2" t="s">
        <v>55</v>
      </c>
      <c r="CT9" s="2" t="s">
        <v>56</v>
      </c>
      <c r="CU9" s="2" t="s">
        <v>57</v>
      </c>
      <c r="CV9" s="2" t="s">
        <v>58</v>
      </c>
      <c r="CW9" s="2" t="s">
        <v>59</v>
      </c>
      <c r="CX9" s="2" t="s">
        <v>60</v>
      </c>
      <c r="CY9" s="2" t="s">
        <v>61</v>
      </c>
      <c r="CZ9" s="2" t="s">
        <v>62</v>
      </c>
      <c r="DA9" s="2" t="s">
        <v>63</v>
      </c>
      <c r="DB9" s="2" t="s">
        <v>64</v>
      </c>
      <c r="DC9" s="2" t="s">
        <v>65</v>
      </c>
      <c r="DD9" s="2" t="s">
        <v>66</v>
      </c>
    </row>
    <row r="10" spans="1:108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68</v>
      </c>
      <c r="BG10" s="2" t="s">
        <v>68</v>
      </c>
      <c r="BH10" s="2" t="s">
        <v>68</v>
      </c>
      <c r="BI10" s="2" t="s">
        <v>68</v>
      </c>
      <c r="BJ10" s="2" t="s">
        <v>68</v>
      </c>
      <c r="BK10" s="2" t="s">
        <v>67</v>
      </c>
      <c r="BL10" s="2" t="s">
        <v>68</v>
      </c>
      <c r="BM10" s="2" t="s">
        <v>67</v>
      </c>
      <c r="BN10" s="2" t="s">
        <v>68</v>
      </c>
      <c r="BO10" s="2" t="s">
        <v>67</v>
      </c>
      <c r="BP10" s="2" t="s">
        <v>67</v>
      </c>
      <c r="BQ10" s="2" t="s">
        <v>67</v>
      </c>
      <c r="BR10" s="2" t="s">
        <v>67</v>
      </c>
      <c r="BS10" s="2" t="s">
        <v>67</v>
      </c>
      <c r="BT10" s="2" t="s">
        <v>67</v>
      </c>
      <c r="BU10" s="2" t="s">
        <v>67</v>
      </c>
      <c r="BV10" s="2" t="s">
        <v>67</v>
      </c>
      <c r="BW10" s="2" t="s">
        <v>67</v>
      </c>
      <c r="BX10" s="2" t="s">
        <v>67</v>
      </c>
      <c r="BY10" s="2" t="s">
        <v>67</v>
      </c>
      <c r="BZ10" s="2" t="s">
        <v>67</v>
      </c>
      <c r="CA10" s="2" t="s">
        <v>67</v>
      </c>
      <c r="CB10" s="2" t="s">
        <v>67</v>
      </c>
      <c r="CC10" s="2" t="s">
        <v>67</v>
      </c>
      <c r="CD10" s="2" t="s">
        <v>67</v>
      </c>
      <c r="CE10" s="2" t="s">
        <v>67</v>
      </c>
      <c r="CF10" s="2" t="s">
        <v>67</v>
      </c>
      <c r="CG10" s="2" t="s">
        <v>67</v>
      </c>
      <c r="CH10" s="2" t="s">
        <v>67</v>
      </c>
      <c r="CI10" s="2" t="s">
        <v>67</v>
      </c>
      <c r="CJ10" s="2" t="s">
        <v>67</v>
      </c>
      <c r="CK10" s="2" t="s">
        <v>68</v>
      </c>
      <c r="CL10" s="2" t="s">
        <v>68</v>
      </c>
      <c r="CM10" s="2" t="s">
        <v>68</v>
      </c>
      <c r="CN10" s="2" t="s">
        <v>68</v>
      </c>
      <c r="CO10" s="2" t="s">
        <v>68</v>
      </c>
      <c r="CP10" s="2" t="s">
        <v>68</v>
      </c>
      <c r="CQ10" s="2" t="s">
        <v>68</v>
      </c>
      <c r="CR10" s="2" t="s">
        <v>68</v>
      </c>
      <c r="CS10" s="2" t="s">
        <v>68</v>
      </c>
      <c r="CT10" s="2" t="s">
        <v>68</v>
      </c>
      <c r="CU10" s="2" t="s">
        <v>68</v>
      </c>
      <c r="CV10" s="2" t="s">
        <v>68</v>
      </c>
      <c r="CW10" s="2" t="s">
        <v>68</v>
      </c>
      <c r="CX10" s="2" t="s">
        <v>68</v>
      </c>
      <c r="CY10" s="2" t="s">
        <v>68</v>
      </c>
      <c r="CZ10" s="2" t="s">
        <v>68</v>
      </c>
      <c r="DA10" s="2" t="s">
        <v>68</v>
      </c>
      <c r="DB10" s="2" t="s">
        <v>68</v>
      </c>
      <c r="DC10" s="2" t="s">
        <v>68</v>
      </c>
      <c r="DD10" s="2" t="s">
        <v>68</v>
      </c>
    </row>
    <row r="11" spans="1:108" x14ac:dyDescent="0.25">
      <c r="A11" s="1" t="s">
        <v>9</v>
      </c>
      <c r="B11" s="1" t="s">
        <v>69</v>
      </c>
    </row>
    <row r="12" spans="1:108" x14ac:dyDescent="0.25">
      <c r="A12" s="1" t="s">
        <v>9</v>
      </c>
      <c r="B12" s="1" t="s">
        <v>70</v>
      </c>
    </row>
    <row r="13" spans="1:108" x14ac:dyDescent="0.25">
      <c r="A13" s="1" t="s">
        <v>9</v>
      </c>
      <c r="B13" s="1" t="s">
        <v>71</v>
      </c>
    </row>
    <row r="14" spans="1:108" x14ac:dyDescent="0.25">
      <c r="A14" s="1">
        <v>1</v>
      </c>
      <c r="B14" s="1" t="s">
        <v>72</v>
      </c>
      <c r="C14" s="1">
        <v>1634.0000074207783</v>
      </c>
      <c r="D14" s="1">
        <v>0</v>
      </c>
      <c r="E14">
        <f t="shared" ref="E14:E28" si="0">(R14-S14*(1000-T14)/(1000-U14))*AK14</f>
        <v>3.5460419119138709</v>
      </c>
      <c r="F14">
        <f t="shared" ref="F14:F28" si="1">IF(AV14&lt;&gt;0,1/(1/AV14-1/N14),0)</f>
        <v>4.3954381897211015E-2</v>
      </c>
      <c r="G14">
        <f t="shared" ref="G14:G28" si="2">((AY14-AL14/2)*S14-E14)/(AY14+AL14/2)</f>
        <v>250.78725613448412</v>
      </c>
      <c r="H14">
        <f t="shared" ref="H14:H28" si="3">AL14*1000</f>
        <v>0.60517584565413129</v>
      </c>
      <c r="I14">
        <f t="shared" ref="I14:I28" si="4">(AQ14-AW14)</f>
        <v>1.0132588133099911</v>
      </c>
      <c r="J14">
        <f t="shared" ref="J14:J28" si="5">(P14+AP14*D14)</f>
        <v>10.418559074401855</v>
      </c>
      <c r="K14" s="1">
        <v>6</v>
      </c>
      <c r="L14">
        <f t="shared" ref="L14:L28" si="6">(K14*AE14+AF14)</f>
        <v>1.4200000166893005</v>
      </c>
      <c r="M14" s="1">
        <v>1</v>
      </c>
      <c r="N14">
        <f t="shared" ref="N14:N28" si="7">L14*(M14+1)*(M14+1)/(M14*M14+1)</f>
        <v>2.8400000333786011</v>
      </c>
      <c r="O14" s="1">
        <v>2.8255984783172607</v>
      </c>
      <c r="P14" s="1">
        <v>10.418559074401855</v>
      </c>
      <c r="Q14" s="1">
        <v>3.6668103188276291E-2</v>
      </c>
      <c r="R14" s="1">
        <v>400.04876708984375</v>
      </c>
      <c r="S14" s="1">
        <v>388.71588134765625</v>
      </c>
      <c r="T14" s="1">
        <v>1.6637972593307495</v>
      </c>
      <c r="U14" s="1">
        <v>3.4712738990783691</v>
      </c>
      <c r="V14" s="1">
        <v>16.21026611328125</v>
      </c>
      <c r="W14" s="1">
        <v>33.820392608642578</v>
      </c>
      <c r="X14" s="1">
        <v>200.19349670410156</v>
      </c>
      <c r="Y14" s="1">
        <v>1701.3388671875</v>
      </c>
      <c r="Z14" s="1">
        <v>11.033109664916992</v>
      </c>
      <c r="AA14" s="1">
        <v>73.232955932617187</v>
      </c>
      <c r="AB14" s="1">
        <v>2.0338621139526367</v>
      </c>
      <c r="AC14" s="1">
        <v>7.6294213533401489E-2</v>
      </c>
      <c r="AD14" s="1">
        <v>1</v>
      </c>
      <c r="AE14" s="1">
        <v>-0.21956524252891541</v>
      </c>
      <c r="AF14" s="1">
        <v>2.737391471862793</v>
      </c>
      <c r="AG14" s="1">
        <v>1</v>
      </c>
      <c r="AH14" s="1">
        <v>0</v>
      </c>
      <c r="AI14" s="1">
        <v>0.15999999642372131</v>
      </c>
      <c r="AJ14" s="1">
        <v>111115</v>
      </c>
      <c r="AK14">
        <f t="shared" ref="AK14:AK28" si="8">X14*0.000001/(K14*0.0001)</f>
        <v>0.33365582784016923</v>
      </c>
      <c r="AL14">
        <f t="shared" ref="AL14:AL28" si="9">(U14-T14)/(1000-U14)*AK14</f>
        <v>6.0517584565413125E-4</v>
      </c>
      <c r="AM14">
        <f t="shared" ref="AM14:AM28" si="10">(P14+273.15)</f>
        <v>283.56855907440183</v>
      </c>
      <c r="AN14">
        <f t="shared" ref="AN14:AN28" si="11">(O14+273.15)</f>
        <v>275.97559847831724</v>
      </c>
      <c r="AO14">
        <f t="shared" ref="AO14:AO28" si="12">(Y14*AG14+Z14*AH14)*AI14</f>
        <v>272.21421266553807</v>
      </c>
      <c r="AP14">
        <f t="shared" ref="AP14:AP28" si="13">((AO14+0.00000010773*(AN14^4-AM14^4))-AL14*44100)/(L14*51.4+0.00000043092*AM14^3)</f>
        <v>2.0994308213302095</v>
      </c>
      <c r="AQ14">
        <f t="shared" ref="AQ14:AQ28" si="14">0.61365*EXP(17.502*J14/(240.97+J14))</f>
        <v>1.2674704617912416</v>
      </c>
      <c r="AR14">
        <f t="shared" ref="AR14:AR28" si="15">AQ14*1000/AA14</f>
        <v>17.307378155778135</v>
      </c>
      <c r="AS14">
        <f t="shared" ref="AS14:AS28" si="16">(AR14-U14)</f>
        <v>13.836104256699766</v>
      </c>
      <c r="AT14">
        <f t="shared" ref="AT14:AT28" si="17">IF(D14,P14,(O14+P14)/2)</f>
        <v>6.6220787763595581</v>
      </c>
      <c r="AU14">
        <f t="shared" ref="AU14:AU28" si="18">0.61365*EXP(17.502*AT14/(240.97+AT14))</f>
        <v>0.97997972688595558</v>
      </c>
      <c r="AV14">
        <f t="shared" ref="AV14:AV28" si="19">IF(AS14&lt;&gt;0,(1000-(AR14+U14)/2)/AS14*AL14,0)</f>
        <v>4.3284472665035753E-2</v>
      </c>
      <c r="AW14">
        <f t="shared" ref="AW14:AW28" si="20">U14*AA14/1000</f>
        <v>0.25421164848125044</v>
      </c>
      <c r="AX14">
        <f t="shared" ref="AX14:AX28" si="21">(AU14-AW14)</f>
        <v>0.72576807840470514</v>
      </c>
      <c r="AY14">
        <f t="shared" ref="AY14:AY28" si="22">1/(1.6/F14+1.37/N14)</f>
        <v>2.7112195399224916E-2</v>
      </c>
      <c r="AZ14">
        <f t="shared" ref="AZ14:AZ28" si="23">G14*AA14*0.001</f>
        <v>18.365892076958655</v>
      </c>
      <c r="BA14">
        <f t="shared" ref="BA14:BA28" si="24">G14/S14</f>
        <v>0.64516853611696723</v>
      </c>
      <c r="BB14">
        <f t="shared" ref="BB14:BB28" si="25">(1-AL14*AA14/AQ14/F14)*100</f>
        <v>20.448545306227306</v>
      </c>
      <c r="BC14">
        <f t="shared" ref="BC14:BC28" si="26">(S14-E14/(N14/1.35))</f>
        <v>387.03026285300126</v>
      </c>
      <c r="BD14">
        <f t="shared" ref="BD14:BD28" si="27">E14*BB14/100/BC14</f>
        <v>1.8735330451689351E-3</v>
      </c>
    </row>
    <row r="15" spans="1:108" x14ac:dyDescent="0.25">
      <c r="A15" s="1">
        <v>2</v>
      </c>
      <c r="B15" s="1" t="s">
        <v>73</v>
      </c>
      <c r="C15" s="1">
        <v>1634.0000074207783</v>
      </c>
      <c r="D15" s="1">
        <v>0</v>
      </c>
      <c r="E15">
        <f t="shared" si="0"/>
        <v>3.5460419119138709</v>
      </c>
      <c r="F15">
        <f t="shared" si="1"/>
        <v>4.3954381897211015E-2</v>
      </c>
      <c r="G15">
        <f t="shared" si="2"/>
        <v>250.78725613448412</v>
      </c>
      <c r="H15">
        <f t="shared" si="3"/>
        <v>0.60517584565413129</v>
      </c>
      <c r="I15">
        <f t="shared" si="4"/>
        <v>1.0132588133099911</v>
      </c>
      <c r="J15">
        <f t="shared" si="5"/>
        <v>10.418559074401855</v>
      </c>
      <c r="K15" s="1">
        <v>6</v>
      </c>
      <c r="L15">
        <f t="shared" si="6"/>
        <v>1.4200000166893005</v>
      </c>
      <c r="M15" s="1">
        <v>1</v>
      </c>
      <c r="N15">
        <f t="shared" si="7"/>
        <v>2.8400000333786011</v>
      </c>
      <c r="O15" s="1">
        <v>2.8255984783172607</v>
      </c>
      <c r="P15" s="1">
        <v>10.418559074401855</v>
      </c>
      <c r="Q15" s="1">
        <v>3.6668103188276291E-2</v>
      </c>
      <c r="R15" s="1">
        <v>400.04876708984375</v>
      </c>
      <c r="S15" s="1">
        <v>388.71588134765625</v>
      </c>
      <c r="T15" s="1">
        <v>1.6637972593307495</v>
      </c>
      <c r="U15" s="1">
        <v>3.4712738990783691</v>
      </c>
      <c r="V15" s="1">
        <v>16.21026611328125</v>
      </c>
      <c r="W15" s="1">
        <v>33.820392608642578</v>
      </c>
      <c r="X15" s="1">
        <v>200.19349670410156</v>
      </c>
      <c r="Y15" s="1">
        <v>1701.3388671875</v>
      </c>
      <c r="Z15" s="1">
        <v>11.033109664916992</v>
      </c>
      <c r="AA15" s="1">
        <v>73.232955932617187</v>
      </c>
      <c r="AB15" s="1">
        <v>2.0338621139526367</v>
      </c>
      <c r="AC15" s="1">
        <v>7.6294213533401489E-2</v>
      </c>
      <c r="AD15" s="1">
        <v>1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 t="shared" si="8"/>
        <v>0.33365582784016923</v>
      </c>
      <c r="AL15">
        <f t="shared" si="9"/>
        <v>6.0517584565413125E-4</v>
      </c>
      <c r="AM15">
        <f t="shared" si="10"/>
        <v>283.56855907440183</v>
      </c>
      <c r="AN15">
        <f t="shared" si="11"/>
        <v>275.97559847831724</v>
      </c>
      <c r="AO15">
        <f t="shared" si="12"/>
        <v>272.21421266553807</v>
      </c>
      <c r="AP15">
        <f t="shared" si="13"/>
        <v>2.0994308213302095</v>
      </c>
      <c r="AQ15">
        <f t="shared" si="14"/>
        <v>1.2674704617912416</v>
      </c>
      <c r="AR15">
        <f t="shared" si="15"/>
        <v>17.307378155778135</v>
      </c>
      <c r="AS15">
        <f t="shared" si="16"/>
        <v>13.836104256699766</v>
      </c>
      <c r="AT15">
        <f t="shared" si="17"/>
        <v>6.6220787763595581</v>
      </c>
      <c r="AU15">
        <f t="shared" si="18"/>
        <v>0.97997972688595558</v>
      </c>
      <c r="AV15">
        <f t="shared" si="19"/>
        <v>4.3284472665035753E-2</v>
      </c>
      <c r="AW15">
        <f t="shared" si="20"/>
        <v>0.25421164848125044</v>
      </c>
      <c r="AX15">
        <f t="shared" si="21"/>
        <v>0.72576807840470514</v>
      </c>
      <c r="AY15">
        <f t="shared" si="22"/>
        <v>2.7112195399224916E-2</v>
      </c>
      <c r="AZ15">
        <f t="shared" si="23"/>
        <v>18.365892076958655</v>
      </c>
      <c r="BA15">
        <f t="shared" si="24"/>
        <v>0.64516853611696723</v>
      </c>
      <c r="BB15">
        <f t="shared" si="25"/>
        <v>20.448545306227306</v>
      </c>
      <c r="BC15">
        <f t="shared" si="26"/>
        <v>387.03026285300126</v>
      </c>
      <c r="BD15">
        <f t="shared" si="27"/>
        <v>1.8735330451689351E-3</v>
      </c>
    </row>
    <row r="16" spans="1:108" x14ac:dyDescent="0.25">
      <c r="A16" s="1">
        <v>3</v>
      </c>
      <c r="B16" s="1" t="s">
        <v>73</v>
      </c>
      <c r="C16" s="1">
        <v>1634.5000074096024</v>
      </c>
      <c r="D16" s="1">
        <v>0</v>
      </c>
      <c r="E16">
        <f t="shared" si="0"/>
        <v>3.5448439078349456</v>
      </c>
      <c r="F16">
        <f t="shared" si="1"/>
        <v>4.3892081067832094E-2</v>
      </c>
      <c r="G16">
        <f t="shared" si="2"/>
        <v>250.63692816383289</v>
      </c>
      <c r="H16">
        <f t="shared" si="3"/>
        <v>0.60491707030740527</v>
      </c>
      <c r="I16">
        <f t="shared" si="4"/>
        <v>1.0142421323867068</v>
      </c>
      <c r="J16">
        <f t="shared" si="5"/>
        <v>10.429389953613281</v>
      </c>
      <c r="K16" s="1">
        <v>6</v>
      </c>
      <c r="L16">
        <f t="shared" si="6"/>
        <v>1.4200000166893005</v>
      </c>
      <c r="M16" s="1">
        <v>1</v>
      </c>
      <c r="N16">
        <f t="shared" si="7"/>
        <v>2.8400000333786011</v>
      </c>
      <c r="O16" s="1">
        <v>2.8258590698242187</v>
      </c>
      <c r="P16" s="1">
        <v>10.429389953613281</v>
      </c>
      <c r="Q16" s="1">
        <v>3.7299104034900665E-2</v>
      </c>
      <c r="R16" s="1">
        <v>400.03829956054687</v>
      </c>
      <c r="S16" s="1">
        <v>388.709716796875</v>
      </c>
      <c r="T16" s="1">
        <v>1.6636956930160522</v>
      </c>
      <c r="U16" s="1">
        <v>3.4703373908996582</v>
      </c>
      <c r="V16" s="1">
        <v>16.209085464477539</v>
      </c>
      <c r="W16" s="1">
        <v>33.810867309570313</v>
      </c>
      <c r="X16" s="1">
        <v>200.2005615234375</v>
      </c>
      <c r="Y16" s="1">
        <v>1701.385498046875</v>
      </c>
      <c r="Z16" s="1">
        <v>11.022505760192871</v>
      </c>
      <c r="AA16" s="1">
        <v>73.233444213867187</v>
      </c>
      <c r="AB16" s="1">
        <v>2.0338621139526367</v>
      </c>
      <c r="AC16" s="1">
        <v>7.6294213533401489E-2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si="8"/>
        <v>0.33366760253906247</v>
      </c>
      <c r="AL16">
        <f t="shared" si="9"/>
        <v>6.0491707030740525E-4</v>
      </c>
      <c r="AM16">
        <f t="shared" si="10"/>
        <v>283.57938995361326</v>
      </c>
      <c r="AN16">
        <f t="shared" si="11"/>
        <v>275.9758590698242</v>
      </c>
      <c r="AO16">
        <f t="shared" si="12"/>
        <v>272.22167360287131</v>
      </c>
      <c r="AP16">
        <f t="shared" si="13"/>
        <v>2.0983735313751941</v>
      </c>
      <c r="AQ16">
        <f t="shared" si="14"/>
        <v>1.2683868921064543</v>
      </c>
      <c r="AR16">
        <f t="shared" si="15"/>
        <v>17.319776581889585</v>
      </c>
      <c r="AS16">
        <f t="shared" si="16"/>
        <v>13.849439190989926</v>
      </c>
      <c r="AT16">
        <f t="shared" si="17"/>
        <v>6.62762451171875</v>
      </c>
      <c r="AU16">
        <f t="shared" si="18"/>
        <v>0.98035368806508616</v>
      </c>
      <c r="AV16">
        <f t="shared" si="19"/>
        <v>4.3224055114012762E-2</v>
      </c>
      <c r="AW16">
        <f t="shared" si="20"/>
        <v>0.25414475971974754</v>
      </c>
      <c r="AX16">
        <f t="shared" si="21"/>
        <v>0.72620892834533857</v>
      </c>
      <c r="AY16">
        <f t="shared" si="22"/>
        <v>2.7074268540054704E-2</v>
      </c>
      <c r="AZ16">
        <f t="shared" si="23"/>
        <v>18.355005496621096</v>
      </c>
      <c r="BA16">
        <f t="shared" si="24"/>
        <v>0.64479203203146651</v>
      </c>
      <c r="BB16">
        <f t="shared" si="25"/>
        <v>20.426697646871606</v>
      </c>
      <c r="BC16">
        <f t="shared" si="26"/>
        <v>387.02466777598323</v>
      </c>
      <c r="BD16">
        <f t="shared" si="27"/>
        <v>1.8709260866186215E-3</v>
      </c>
    </row>
    <row r="17" spans="1:108" x14ac:dyDescent="0.25">
      <c r="A17" s="1">
        <v>4</v>
      </c>
      <c r="B17" s="1" t="s">
        <v>74</v>
      </c>
      <c r="C17" s="1">
        <v>1635.0000073984265</v>
      </c>
      <c r="D17" s="1">
        <v>0</v>
      </c>
      <c r="E17">
        <f t="shared" si="0"/>
        <v>3.5422740226377112</v>
      </c>
      <c r="F17">
        <f t="shared" si="1"/>
        <v>4.3857129324999716E-2</v>
      </c>
      <c r="G17">
        <f t="shared" si="2"/>
        <v>250.61424993853657</v>
      </c>
      <c r="H17">
        <f t="shared" si="3"/>
        <v>0.60505518216270493</v>
      </c>
      <c r="I17">
        <f t="shared" si="4"/>
        <v>1.0152608639055449</v>
      </c>
      <c r="J17">
        <f t="shared" si="5"/>
        <v>10.441921234130859</v>
      </c>
      <c r="K17" s="1">
        <v>6</v>
      </c>
      <c r="L17">
        <f t="shared" si="6"/>
        <v>1.4200000166893005</v>
      </c>
      <c r="M17" s="1">
        <v>1</v>
      </c>
      <c r="N17">
        <f t="shared" si="7"/>
        <v>2.8400000333786011</v>
      </c>
      <c r="O17" s="1">
        <v>2.8264038562774658</v>
      </c>
      <c r="P17" s="1">
        <v>10.441921234130859</v>
      </c>
      <c r="Q17" s="1">
        <v>3.7460882216691971E-2</v>
      </c>
      <c r="R17" s="1">
        <v>400.02264404296875</v>
      </c>
      <c r="S17" s="1">
        <v>388.70193481445312</v>
      </c>
      <c r="T17" s="1">
        <v>1.663917064666748</v>
      </c>
      <c r="U17" s="1">
        <v>3.4709193706512451</v>
      </c>
      <c r="V17" s="1">
        <v>16.210594177246094</v>
      </c>
      <c r="W17" s="1">
        <v>33.815185546875</v>
      </c>
      <c r="X17" s="1">
        <v>200.20619201660156</v>
      </c>
      <c r="Y17" s="1">
        <v>1701.3671875</v>
      </c>
      <c r="Z17" s="1">
        <v>10.993939399719238</v>
      </c>
      <c r="AA17" s="1">
        <v>73.233352661132813</v>
      </c>
      <c r="AB17" s="1">
        <v>2.0338621139526367</v>
      </c>
      <c r="AC17" s="1">
        <v>7.6294213533401489E-2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0.33367698669433593</v>
      </c>
      <c r="AL17">
        <f t="shared" si="9"/>
        <v>6.0505518216270491E-4</v>
      </c>
      <c r="AM17">
        <f t="shared" si="10"/>
        <v>283.59192123413084</v>
      </c>
      <c r="AN17">
        <f t="shared" si="11"/>
        <v>275.97640385627744</v>
      </c>
      <c r="AO17">
        <f t="shared" si="12"/>
        <v>272.21874391543679</v>
      </c>
      <c r="AP17">
        <f t="shared" si="13"/>
        <v>2.0968041211946793</v>
      </c>
      <c r="AQ17">
        <f t="shared" si="14"/>
        <v>1.2694479262348048</v>
      </c>
      <c r="AR17">
        <f t="shared" si="15"/>
        <v>17.334286634517824</v>
      </c>
      <c r="AS17">
        <f t="shared" si="16"/>
        <v>13.863367263866579</v>
      </c>
      <c r="AT17">
        <f t="shared" si="17"/>
        <v>6.6341625452041626</v>
      </c>
      <c r="AU17">
        <f t="shared" si="18"/>
        <v>0.980794723861518</v>
      </c>
      <c r="AV17">
        <f t="shared" si="19"/>
        <v>4.3190158776837573E-2</v>
      </c>
      <c r="AW17">
        <f t="shared" si="20"/>
        <v>0.25418706232925981</v>
      </c>
      <c r="AX17">
        <f t="shared" si="21"/>
        <v>0.7266076615322582</v>
      </c>
      <c r="AY17">
        <f t="shared" si="22"/>
        <v>2.7052990361212739E-2</v>
      </c>
      <c r="AZ17">
        <f t="shared" si="23"/>
        <v>18.353321747654132</v>
      </c>
      <c r="BA17">
        <f t="shared" si="24"/>
        <v>0.64474659756496266</v>
      </c>
      <c r="BB17">
        <f t="shared" si="25"/>
        <v>20.411776691576922</v>
      </c>
      <c r="BC17">
        <f t="shared" si="26"/>
        <v>387.01810739390487</v>
      </c>
      <c r="BD17">
        <f t="shared" si="27"/>
        <v>1.8682357478655163E-3</v>
      </c>
    </row>
    <row r="18" spans="1:108" x14ac:dyDescent="0.25">
      <c r="A18" s="1">
        <v>5</v>
      </c>
      <c r="B18" s="1" t="s">
        <v>74</v>
      </c>
      <c r="C18" s="1">
        <v>1635.5000073872507</v>
      </c>
      <c r="D18" s="1">
        <v>0</v>
      </c>
      <c r="E18">
        <f t="shared" si="0"/>
        <v>3.5407467088243298</v>
      </c>
      <c r="F18">
        <f t="shared" si="1"/>
        <v>4.3909500134488917E-2</v>
      </c>
      <c r="G18">
        <f t="shared" si="2"/>
        <v>250.86092871630763</v>
      </c>
      <c r="H18">
        <f t="shared" si="3"/>
        <v>0.60537568483659165</v>
      </c>
      <c r="I18">
        <f t="shared" si="4"/>
        <v>1.0146107530757758</v>
      </c>
      <c r="J18">
        <f t="shared" si="5"/>
        <v>10.435486793518066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2.8269431591033936</v>
      </c>
      <c r="P18" s="1">
        <v>10.435486793518066</v>
      </c>
      <c r="Q18" s="1">
        <v>3.7698935717344284E-2</v>
      </c>
      <c r="R18" s="1">
        <v>400.05197143554687</v>
      </c>
      <c r="S18" s="1">
        <v>388.73660278320312</v>
      </c>
      <c r="T18" s="1">
        <v>1.6645834445953369</v>
      </c>
      <c r="U18" s="1">
        <v>3.472348690032959</v>
      </c>
      <c r="V18" s="1">
        <v>16.216501235961914</v>
      </c>
      <c r="W18" s="1">
        <v>33.827892303466797</v>
      </c>
      <c r="X18" s="1">
        <v>200.2274169921875</v>
      </c>
      <c r="Y18" s="1">
        <v>1701.4710693359375</v>
      </c>
      <c r="Z18" s="1">
        <v>10.99697208404541</v>
      </c>
      <c r="AA18" s="1">
        <v>73.233505249023438</v>
      </c>
      <c r="AB18" s="1">
        <v>2.0338621139526367</v>
      </c>
      <c r="AC18" s="1">
        <v>7.6294213533401489E-2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0.33371236165364582</v>
      </c>
      <c r="AL18">
        <f t="shared" si="9"/>
        <v>6.0537568483659163E-4</v>
      </c>
      <c r="AM18">
        <f t="shared" si="10"/>
        <v>283.58548679351804</v>
      </c>
      <c r="AN18">
        <f t="shared" si="11"/>
        <v>275.97694315910337</v>
      </c>
      <c r="AO18">
        <f t="shared" si="12"/>
        <v>272.23536500881528</v>
      </c>
      <c r="AP18">
        <f t="shared" si="13"/>
        <v>2.0976736654550092</v>
      </c>
      <c r="AQ18">
        <f t="shared" si="14"/>
        <v>1.268903019093744</v>
      </c>
      <c r="AR18">
        <f t="shared" si="15"/>
        <v>17.326809836275928</v>
      </c>
      <c r="AS18">
        <f t="shared" si="16"/>
        <v>13.854461146242969</v>
      </c>
      <c r="AT18">
        <f t="shared" si="17"/>
        <v>6.63121497631073</v>
      </c>
      <c r="AU18">
        <f t="shared" si="18"/>
        <v>0.9805958681819027</v>
      </c>
      <c r="AV18">
        <f t="shared" si="19"/>
        <v>4.3240947886349565E-2</v>
      </c>
      <c r="AW18">
        <f t="shared" si="20"/>
        <v>0.25429226601796834</v>
      </c>
      <c r="AX18">
        <f t="shared" si="21"/>
        <v>0.72630360216393441</v>
      </c>
      <c r="AY18">
        <f t="shared" si="22"/>
        <v>2.7084872882203487E-2</v>
      </c>
      <c r="AZ18">
        <f t="shared" si="23"/>
        <v>18.371425139920607</v>
      </c>
      <c r="BA18">
        <f t="shared" si="24"/>
        <v>0.64532366368446081</v>
      </c>
      <c r="BB18">
        <f t="shared" si="25"/>
        <v>20.430272410344696</v>
      </c>
      <c r="BC18">
        <f t="shared" si="26"/>
        <v>387.0535013744942</v>
      </c>
      <c r="BD18">
        <f t="shared" si="27"/>
        <v>1.8689514379905152E-3</v>
      </c>
    </row>
    <row r="19" spans="1:108" x14ac:dyDescent="0.25">
      <c r="A19" s="1">
        <v>6</v>
      </c>
      <c r="B19" s="1" t="s">
        <v>75</v>
      </c>
      <c r="C19" s="1">
        <v>1636.0000073760748</v>
      </c>
      <c r="D19" s="1">
        <v>0</v>
      </c>
      <c r="E19">
        <f t="shared" si="0"/>
        <v>3.541055044203667</v>
      </c>
      <c r="F19">
        <f t="shared" si="1"/>
        <v>4.3897827451247658E-2</v>
      </c>
      <c r="G19">
        <f t="shared" si="2"/>
        <v>250.80733872779089</v>
      </c>
      <c r="H19">
        <f t="shared" si="3"/>
        <v>0.60503159964424746</v>
      </c>
      <c r="I19">
        <f t="shared" si="4"/>
        <v>1.014302483025302</v>
      </c>
      <c r="J19">
        <f t="shared" si="5"/>
        <v>10.431321144104004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2.8267416954040527</v>
      </c>
      <c r="P19" s="1">
        <v>10.431321144104004</v>
      </c>
      <c r="Q19" s="1">
        <v>3.8037713617086411E-2</v>
      </c>
      <c r="R19" s="1">
        <v>400.04031372070312</v>
      </c>
      <c r="S19" s="1">
        <v>388.72579956054687</v>
      </c>
      <c r="T19" s="1">
        <v>1.6652201414108276</v>
      </c>
      <c r="U19" s="1">
        <v>3.4717421531677246</v>
      </c>
      <c r="V19" s="1">
        <v>16.222936630249023</v>
      </c>
      <c r="W19" s="1">
        <v>33.822467803955078</v>
      </c>
      <c r="X19" s="1">
        <v>200.25144958496094</v>
      </c>
      <c r="Y19" s="1">
        <v>1701.4793701171875</v>
      </c>
      <c r="Z19" s="1">
        <v>11.013985633850098</v>
      </c>
      <c r="AA19" s="1">
        <v>73.233512878417969</v>
      </c>
      <c r="AB19" s="1">
        <v>2.0338621139526367</v>
      </c>
      <c r="AC19" s="1">
        <v>7.6294213533401489E-2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0.33375241597493482</v>
      </c>
      <c r="AL19">
        <f t="shared" si="9"/>
        <v>6.0503159964424747E-4</v>
      </c>
      <c r="AM19">
        <f t="shared" si="10"/>
        <v>283.58132114410398</v>
      </c>
      <c r="AN19">
        <f t="shared" si="11"/>
        <v>275.97674169540403</v>
      </c>
      <c r="AO19">
        <f t="shared" si="12"/>
        <v>272.23669313378559</v>
      </c>
      <c r="AP19">
        <f t="shared" si="13"/>
        <v>2.0983561910765971</v>
      </c>
      <c r="AQ19">
        <f t="shared" si="14"/>
        <v>1.2685503567098571</v>
      </c>
      <c r="AR19">
        <f t="shared" si="15"/>
        <v>17.321992443758639</v>
      </c>
      <c r="AS19">
        <f t="shared" si="16"/>
        <v>13.850250290590914</v>
      </c>
      <c r="AT19">
        <f t="shared" si="17"/>
        <v>6.6290314197540283</v>
      </c>
      <c r="AU19">
        <f t="shared" si="18"/>
        <v>0.98044857900675042</v>
      </c>
      <c r="AV19">
        <f t="shared" si="19"/>
        <v>4.3229627900523974E-2</v>
      </c>
      <c r="AW19">
        <f t="shared" si="20"/>
        <v>0.25424787368455509</v>
      </c>
      <c r="AX19">
        <f t="shared" si="21"/>
        <v>0.72620070532219527</v>
      </c>
      <c r="AY19">
        <f t="shared" si="22"/>
        <v>2.7077766823212387E-2</v>
      </c>
      <c r="AZ19">
        <f t="shared" si="23"/>
        <v>18.367502470723412</v>
      </c>
      <c r="BA19">
        <f t="shared" si="24"/>
        <v>0.64520373747080251</v>
      </c>
      <c r="BB19">
        <f t="shared" si="25"/>
        <v>20.432230147043406</v>
      </c>
      <c r="BC19">
        <f t="shared" si="26"/>
        <v>387.04255158396569</v>
      </c>
      <c r="BD19">
        <f t="shared" si="27"/>
        <v>1.8693461824913118E-3</v>
      </c>
    </row>
    <row r="20" spans="1:108" x14ac:dyDescent="0.25">
      <c r="A20" s="1">
        <v>7</v>
      </c>
      <c r="B20" s="1" t="s">
        <v>75</v>
      </c>
      <c r="C20" s="1">
        <v>1636.5000073648989</v>
      </c>
      <c r="D20" s="1">
        <v>0</v>
      </c>
      <c r="E20">
        <f t="shared" si="0"/>
        <v>3.5517642677418402</v>
      </c>
      <c r="F20">
        <f t="shared" si="1"/>
        <v>4.3929753393055826E-2</v>
      </c>
      <c r="G20">
        <f t="shared" si="2"/>
        <v>250.46450279668133</v>
      </c>
      <c r="H20">
        <f t="shared" si="3"/>
        <v>0.60509864092038901</v>
      </c>
      <c r="I20">
        <f t="shared" si="4"/>
        <v>1.0136912168765182</v>
      </c>
      <c r="J20">
        <f t="shared" si="5"/>
        <v>10.424284934997559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2.8266942501068115</v>
      </c>
      <c r="P20" s="1">
        <v>10.424284934997559</v>
      </c>
      <c r="Q20" s="1">
        <v>3.8192227482795715E-2</v>
      </c>
      <c r="R20" s="1">
        <v>400.02200317382812</v>
      </c>
      <c r="S20" s="1">
        <v>388.6756591796875</v>
      </c>
      <c r="T20" s="1">
        <v>1.6652805805206299</v>
      </c>
      <c r="U20" s="1">
        <v>3.4719634056091309</v>
      </c>
      <c r="V20" s="1">
        <v>16.223552703857422</v>
      </c>
      <c r="W20" s="1">
        <v>33.824676513671875</v>
      </c>
      <c r="X20" s="1">
        <v>200.25576782226562</v>
      </c>
      <c r="Y20" s="1">
        <v>1701.5323486328125</v>
      </c>
      <c r="Z20" s="1">
        <v>11.145598411560059</v>
      </c>
      <c r="AA20" s="1">
        <v>73.233390808105469</v>
      </c>
      <c r="AB20" s="1">
        <v>2.0338621139526367</v>
      </c>
      <c r="AC20" s="1">
        <v>7.6294213533401489E-2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0.33375961303710933</v>
      </c>
      <c r="AL20">
        <f t="shared" si="9"/>
        <v>6.0509864092038901E-4</v>
      </c>
      <c r="AM20">
        <f t="shared" si="10"/>
        <v>283.57428493499754</v>
      </c>
      <c r="AN20">
        <f t="shared" si="11"/>
        <v>275.97669425010679</v>
      </c>
      <c r="AO20">
        <f t="shared" si="12"/>
        <v>272.24516969609613</v>
      </c>
      <c r="AP20">
        <f t="shared" si="13"/>
        <v>2.099271113602672</v>
      </c>
      <c r="AQ20">
        <f t="shared" si="14"/>
        <v>1.2679548698309324</v>
      </c>
      <c r="AR20">
        <f t="shared" si="15"/>
        <v>17.313889959750373</v>
      </c>
      <c r="AS20">
        <f t="shared" si="16"/>
        <v>13.841926554141242</v>
      </c>
      <c r="AT20">
        <f t="shared" si="17"/>
        <v>6.6254895925521851</v>
      </c>
      <c r="AU20">
        <f t="shared" si="18"/>
        <v>0.98020971084466557</v>
      </c>
      <c r="AV20">
        <f t="shared" si="19"/>
        <v>4.3260588962622519E-2</v>
      </c>
      <c r="AW20">
        <f t="shared" si="20"/>
        <v>0.25426365295441428</v>
      </c>
      <c r="AX20">
        <f t="shared" si="21"/>
        <v>0.72594605789025124</v>
      </c>
      <c r="AY20">
        <f t="shared" si="22"/>
        <v>2.7097202479430916E-2</v>
      </c>
      <c r="AZ20">
        <f t="shared" si="23"/>
        <v>18.342364816867189</v>
      </c>
      <c r="BA20">
        <f t="shared" si="24"/>
        <v>0.64440490903210845</v>
      </c>
      <c r="BB20">
        <f t="shared" si="25"/>
        <v>20.444032950092193</v>
      </c>
      <c r="BC20">
        <f t="shared" si="26"/>
        <v>386.9873205511322</v>
      </c>
      <c r="BD20">
        <f t="shared" si="27"/>
        <v>1.8763505123956655E-3</v>
      </c>
    </row>
    <row r="21" spans="1:108" x14ac:dyDescent="0.25">
      <c r="A21" s="1">
        <v>8</v>
      </c>
      <c r="B21" s="1" t="s">
        <v>76</v>
      </c>
      <c r="C21" s="1">
        <v>1637.000007353723</v>
      </c>
      <c r="D21" s="1">
        <v>0</v>
      </c>
      <c r="E21">
        <f t="shared" si="0"/>
        <v>3.5530277586848293</v>
      </c>
      <c r="F21">
        <f t="shared" si="1"/>
        <v>4.3989266264814565E-2</v>
      </c>
      <c r="G21">
        <f t="shared" si="2"/>
        <v>250.60750590633106</v>
      </c>
      <c r="H21">
        <f t="shared" si="3"/>
        <v>0.6052793598088213</v>
      </c>
      <c r="I21">
        <f t="shared" si="4"/>
        <v>1.0126427887184968</v>
      </c>
      <c r="J21">
        <f t="shared" si="5"/>
        <v>10.412252426147461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2.8268139362335205</v>
      </c>
      <c r="P21" s="1">
        <v>10.412252426147461</v>
      </c>
      <c r="Q21" s="1">
        <v>3.8331326097249985E-2</v>
      </c>
      <c r="R21" s="1">
        <v>400.034912109375</v>
      </c>
      <c r="S21" s="1">
        <v>388.68450927734375</v>
      </c>
      <c r="T21" s="1">
        <v>1.6651773452758789</v>
      </c>
      <c r="U21" s="1">
        <v>3.4724063873291016</v>
      </c>
      <c r="V21" s="1">
        <v>16.222297668457031</v>
      </c>
      <c r="W21" s="1">
        <v>33.828472137451172</v>
      </c>
      <c r="X21" s="1">
        <v>200.25494384765625</v>
      </c>
      <c r="Y21" s="1">
        <v>1701.5595703125</v>
      </c>
      <c r="Z21" s="1">
        <v>11.139407157897949</v>
      </c>
      <c r="AA21" s="1">
        <v>73.232879638671875</v>
      </c>
      <c r="AB21" s="1">
        <v>2.0338621139526367</v>
      </c>
      <c r="AC21" s="1">
        <v>7.6294213533401489E-2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0.3337582397460937</v>
      </c>
      <c r="AL21">
        <f t="shared" si="9"/>
        <v>6.0527935980882132E-4</v>
      </c>
      <c r="AM21">
        <f t="shared" si="10"/>
        <v>283.56225242614744</v>
      </c>
      <c r="AN21">
        <f t="shared" si="11"/>
        <v>275.9768139362335</v>
      </c>
      <c r="AO21">
        <f t="shared" si="12"/>
        <v>272.24952516474877</v>
      </c>
      <c r="AP21">
        <f t="shared" si="13"/>
        <v>2.1006999325016213</v>
      </c>
      <c r="AQ21">
        <f t="shared" si="14"/>
        <v>1.2669371077383242</v>
      </c>
      <c r="AR21">
        <f t="shared" si="15"/>
        <v>17.300113200373133</v>
      </c>
      <c r="AS21">
        <f t="shared" si="16"/>
        <v>13.827706813044031</v>
      </c>
      <c r="AT21">
        <f t="shared" si="17"/>
        <v>6.6195331811904907</v>
      </c>
      <c r="AU21">
        <f t="shared" si="18"/>
        <v>0.97980811394648593</v>
      </c>
      <c r="AV21">
        <f t="shared" si="19"/>
        <v>4.3318301380598105E-2</v>
      </c>
      <c r="AW21">
        <f t="shared" si="20"/>
        <v>0.25429431901982752</v>
      </c>
      <c r="AX21">
        <f t="shared" si="21"/>
        <v>0.72551379492665835</v>
      </c>
      <c r="AY21">
        <f t="shared" si="22"/>
        <v>2.7133431332215505E-2</v>
      </c>
      <c r="AZ21">
        <f t="shared" si="23"/>
        <v>18.352709316586093</v>
      </c>
      <c r="BA21">
        <f t="shared" si="24"/>
        <v>0.6447581519836475</v>
      </c>
      <c r="BB21">
        <f t="shared" si="25"/>
        <v>20.464649062438735</v>
      </c>
      <c r="BC21">
        <f t="shared" si="26"/>
        <v>386.99557004570642</v>
      </c>
      <c r="BD21">
        <f t="shared" si="27"/>
        <v>1.8788707628358808E-3</v>
      </c>
    </row>
    <row r="22" spans="1:108" x14ac:dyDescent="0.25">
      <c r="A22" s="1">
        <v>9</v>
      </c>
      <c r="B22" s="1" t="s">
        <v>76</v>
      </c>
      <c r="C22" s="1">
        <v>1637.5000073425472</v>
      </c>
      <c r="D22" s="1">
        <v>0</v>
      </c>
      <c r="E22">
        <f t="shared" si="0"/>
        <v>3.55132822117764</v>
      </c>
      <c r="F22">
        <f t="shared" si="1"/>
        <v>4.4000971524864367E-2</v>
      </c>
      <c r="G22">
        <f t="shared" si="2"/>
        <v>250.72508909130255</v>
      </c>
      <c r="H22">
        <f t="shared" si="3"/>
        <v>0.60511916396111287</v>
      </c>
      <c r="I22">
        <f t="shared" si="4"/>
        <v>1.0121123993797436</v>
      </c>
      <c r="J22">
        <f t="shared" si="5"/>
        <v>10.405727386474609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2.8270773887634277</v>
      </c>
      <c r="P22" s="1">
        <v>10.405727386474609</v>
      </c>
      <c r="Q22" s="1">
        <v>3.8586243987083435E-2</v>
      </c>
      <c r="R22" s="1">
        <v>400.045654296875</v>
      </c>
      <c r="S22" s="1">
        <v>388.70285034179687</v>
      </c>
      <c r="T22" s="1">
        <v>1.6657440662384033</v>
      </c>
      <c r="U22" s="1">
        <v>3.4721205234527588</v>
      </c>
      <c r="V22" s="1">
        <v>16.227495193481445</v>
      </c>
      <c r="W22" s="1">
        <v>33.825016021728516</v>
      </c>
      <c r="X22" s="1">
        <v>200.29649353027344</v>
      </c>
      <c r="Y22" s="1">
        <v>1701.5928955078125</v>
      </c>
      <c r="Z22" s="1">
        <v>11.25098705291748</v>
      </c>
      <c r="AA22" s="1">
        <v>73.232795715332031</v>
      </c>
      <c r="AB22" s="1">
        <v>2.0338621139526367</v>
      </c>
      <c r="AC22" s="1">
        <v>7.6294213533401489E-2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0.33382748921712235</v>
      </c>
      <c r="AL22">
        <f t="shared" si="9"/>
        <v>6.0511916396111291E-4</v>
      </c>
      <c r="AM22">
        <f t="shared" si="10"/>
        <v>283.55572738647459</v>
      </c>
      <c r="AN22">
        <f t="shared" si="11"/>
        <v>275.9770773887634</v>
      </c>
      <c r="AO22">
        <f t="shared" si="12"/>
        <v>272.25485719587959</v>
      </c>
      <c r="AP22">
        <f t="shared" si="13"/>
        <v>2.1016697784561829</v>
      </c>
      <c r="AQ22">
        <f t="shared" si="14"/>
        <v>1.2663854923727711</v>
      </c>
      <c r="AR22">
        <f t="shared" si="15"/>
        <v>17.292600671636524</v>
      </c>
      <c r="AS22">
        <f t="shared" si="16"/>
        <v>13.820480148183766</v>
      </c>
      <c r="AT22">
        <f t="shared" si="17"/>
        <v>6.6164023876190186</v>
      </c>
      <c r="AU22">
        <f t="shared" si="18"/>
        <v>0.97959708585113292</v>
      </c>
      <c r="AV22">
        <f t="shared" si="19"/>
        <v>4.3329652238969479E-2</v>
      </c>
      <c r="AW22">
        <f t="shared" si="20"/>
        <v>0.25427309299302758</v>
      </c>
      <c r="AX22">
        <f t="shared" si="21"/>
        <v>0.72532399285810534</v>
      </c>
      <c r="AY22">
        <f t="shared" si="22"/>
        <v>2.714055683539212E-2</v>
      </c>
      <c r="AZ22">
        <f t="shared" si="23"/>
        <v>18.361299230131785</v>
      </c>
      <c r="BA22">
        <f t="shared" si="24"/>
        <v>0.64503023034390727</v>
      </c>
      <c r="BB22">
        <f t="shared" si="25"/>
        <v>20.47231715825162</v>
      </c>
      <c r="BC22">
        <f t="shared" si="26"/>
        <v>387.01471898889463</v>
      </c>
      <c r="BD22">
        <f t="shared" si="27"/>
        <v>1.8785827543444009E-3</v>
      </c>
    </row>
    <row r="23" spans="1:108" x14ac:dyDescent="0.25">
      <c r="A23" s="1">
        <v>10</v>
      </c>
      <c r="B23" s="1" t="s">
        <v>77</v>
      </c>
      <c r="C23" s="1">
        <v>1638.0000073313713</v>
      </c>
      <c r="D23" s="1">
        <v>0</v>
      </c>
      <c r="E23">
        <f t="shared" si="0"/>
        <v>3.5441735266529344</v>
      </c>
      <c r="F23">
        <f t="shared" si="1"/>
        <v>4.401903816740646E-2</v>
      </c>
      <c r="G23">
        <f t="shared" si="2"/>
        <v>251.04243441436986</v>
      </c>
      <c r="H23">
        <f t="shared" si="3"/>
        <v>0.6047780665437068</v>
      </c>
      <c r="I23">
        <f t="shared" si="4"/>
        <v>1.011136153724248</v>
      </c>
      <c r="J23">
        <f t="shared" si="5"/>
        <v>10.393438339233398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2.8275165557861328</v>
      </c>
      <c r="P23" s="1">
        <v>10.393438339233398</v>
      </c>
      <c r="Q23" s="1">
        <v>3.8478821516036987E-2</v>
      </c>
      <c r="R23" s="1">
        <v>400.02212524414062</v>
      </c>
      <c r="S23" s="1">
        <v>388.70028686523437</v>
      </c>
      <c r="T23" s="1">
        <v>1.6657902002334595</v>
      </c>
      <c r="U23" s="1">
        <v>3.4712884426116943</v>
      </c>
      <c r="V23" s="1">
        <v>16.227365493774414</v>
      </c>
      <c r="W23" s="1">
        <v>33.815704345703125</v>
      </c>
      <c r="X23" s="1">
        <v>200.2811279296875</v>
      </c>
      <c r="Y23" s="1">
        <v>1701.6572265625</v>
      </c>
      <c r="Z23" s="1">
        <v>11.104798316955566</v>
      </c>
      <c r="AA23" s="1">
        <v>73.232467651367187</v>
      </c>
      <c r="AB23" s="1">
        <v>2.0338621139526367</v>
      </c>
      <c r="AC23" s="1">
        <v>7.6294213533401489E-2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0.33380187988281246</v>
      </c>
      <c r="AL23">
        <f t="shared" si="9"/>
        <v>6.0477806654370679E-4</v>
      </c>
      <c r="AM23">
        <f t="shared" si="10"/>
        <v>283.54343833923338</v>
      </c>
      <c r="AN23">
        <f t="shared" si="11"/>
        <v>275.97751655578611</v>
      </c>
      <c r="AO23">
        <f t="shared" si="12"/>
        <v>272.26515016439953</v>
      </c>
      <c r="AP23">
        <f t="shared" si="13"/>
        <v>2.1035140201291873</v>
      </c>
      <c r="AQ23">
        <f t="shared" si="14"/>
        <v>1.2653471723063738</v>
      </c>
      <c r="AR23">
        <f t="shared" si="15"/>
        <v>17.278499726790933</v>
      </c>
      <c r="AS23">
        <f t="shared" si="16"/>
        <v>13.807211284179239</v>
      </c>
      <c r="AT23">
        <f t="shared" si="17"/>
        <v>6.6104774475097656</v>
      </c>
      <c r="AU23">
        <f t="shared" si="18"/>
        <v>0.97919783081482303</v>
      </c>
      <c r="AV23">
        <f t="shared" si="19"/>
        <v>4.334717169457316E-2</v>
      </c>
      <c r="AW23">
        <f t="shared" si="20"/>
        <v>0.25421101858212569</v>
      </c>
      <c r="AX23">
        <f t="shared" si="21"/>
        <v>0.72498681223269734</v>
      </c>
      <c r="AY23">
        <f t="shared" si="22"/>
        <v>2.7151554692584529E-2</v>
      </c>
      <c r="AZ23">
        <f t="shared" si="23"/>
        <v>18.384456957370812</v>
      </c>
      <c r="BA23">
        <f t="shared" si="24"/>
        <v>0.6458509110938947</v>
      </c>
      <c r="BB23">
        <f t="shared" si="25"/>
        <v>20.484928654946543</v>
      </c>
      <c r="BC23">
        <f t="shared" si="26"/>
        <v>387.01555651145003</v>
      </c>
      <c r="BD23">
        <f t="shared" si="27"/>
        <v>1.8759489279622191E-3</v>
      </c>
    </row>
    <row r="24" spans="1:108" x14ac:dyDescent="0.25">
      <c r="A24" s="1">
        <v>11</v>
      </c>
      <c r="B24" s="1" t="s">
        <v>77</v>
      </c>
      <c r="C24" s="1">
        <v>1638.5000073201954</v>
      </c>
      <c r="D24" s="1">
        <v>0</v>
      </c>
      <c r="E24">
        <f t="shared" si="0"/>
        <v>3.5445396200987713</v>
      </c>
      <c r="F24">
        <f t="shared" si="1"/>
        <v>4.4034806928389993E-2</v>
      </c>
      <c r="G24">
        <f t="shared" si="2"/>
        <v>251.08435463666046</v>
      </c>
      <c r="H24">
        <f t="shared" si="3"/>
        <v>0.60475469233460832</v>
      </c>
      <c r="I24">
        <f t="shared" si="4"/>
        <v>1.0107397981591288</v>
      </c>
      <c r="J24">
        <f t="shared" si="5"/>
        <v>10.389001846313477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2.8269989490509033</v>
      </c>
      <c r="P24" s="1">
        <v>10.389001846313477</v>
      </c>
      <c r="Q24" s="1">
        <v>3.8186255842447281E-2</v>
      </c>
      <c r="R24" s="1">
        <v>400.03073120117187</v>
      </c>
      <c r="S24" s="1">
        <v>388.70730590820312</v>
      </c>
      <c r="T24" s="1">
        <v>1.6660871505737305</v>
      </c>
      <c r="U24" s="1">
        <v>3.4715955257415771</v>
      </c>
      <c r="V24" s="1">
        <v>16.230806350708008</v>
      </c>
      <c r="W24" s="1">
        <v>33.819835662841797</v>
      </c>
      <c r="X24" s="1">
        <v>200.27220153808594</v>
      </c>
      <c r="Y24" s="1">
        <v>1701.5640869140625</v>
      </c>
      <c r="Z24" s="1">
        <v>11.123841285705566</v>
      </c>
      <c r="AA24" s="1">
        <v>73.23223876953125</v>
      </c>
      <c r="AB24" s="1">
        <v>2.0338621139526367</v>
      </c>
      <c r="AC24" s="1">
        <v>7.6294213533401489E-2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0.33378700256347649</v>
      </c>
      <c r="AL24">
        <f t="shared" si="9"/>
        <v>6.0475469233460836E-4</v>
      </c>
      <c r="AM24">
        <f t="shared" si="10"/>
        <v>283.53900184631345</v>
      </c>
      <c r="AN24">
        <f t="shared" si="11"/>
        <v>275.97699894905088</v>
      </c>
      <c r="AO24">
        <f t="shared" si="12"/>
        <v>272.25024782098262</v>
      </c>
      <c r="AP24">
        <f t="shared" si="13"/>
        <v>2.1038278662753616</v>
      </c>
      <c r="AQ24">
        <f t="shared" si="14"/>
        <v>1.2649725106114724</v>
      </c>
      <c r="AR24">
        <f t="shared" si="15"/>
        <v>17.273437653496572</v>
      </c>
      <c r="AS24">
        <f t="shared" si="16"/>
        <v>13.801842127754995</v>
      </c>
      <c r="AT24">
        <f t="shared" si="17"/>
        <v>6.6080003976821899</v>
      </c>
      <c r="AU24">
        <f t="shared" si="18"/>
        <v>0.97903095615753388</v>
      </c>
      <c r="AV24">
        <f t="shared" si="19"/>
        <v>4.3362462685484042E-2</v>
      </c>
      <c r="AW24">
        <f t="shared" si="20"/>
        <v>0.25423271245234352</v>
      </c>
      <c r="AX24">
        <f t="shared" si="21"/>
        <v>0.7247982437051903</v>
      </c>
      <c r="AY24">
        <f t="shared" si="22"/>
        <v>2.7161153644633639E-2</v>
      </c>
      <c r="AZ24">
        <f t="shared" si="23"/>
        <v>18.387469410045579</v>
      </c>
      <c r="BA24">
        <f t="shared" si="24"/>
        <v>0.64594709391944483</v>
      </c>
      <c r="BB24">
        <f t="shared" si="25"/>
        <v>20.493181839270157</v>
      </c>
      <c r="BC24">
        <f t="shared" si="26"/>
        <v>387.02240153112791</v>
      </c>
      <c r="BD24">
        <f t="shared" si="27"/>
        <v>1.8768653877349111E-3</v>
      </c>
    </row>
    <row r="25" spans="1:108" x14ac:dyDescent="0.25">
      <c r="A25" s="1">
        <v>12</v>
      </c>
      <c r="B25" s="1" t="s">
        <v>78</v>
      </c>
      <c r="C25" s="1">
        <v>1639.0000073090196</v>
      </c>
      <c r="D25" s="1">
        <v>0</v>
      </c>
      <c r="E25">
        <f t="shared" si="0"/>
        <v>3.5512422454601835</v>
      </c>
      <c r="F25">
        <f t="shared" si="1"/>
        <v>4.4110456597056633E-2</v>
      </c>
      <c r="G25">
        <f t="shared" si="2"/>
        <v>251.0814001455154</v>
      </c>
      <c r="H25">
        <f t="shared" si="3"/>
        <v>0.60492972236236175</v>
      </c>
      <c r="I25">
        <f t="shared" si="4"/>
        <v>1.0093346972361816</v>
      </c>
      <c r="J25">
        <f t="shared" si="5"/>
        <v>10.372776031494141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2.8271145820617676</v>
      </c>
      <c r="P25" s="1">
        <v>10.372776031494141</v>
      </c>
      <c r="Q25" s="1">
        <v>3.8509584963321686E-2</v>
      </c>
      <c r="R25" s="1">
        <v>400.06298828125</v>
      </c>
      <c r="S25" s="1">
        <v>388.71994018554688</v>
      </c>
      <c r="T25" s="1">
        <v>1.6661596298217773</v>
      </c>
      <c r="U25" s="1">
        <v>3.4720807075500488</v>
      </c>
      <c r="V25" s="1">
        <v>16.231386184692383</v>
      </c>
      <c r="W25" s="1">
        <v>33.824298858642578</v>
      </c>
      <c r="X25" s="1">
        <v>200.28428649902344</v>
      </c>
      <c r="Y25" s="1">
        <v>1701.5760498046875</v>
      </c>
      <c r="Z25" s="1">
        <v>11.155672073364258</v>
      </c>
      <c r="AA25" s="1">
        <v>73.232276916503906</v>
      </c>
      <c r="AB25" s="1">
        <v>2.0338621139526367</v>
      </c>
      <c r="AC25" s="1">
        <v>7.6294213533401489E-2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0.33380714416503904</v>
      </c>
      <c r="AL25">
        <f t="shared" si="9"/>
        <v>6.049297223623618E-4</v>
      </c>
      <c r="AM25">
        <f t="shared" si="10"/>
        <v>283.52277603149412</v>
      </c>
      <c r="AN25">
        <f t="shared" si="11"/>
        <v>275.97711458206174</v>
      </c>
      <c r="AO25">
        <f t="shared" si="12"/>
        <v>272.25216188343984</v>
      </c>
      <c r="AP25">
        <f t="shared" si="13"/>
        <v>2.1057377935395745</v>
      </c>
      <c r="AQ25">
        <f t="shared" si="14"/>
        <v>1.2636030730879377</v>
      </c>
      <c r="AR25">
        <f t="shared" si="15"/>
        <v>17.254728738376386</v>
      </c>
      <c r="AS25">
        <f t="shared" si="16"/>
        <v>13.782648030826337</v>
      </c>
      <c r="AT25">
        <f t="shared" si="17"/>
        <v>6.5999453067779541</v>
      </c>
      <c r="AU25">
        <f t="shared" si="18"/>
        <v>0.97848847181776133</v>
      </c>
      <c r="AV25">
        <f t="shared" si="19"/>
        <v>4.3435817956143381E-2</v>
      </c>
      <c r="AW25">
        <f t="shared" si="20"/>
        <v>0.25426837585175599</v>
      </c>
      <c r="AX25">
        <f t="shared" si="21"/>
        <v>0.72422009596600534</v>
      </c>
      <c r="AY25">
        <f t="shared" si="22"/>
        <v>2.7207202778798789E-2</v>
      </c>
      <c r="AZ25">
        <f t="shared" si="23"/>
        <v>18.387262624039909</v>
      </c>
      <c r="BA25">
        <f t="shared" si="24"/>
        <v>0.64591849861282458</v>
      </c>
      <c r="BB25">
        <f t="shared" si="25"/>
        <v>20.520480284972152</v>
      </c>
      <c r="BC25">
        <f t="shared" si="26"/>
        <v>387.03184970138307</v>
      </c>
      <c r="BD25">
        <f t="shared" si="27"/>
        <v>1.8828733744096699E-3</v>
      </c>
    </row>
    <row r="26" spans="1:108" x14ac:dyDescent="0.25">
      <c r="A26" s="1">
        <v>13</v>
      </c>
      <c r="B26" s="1" t="s">
        <v>78</v>
      </c>
      <c r="C26" s="1">
        <v>1639.5000072978437</v>
      </c>
      <c r="D26" s="1">
        <v>0</v>
      </c>
      <c r="E26">
        <f t="shared" si="0"/>
        <v>3.5504103278171666</v>
      </c>
      <c r="F26">
        <f t="shared" si="1"/>
        <v>4.4110342144874075E-2</v>
      </c>
      <c r="G26">
        <f t="shared" si="2"/>
        <v>251.09933322278721</v>
      </c>
      <c r="H26">
        <f t="shared" si="3"/>
        <v>0.60469281175514167</v>
      </c>
      <c r="I26">
        <f t="shared" si="4"/>
        <v>1.0089435297613987</v>
      </c>
      <c r="J26">
        <f t="shared" si="5"/>
        <v>10.367966651916504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2.8266425132751465</v>
      </c>
      <c r="P26" s="1">
        <v>10.367966651916504</v>
      </c>
      <c r="Q26" s="1">
        <v>3.7709087133407593E-2</v>
      </c>
      <c r="R26" s="1">
        <v>400.04718017578125</v>
      </c>
      <c r="S26" s="1">
        <v>388.70489501953125</v>
      </c>
      <c r="T26" s="1">
        <v>1.6663498878479004</v>
      </c>
      <c r="U26" s="1">
        <v>3.4718875885009766</v>
      </c>
      <c r="V26" s="1">
        <v>16.233762741088867</v>
      </c>
      <c r="W26" s="1">
        <v>33.823505401611328</v>
      </c>
      <c r="X26" s="1">
        <v>200.24839782714844</v>
      </c>
      <c r="Y26" s="1">
        <v>1701.326416015625</v>
      </c>
      <c r="Z26" s="1">
        <v>11.138669967651367</v>
      </c>
      <c r="AA26" s="1">
        <v>73.232177734375</v>
      </c>
      <c r="AB26" s="1">
        <v>2.0338621139526367</v>
      </c>
      <c r="AC26" s="1">
        <v>7.6294213533401489E-2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0.33374732971191401</v>
      </c>
      <c r="AL26">
        <f t="shared" si="9"/>
        <v>6.0469281175514172E-4</v>
      </c>
      <c r="AM26">
        <f t="shared" si="10"/>
        <v>283.51796665191648</v>
      </c>
      <c r="AN26">
        <f t="shared" si="11"/>
        <v>275.97664251327512</v>
      </c>
      <c r="AO26">
        <f t="shared" si="12"/>
        <v>272.2122204780826</v>
      </c>
      <c r="AP26">
        <f t="shared" si="13"/>
        <v>2.1059130791853398</v>
      </c>
      <c r="AQ26">
        <f t="shared" si="14"/>
        <v>1.2631974187162727</v>
      </c>
      <c r="AR26">
        <f t="shared" si="15"/>
        <v>17.249212815957691</v>
      </c>
      <c r="AS26">
        <f t="shared" si="16"/>
        <v>13.777325227456714</v>
      </c>
      <c r="AT26">
        <f t="shared" si="17"/>
        <v>6.5973045825958252</v>
      </c>
      <c r="AU26">
        <f t="shared" si="18"/>
        <v>0.97831068533161869</v>
      </c>
      <c r="AV26">
        <f t="shared" si="19"/>
        <v>4.3435706978116738E-2</v>
      </c>
      <c r="AW26">
        <f t="shared" si="20"/>
        <v>0.25425388895487411</v>
      </c>
      <c r="AX26">
        <f t="shared" si="21"/>
        <v>0.72405679637674458</v>
      </c>
      <c r="AY26">
        <f t="shared" si="22"/>
        <v>2.7207133111534519E-2</v>
      </c>
      <c r="AZ26">
        <f t="shared" si="23"/>
        <v>18.388550999554205</v>
      </c>
      <c r="BA26">
        <f t="shared" si="24"/>
        <v>0.64598963491357686</v>
      </c>
      <c r="BB26">
        <f t="shared" si="25"/>
        <v>20.52599503546546</v>
      </c>
      <c r="BC26">
        <f t="shared" si="26"/>
        <v>387.01719998917201</v>
      </c>
      <c r="BD26">
        <f t="shared" si="27"/>
        <v>1.883009457064941E-3</v>
      </c>
    </row>
    <row r="27" spans="1:108" x14ac:dyDescent="0.25">
      <c r="A27" s="1">
        <v>14</v>
      </c>
      <c r="B27" s="1" t="s">
        <v>79</v>
      </c>
      <c r="C27" s="1">
        <v>1640.0000072866678</v>
      </c>
      <c r="D27" s="1">
        <v>0</v>
      </c>
      <c r="E27">
        <f t="shared" si="0"/>
        <v>3.5510456346281476</v>
      </c>
      <c r="F27">
        <f t="shared" si="1"/>
        <v>4.4080205892482502E-2</v>
      </c>
      <c r="G27">
        <f t="shared" si="2"/>
        <v>250.98756393052216</v>
      </c>
      <c r="H27">
        <f t="shared" si="3"/>
        <v>0.60488287370406291</v>
      </c>
      <c r="I27">
        <f t="shared" si="4"/>
        <v>1.0099336060401607</v>
      </c>
      <c r="J27">
        <f t="shared" si="5"/>
        <v>10.379990577697754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2.826643705368042</v>
      </c>
      <c r="P27" s="1">
        <v>10.379990577697754</v>
      </c>
      <c r="Q27" s="1">
        <v>3.7886209785938263E-2</v>
      </c>
      <c r="R27" s="1">
        <v>400.05435180664062</v>
      </c>
      <c r="S27" s="1">
        <v>388.71038818359375</v>
      </c>
      <c r="T27" s="1">
        <v>1.6661851406097412</v>
      </c>
      <c r="U27" s="1">
        <v>3.4722170829772949</v>
      </c>
      <c r="V27" s="1">
        <v>16.232168197631836</v>
      </c>
      <c r="W27" s="1">
        <v>33.826740264892578</v>
      </c>
      <c r="X27" s="1">
        <v>200.25645446777344</v>
      </c>
      <c r="Y27" s="1">
        <v>1700.9488525390625</v>
      </c>
      <c r="Z27" s="1">
        <v>11.137646675109863</v>
      </c>
      <c r="AA27" s="1">
        <v>73.232231140136719</v>
      </c>
      <c r="AB27" s="1">
        <v>2.0338621139526367</v>
      </c>
      <c r="AC27" s="1">
        <v>7.6294213533401489E-2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0.33376075744628902</v>
      </c>
      <c r="AL27">
        <f t="shared" si="9"/>
        <v>6.0488287370406293E-4</v>
      </c>
      <c r="AM27">
        <f t="shared" si="10"/>
        <v>283.52999057769773</v>
      </c>
      <c r="AN27">
        <f t="shared" si="11"/>
        <v>275.97664370536802</v>
      </c>
      <c r="AO27">
        <f t="shared" si="12"/>
        <v>272.15181032318287</v>
      </c>
      <c r="AP27">
        <f t="shared" si="13"/>
        <v>2.1036246770835567</v>
      </c>
      <c r="AQ27">
        <f t="shared" si="14"/>
        <v>1.2642118100294852</v>
      </c>
      <c r="AR27">
        <f t="shared" si="15"/>
        <v>17.263051942392657</v>
      </c>
      <c r="AS27">
        <f t="shared" si="16"/>
        <v>13.790834859415362</v>
      </c>
      <c r="AT27">
        <f t="shared" si="17"/>
        <v>6.6033171415328979</v>
      </c>
      <c r="AU27">
        <f t="shared" si="18"/>
        <v>0.97871552169907239</v>
      </c>
      <c r="AV27">
        <f t="shared" si="19"/>
        <v>4.3406485194609434E-2</v>
      </c>
      <c r="AW27">
        <f t="shared" si="20"/>
        <v>0.25427820398932455</v>
      </c>
      <c r="AX27">
        <f t="shared" si="21"/>
        <v>0.72443731770974784</v>
      </c>
      <c r="AY27">
        <f t="shared" si="22"/>
        <v>2.7188788951467705E-2</v>
      </c>
      <c r="AZ27">
        <f t="shared" si="23"/>
        <v>18.380379295059839</v>
      </c>
      <c r="BA27">
        <f t="shared" si="24"/>
        <v>0.64569296720718705</v>
      </c>
      <c r="BB27">
        <f t="shared" si="25"/>
        <v>20.51043933390838</v>
      </c>
      <c r="BC27">
        <f t="shared" si="26"/>
        <v>387.02239115880326</v>
      </c>
      <c r="BD27">
        <f t="shared" si="27"/>
        <v>1.8818938574304794E-3</v>
      </c>
    </row>
    <row r="28" spans="1:108" x14ac:dyDescent="0.25">
      <c r="A28" s="1">
        <v>15</v>
      </c>
      <c r="B28" s="1" t="s">
        <v>80</v>
      </c>
      <c r="C28" s="1">
        <v>1640.500007275492</v>
      </c>
      <c r="D28" s="1">
        <v>0</v>
      </c>
      <c r="E28">
        <f t="shared" si="0"/>
        <v>3.544804361575312</v>
      </c>
      <c r="F28">
        <f t="shared" si="1"/>
        <v>4.4042366346406001E-2</v>
      </c>
      <c r="G28">
        <f t="shared" si="2"/>
        <v>251.14749442382029</v>
      </c>
      <c r="H28">
        <f t="shared" si="3"/>
        <v>0.60490590253249232</v>
      </c>
      <c r="I28">
        <f t="shared" si="4"/>
        <v>1.0108230085960384</v>
      </c>
      <c r="J28">
        <f t="shared" si="5"/>
        <v>10.390773773193359</v>
      </c>
      <c r="K28" s="1">
        <v>6</v>
      </c>
      <c r="L28">
        <f t="shared" si="6"/>
        <v>1.4200000166893005</v>
      </c>
      <c r="M28" s="1">
        <v>1</v>
      </c>
      <c r="N28">
        <f t="shared" si="7"/>
        <v>2.8400000333786011</v>
      </c>
      <c r="O28" s="1">
        <v>2.8262197971343994</v>
      </c>
      <c r="P28" s="1">
        <v>10.390773773193359</v>
      </c>
      <c r="Q28" s="1">
        <v>3.823968768119812E-2</v>
      </c>
      <c r="R28" s="1">
        <v>400.08688354492188</v>
      </c>
      <c r="S28" s="1">
        <v>388.75994873046875</v>
      </c>
      <c r="T28" s="1">
        <v>1.6661446094512939</v>
      </c>
      <c r="U28" s="1">
        <v>3.4724926948547363</v>
      </c>
      <c r="V28" s="1">
        <v>16.232307434082031</v>
      </c>
      <c r="W28" s="1">
        <v>33.830539703369141</v>
      </c>
      <c r="X28" s="1">
        <v>200.22897338867187</v>
      </c>
      <c r="Y28" s="1">
        <v>1700.61767578125</v>
      </c>
      <c r="Z28" s="1">
        <v>11.173532485961914</v>
      </c>
      <c r="AA28" s="1">
        <v>73.232444763183594</v>
      </c>
      <c r="AB28" s="1">
        <v>2.0338621139526367</v>
      </c>
      <c r="AC28" s="1">
        <v>7.6294213533401489E-2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0.33371495564778642</v>
      </c>
      <c r="AL28">
        <f t="shared" si="9"/>
        <v>6.049059025324923E-4</v>
      </c>
      <c r="AM28">
        <f t="shared" si="10"/>
        <v>283.54077377319334</v>
      </c>
      <c r="AN28">
        <f t="shared" si="11"/>
        <v>275.97621979713438</v>
      </c>
      <c r="AO28">
        <f t="shared" si="12"/>
        <v>272.09882204311725</v>
      </c>
      <c r="AP28">
        <f t="shared" si="13"/>
        <v>2.101618687308803</v>
      </c>
      <c r="AQ28">
        <f t="shared" si="14"/>
        <v>1.2651221380625464</v>
      </c>
      <c r="AR28">
        <f t="shared" si="15"/>
        <v>17.275432250741488</v>
      </c>
      <c r="AS28">
        <f t="shared" si="16"/>
        <v>13.802939555886752</v>
      </c>
      <c r="AT28">
        <f t="shared" si="17"/>
        <v>6.6084967851638794</v>
      </c>
      <c r="AU28">
        <f t="shared" si="18"/>
        <v>0.97906439493150121</v>
      </c>
      <c r="AV28">
        <f t="shared" si="19"/>
        <v>4.3369793005051518E-2</v>
      </c>
      <c r="AW28">
        <f t="shared" si="20"/>
        <v>0.25429912946650801</v>
      </c>
      <c r="AX28">
        <f t="shared" si="21"/>
        <v>0.7247652654649932</v>
      </c>
      <c r="AY28">
        <f t="shared" si="22"/>
        <v>2.7165755273605013E-2</v>
      </c>
      <c r="AZ28">
        <f t="shared" si="23"/>
        <v>18.392145012804381</v>
      </c>
      <c r="BA28">
        <f t="shared" si="24"/>
        <v>0.64602203813424053</v>
      </c>
      <c r="BB28">
        <f t="shared" si="25"/>
        <v>20.496132707731075</v>
      </c>
      <c r="BC28">
        <f t="shared" si="26"/>
        <v>387.07491850797481</v>
      </c>
      <c r="BD28">
        <f t="shared" si="27"/>
        <v>1.8770211435514292E-3</v>
      </c>
      <c r="BE28">
        <f>AVERAGE(E14:E28)</f>
        <v>3.5468892980776814</v>
      </c>
      <c r="BF28">
        <f t="shared" ref="BF28:DD28" si="28">AVERAGE(F14:F28)</f>
        <v>4.3985500602156065E-2</v>
      </c>
      <c r="BG28">
        <f t="shared" si="28"/>
        <v>250.84890909222844</v>
      </c>
      <c r="BH28">
        <f t="shared" si="28"/>
        <v>0.6050114974787939</v>
      </c>
      <c r="BI28">
        <f t="shared" si="28"/>
        <v>1.0122860705003485</v>
      </c>
      <c r="BJ28">
        <f t="shared" si="28"/>
        <v>10.407429949442546</v>
      </c>
      <c r="BK28">
        <f t="shared" si="28"/>
        <v>6</v>
      </c>
      <c r="BL28">
        <f t="shared" si="28"/>
        <v>1.4200000166893005</v>
      </c>
      <c r="BM28">
        <f t="shared" si="28"/>
        <v>1</v>
      </c>
      <c r="BN28">
        <f t="shared" si="28"/>
        <v>2.8400000333786011</v>
      </c>
      <c r="BO28">
        <f t="shared" si="28"/>
        <v>2.8265910943349204</v>
      </c>
      <c r="BP28">
        <f t="shared" si="28"/>
        <v>10.407429949442546</v>
      </c>
      <c r="BQ28">
        <f t="shared" si="28"/>
        <v>3.7863485763470331E-2</v>
      </c>
      <c r="BR28">
        <f t="shared" si="28"/>
        <v>400.04383951822916</v>
      </c>
      <c r="BS28">
        <f t="shared" si="28"/>
        <v>388.71144002278646</v>
      </c>
      <c r="BT28">
        <f t="shared" si="28"/>
        <v>1.6651952981948852</v>
      </c>
      <c r="BU28">
        <f t="shared" si="28"/>
        <v>3.4717298507690431</v>
      </c>
      <c r="BV28">
        <f t="shared" si="28"/>
        <v>16.222719446818033</v>
      </c>
      <c r="BW28">
        <f t="shared" si="28"/>
        <v>33.822399139404297</v>
      </c>
      <c r="BX28">
        <f t="shared" si="28"/>
        <v>200.24341735839843</v>
      </c>
      <c r="BY28">
        <f t="shared" si="28"/>
        <v>1701.3837320963542</v>
      </c>
      <c r="BZ28">
        <f t="shared" si="28"/>
        <v>11.097585042317709</v>
      </c>
      <c r="CA28">
        <f t="shared" si="28"/>
        <v>73.232842000325519</v>
      </c>
      <c r="CB28">
        <f t="shared" si="28"/>
        <v>2.0338621139526367</v>
      </c>
      <c r="CC28">
        <f t="shared" si="28"/>
        <v>7.6294213533401489E-2</v>
      </c>
      <c r="CD28">
        <f t="shared" si="28"/>
        <v>1</v>
      </c>
      <c r="CE28">
        <f t="shared" si="28"/>
        <v>-0.21956524252891541</v>
      </c>
      <c r="CF28">
        <f t="shared" si="28"/>
        <v>2.737391471862793</v>
      </c>
      <c r="CG28">
        <f t="shared" si="28"/>
        <v>1</v>
      </c>
      <c r="CH28">
        <f t="shared" si="28"/>
        <v>0</v>
      </c>
      <c r="CI28">
        <f t="shared" si="28"/>
        <v>0.15999999642372131</v>
      </c>
      <c r="CJ28">
        <f t="shared" si="28"/>
        <v>111115</v>
      </c>
      <c r="CK28">
        <f t="shared" si="28"/>
        <v>0.33373902893066393</v>
      </c>
      <c r="CL28">
        <f t="shared" si="28"/>
        <v>6.0501149747879386E-4</v>
      </c>
      <c r="CM28">
        <f t="shared" si="28"/>
        <v>283.55742994944262</v>
      </c>
      <c r="CN28">
        <f t="shared" si="28"/>
        <v>275.97659109433499</v>
      </c>
      <c r="CO28">
        <f t="shared" si="28"/>
        <v>272.2213910507943</v>
      </c>
      <c r="CP28">
        <f t="shared" si="28"/>
        <v>2.1010630733229463</v>
      </c>
      <c r="CQ28">
        <f t="shared" si="28"/>
        <v>1.2665307140322308</v>
      </c>
      <c r="CR28">
        <f t="shared" si="28"/>
        <v>17.294572584500937</v>
      </c>
      <c r="CS28">
        <f t="shared" si="28"/>
        <v>13.822842733731893</v>
      </c>
      <c r="CT28">
        <f t="shared" si="28"/>
        <v>6.6170105218887327</v>
      </c>
      <c r="CU28">
        <f t="shared" si="28"/>
        <v>0.9796383389521176</v>
      </c>
      <c r="CV28">
        <f t="shared" si="28"/>
        <v>4.3314647673597585E-2</v>
      </c>
      <c r="CW28">
        <f t="shared" si="28"/>
        <v>0.25424464353188214</v>
      </c>
      <c r="CX28">
        <f t="shared" si="28"/>
        <v>0.72539369542023546</v>
      </c>
      <c r="CY28">
        <f t="shared" si="28"/>
        <v>2.7131137900319721E-2</v>
      </c>
      <c r="CZ28">
        <f t="shared" si="28"/>
        <v>18.370378444753094</v>
      </c>
      <c r="DA28">
        <f t="shared" si="28"/>
        <v>0.64533450254843072</v>
      </c>
      <c r="DB28">
        <f t="shared" si="28"/>
        <v>20.467348302357841</v>
      </c>
      <c r="DC28">
        <f t="shared" si="28"/>
        <v>387.02541872133298</v>
      </c>
      <c r="DD28">
        <f t="shared" si="28"/>
        <v>1.8757294482022288E-3</v>
      </c>
    </row>
    <row r="29" spans="1:108" x14ac:dyDescent="0.25">
      <c r="A29" s="1" t="s">
        <v>9</v>
      </c>
      <c r="B29" s="1" t="s">
        <v>81</v>
      </c>
    </row>
    <row r="30" spans="1:108" x14ac:dyDescent="0.25">
      <c r="A30" s="1" t="s">
        <v>9</v>
      </c>
      <c r="B30" s="1" t="s">
        <v>82</v>
      </c>
    </row>
    <row r="31" spans="1:108" x14ac:dyDescent="0.25">
      <c r="A31" s="1" t="s">
        <v>9</v>
      </c>
      <c r="B31" s="1" t="s">
        <v>83</v>
      </c>
    </row>
    <row r="32" spans="1:108" x14ac:dyDescent="0.25">
      <c r="A32" s="1" t="s">
        <v>9</v>
      </c>
      <c r="B32" s="1" t="s">
        <v>84</v>
      </c>
    </row>
    <row r="33" spans="1:108" x14ac:dyDescent="0.25">
      <c r="A33" s="1">
        <v>16</v>
      </c>
      <c r="B33" s="1" t="s">
        <v>85</v>
      </c>
      <c r="C33" s="1">
        <v>2035.5000079683959</v>
      </c>
      <c r="D33" s="1">
        <v>0</v>
      </c>
      <c r="E33">
        <f t="shared" ref="E33:E47" si="29">(R33-S33*(1000-T33)/(1000-U33))*AK33</f>
        <v>4.2829861839427616</v>
      </c>
      <c r="F33">
        <f t="shared" ref="F33:F47" si="30">IF(AV33&lt;&gt;0,1/(1/AV33-1/N33),0)</f>
        <v>5.39689335813065E-2</v>
      </c>
      <c r="G33">
        <f t="shared" ref="G33:G47" si="31">((AY33-AL33/2)*S33-E33)/(AY33+AL33/2)</f>
        <v>248.58359578124688</v>
      </c>
      <c r="H33">
        <f t="shared" ref="H33:H47" si="32">AL33*1000</f>
        <v>0.79587769230306382</v>
      </c>
      <c r="I33">
        <f t="shared" ref="I33:I47" si="33">(AQ33-AW33)</f>
        <v>1.0863099538705563</v>
      </c>
      <c r="J33">
        <f t="shared" ref="J33:J47" si="34">(P33+AP33*D33)</f>
        <v>12.797228813171387</v>
      </c>
      <c r="K33" s="1">
        <v>6</v>
      </c>
      <c r="L33">
        <f t="shared" ref="L33:L47" si="35">(K33*AE33+AF33)</f>
        <v>1.4200000166893005</v>
      </c>
      <c r="M33" s="1">
        <v>1</v>
      </c>
      <c r="N33">
        <f t="shared" ref="N33:N47" si="36">L33*(M33+1)*(M33+1)/(M33*M33+1)</f>
        <v>2.8400000333786011</v>
      </c>
      <c r="O33" s="1">
        <v>7.101679801940918</v>
      </c>
      <c r="P33" s="1">
        <v>12.797228813171387</v>
      </c>
      <c r="Q33" s="1">
        <v>5.127495288848877</v>
      </c>
      <c r="R33" s="1">
        <v>398.9796142578125</v>
      </c>
      <c r="S33" s="1">
        <v>385.22509765625</v>
      </c>
      <c r="T33" s="1">
        <v>3.0490951538085937</v>
      </c>
      <c r="U33" s="1">
        <v>5.4213318824768066</v>
      </c>
      <c r="V33" s="1">
        <v>22.046480178833008</v>
      </c>
      <c r="W33" s="1">
        <v>39.198936462402344</v>
      </c>
      <c r="X33" s="1">
        <v>200.20674133300781</v>
      </c>
      <c r="Y33" s="1">
        <v>1699.8206787109375</v>
      </c>
      <c r="Z33" s="1">
        <v>11.195638656616211</v>
      </c>
      <c r="AA33" s="1">
        <v>73.229743957519531</v>
      </c>
      <c r="AB33" s="1">
        <v>1.8467588424682617</v>
      </c>
      <c r="AC33" s="1">
        <v>6.4832955598831177E-2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ref="AK33:AK47" si="37">X33*0.000001/(K33*0.0001)</f>
        <v>0.33367790222167965</v>
      </c>
      <c r="AL33">
        <f t="shared" ref="AL33:AL47" si="38">(U33-T33)/(1000-U33)*AK33</f>
        <v>7.9587769230306379E-4</v>
      </c>
      <c r="AM33">
        <f t="shared" ref="AM33:AM47" si="39">(P33+273.15)</f>
        <v>285.94722881317136</v>
      </c>
      <c r="AN33">
        <f t="shared" ref="AN33:AN47" si="40">(O33+273.15)</f>
        <v>280.2516798019409</v>
      </c>
      <c r="AO33">
        <f t="shared" ref="AO33:AO47" si="41">(Y33*AG33+Z33*AH33)*AI33</f>
        <v>271.97130251471754</v>
      </c>
      <c r="AP33">
        <f t="shared" ref="AP33:AP47" si="42">((AO33+0.00000010773*(AN33^4-AM33^4))-AL33*44100)/(L33*51.4+0.00000043092*AM33^3)</f>
        <v>2.181242730017309</v>
      </c>
      <c r="AQ33">
        <f t="shared" ref="AQ33:AQ47" si="43">0.61365*EXP(17.502*J33/(240.97+J33))</f>
        <v>1.4833126995330703</v>
      </c>
      <c r="AR33">
        <f t="shared" ref="AR33:AR47" si="44">AQ33*1000/AA33</f>
        <v>20.255604067024159</v>
      </c>
      <c r="AS33">
        <f t="shared" ref="AS33:AS47" si="45">(AR33-U33)</f>
        <v>14.834272184547352</v>
      </c>
      <c r="AT33">
        <f t="shared" ref="AT33:AT47" si="46">IF(D33,P33,(O33+P33)/2)</f>
        <v>9.9494543075561523</v>
      </c>
      <c r="AU33">
        <f t="shared" ref="AU33:AU47" si="47">0.61365*EXP(17.502*AT33/(240.97+AT33))</f>
        <v>1.2283336397175919</v>
      </c>
      <c r="AV33">
        <f t="shared" ref="AV33:AV47" si="48">IF(AS33&lt;&gt;0,(1000-(AR33+U33)/2)/AS33*AL33,0)</f>
        <v>5.2962479875286572E-2</v>
      </c>
      <c r="AW33">
        <f t="shared" ref="AW33:AW47" si="49">U33*AA33/1000</f>
        <v>0.39700274566251392</v>
      </c>
      <c r="AX33">
        <f t="shared" ref="AX33:AX47" si="50">(AU33-AW33)</f>
        <v>0.83133089405507798</v>
      </c>
      <c r="AY33">
        <f t="shared" ref="AY33:AY47" si="51">1/(1.6/F33+1.37/N33)</f>
        <v>3.3190525732356195E-2</v>
      </c>
      <c r="AZ33">
        <f t="shared" ref="AZ33:AZ47" si="52">G33*AA33*0.001</f>
        <v>18.203713071100243</v>
      </c>
      <c r="BA33">
        <f t="shared" ref="BA33:BA47" si="53">G33/S33</f>
        <v>0.64529439357314888</v>
      </c>
      <c r="BB33">
        <f t="shared" ref="BB33:BB47" si="54">(1-AL33*AA33/AQ33/F33)*100</f>
        <v>27.195655482442639</v>
      </c>
      <c r="BC33">
        <f t="shared" ref="BC33:BC47" si="55">(S33-E33/(N33/1.35))</f>
        <v>383.18917114907873</v>
      </c>
      <c r="BD33">
        <f t="shared" ref="BD33:BD47" si="56">E33*BB33/100/BC33</f>
        <v>3.0397157713325188E-3</v>
      </c>
    </row>
    <row r="34" spans="1:108" x14ac:dyDescent="0.25">
      <c r="A34" s="1">
        <v>17</v>
      </c>
      <c r="B34" s="1" t="s">
        <v>85</v>
      </c>
      <c r="C34" s="1">
        <v>2035.5000079683959</v>
      </c>
      <c r="D34" s="1">
        <v>0</v>
      </c>
      <c r="E34">
        <f t="shared" si="29"/>
        <v>4.2829861839427616</v>
      </c>
      <c r="F34">
        <f t="shared" si="30"/>
        <v>5.39689335813065E-2</v>
      </c>
      <c r="G34">
        <f t="shared" si="31"/>
        <v>248.58359578124688</v>
      </c>
      <c r="H34">
        <f t="shared" si="32"/>
        <v>0.79587769230306382</v>
      </c>
      <c r="I34">
        <f t="shared" si="33"/>
        <v>1.0863099538705563</v>
      </c>
      <c r="J34">
        <f t="shared" si="34"/>
        <v>12.797228813171387</v>
      </c>
      <c r="K34" s="1">
        <v>6</v>
      </c>
      <c r="L34">
        <f t="shared" si="35"/>
        <v>1.4200000166893005</v>
      </c>
      <c r="M34" s="1">
        <v>1</v>
      </c>
      <c r="N34">
        <f t="shared" si="36"/>
        <v>2.8400000333786011</v>
      </c>
      <c r="O34" s="1">
        <v>7.101679801940918</v>
      </c>
      <c r="P34" s="1">
        <v>12.797228813171387</v>
      </c>
      <c r="Q34" s="1">
        <v>5.127495288848877</v>
      </c>
      <c r="R34" s="1">
        <v>398.9796142578125</v>
      </c>
      <c r="S34" s="1">
        <v>385.22509765625</v>
      </c>
      <c r="T34" s="1">
        <v>3.0490951538085937</v>
      </c>
      <c r="U34" s="1">
        <v>5.4213318824768066</v>
      </c>
      <c r="V34" s="1">
        <v>22.046480178833008</v>
      </c>
      <c r="W34" s="1">
        <v>39.198936462402344</v>
      </c>
      <c r="X34" s="1">
        <v>200.20674133300781</v>
      </c>
      <c r="Y34" s="1">
        <v>1699.8206787109375</v>
      </c>
      <c r="Z34" s="1">
        <v>11.195638656616211</v>
      </c>
      <c r="AA34" s="1">
        <v>73.229743957519531</v>
      </c>
      <c r="AB34" s="1">
        <v>1.8467588424682617</v>
      </c>
      <c r="AC34" s="1">
        <v>6.4832955598831177E-2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37"/>
        <v>0.33367790222167965</v>
      </c>
      <c r="AL34">
        <f t="shared" si="38"/>
        <v>7.9587769230306379E-4</v>
      </c>
      <c r="AM34">
        <f t="shared" si="39"/>
        <v>285.94722881317136</v>
      </c>
      <c r="AN34">
        <f t="shared" si="40"/>
        <v>280.2516798019409</v>
      </c>
      <c r="AO34">
        <f t="shared" si="41"/>
        <v>271.97130251471754</v>
      </c>
      <c r="AP34">
        <f t="shared" si="42"/>
        <v>2.181242730017309</v>
      </c>
      <c r="AQ34">
        <f t="shared" si="43"/>
        <v>1.4833126995330703</v>
      </c>
      <c r="AR34">
        <f t="shared" si="44"/>
        <v>20.255604067024159</v>
      </c>
      <c r="AS34">
        <f t="shared" si="45"/>
        <v>14.834272184547352</v>
      </c>
      <c r="AT34">
        <f t="shared" si="46"/>
        <v>9.9494543075561523</v>
      </c>
      <c r="AU34">
        <f t="shared" si="47"/>
        <v>1.2283336397175919</v>
      </c>
      <c r="AV34">
        <f t="shared" si="48"/>
        <v>5.2962479875286572E-2</v>
      </c>
      <c r="AW34">
        <f t="shared" si="49"/>
        <v>0.39700274566251392</v>
      </c>
      <c r="AX34">
        <f t="shared" si="50"/>
        <v>0.83133089405507798</v>
      </c>
      <c r="AY34">
        <f t="shared" si="51"/>
        <v>3.3190525732356195E-2</v>
      </c>
      <c r="AZ34">
        <f t="shared" si="52"/>
        <v>18.203713071100243</v>
      </c>
      <c r="BA34">
        <f t="shared" si="53"/>
        <v>0.64529439357314888</v>
      </c>
      <c r="BB34">
        <f t="shared" si="54"/>
        <v>27.195655482442639</v>
      </c>
      <c r="BC34">
        <f t="shared" si="55"/>
        <v>383.18917114907873</v>
      </c>
      <c r="BD34">
        <f t="shared" si="56"/>
        <v>3.0397157713325188E-3</v>
      </c>
    </row>
    <row r="35" spans="1:108" x14ac:dyDescent="0.25">
      <c r="A35" s="1">
        <v>18</v>
      </c>
      <c r="B35" s="1" t="s">
        <v>86</v>
      </c>
      <c r="C35" s="1">
        <v>2036.0000079572201</v>
      </c>
      <c r="D35" s="1">
        <v>0</v>
      </c>
      <c r="E35">
        <f t="shared" si="29"/>
        <v>4.2858396529089315</v>
      </c>
      <c r="F35">
        <f t="shared" si="30"/>
        <v>5.4037394779556845E-2</v>
      </c>
      <c r="G35">
        <f t="shared" si="31"/>
        <v>248.66789827783276</v>
      </c>
      <c r="H35">
        <f t="shared" si="32"/>
        <v>0.79623277516075408</v>
      </c>
      <c r="I35">
        <f t="shared" si="33"/>
        <v>1.0854469053779845</v>
      </c>
      <c r="J35">
        <f t="shared" si="34"/>
        <v>12.789522171020508</v>
      </c>
      <c r="K35" s="1">
        <v>6</v>
      </c>
      <c r="L35">
        <f t="shared" si="35"/>
        <v>1.4200000166893005</v>
      </c>
      <c r="M35" s="1">
        <v>1</v>
      </c>
      <c r="N35">
        <f t="shared" si="36"/>
        <v>2.8400000333786011</v>
      </c>
      <c r="O35" s="1">
        <v>7.1015405654907227</v>
      </c>
      <c r="P35" s="1">
        <v>12.789522171020508</v>
      </c>
      <c r="Q35" s="1">
        <v>5.1278338432312012</v>
      </c>
      <c r="R35" s="1">
        <v>398.99337768554687</v>
      </c>
      <c r="S35" s="1">
        <v>385.2293701171875</v>
      </c>
      <c r="T35" s="1">
        <v>3.0495216846466064</v>
      </c>
      <c r="U35" s="1">
        <v>5.4229025840759277</v>
      </c>
      <c r="V35" s="1">
        <v>22.049749374389648</v>
      </c>
      <c r="W35" s="1">
        <v>39.210620880126953</v>
      </c>
      <c r="X35" s="1">
        <v>200.19918823242187</v>
      </c>
      <c r="Y35" s="1">
        <v>1699.9114990234375</v>
      </c>
      <c r="Z35" s="1">
        <v>11.34730339050293</v>
      </c>
      <c r="AA35" s="1">
        <v>73.229660034179688</v>
      </c>
      <c r="AB35" s="1">
        <v>1.8467588424682617</v>
      </c>
      <c r="AC35" s="1">
        <v>6.4832955598831177E-2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0.33366531372070307</v>
      </c>
      <c r="AL35">
        <f t="shared" si="38"/>
        <v>7.9623277516075407E-4</v>
      </c>
      <c r="AM35">
        <f t="shared" si="39"/>
        <v>285.93952217102049</v>
      </c>
      <c r="AN35">
        <f t="shared" si="40"/>
        <v>280.2515405654907</v>
      </c>
      <c r="AO35">
        <f t="shared" si="41"/>
        <v>271.98583376439274</v>
      </c>
      <c r="AP35">
        <f t="shared" si="42"/>
        <v>2.1821693971895613</v>
      </c>
      <c r="AQ35">
        <f t="shared" si="43"/>
        <v>1.4825642180083392</v>
      </c>
      <c r="AR35">
        <f t="shared" si="44"/>
        <v>20.245406264570359</v>
      </c>
      <c r="AS35">
        <f t="shared" si="45"/>
        <v>14.822503680494432</v>
      </c>
      <c r="AT35">
        <f t="shared" si="46"/>
        <v>9.9455313682556152</v>
      </c>
      <c r="AU35">
        <f t="shared" si="47"/>
        <v>1.2280108946225545</v>
      </c>
      <c r="AV35">
        <f t="shared" si="48"/>
        <v>5.3028409890090486E-2</v>
      </c>
      <c r="AW35">
        <f t="shared" si="49"/>
        <v>0.39711731263035471</v>
      </c>
      <c r="AX35">
        <f t="shared" si="50"/>
        <v>0.83089358199219987</v>
      </c>
      <c r="AY35">
        <f t="shared" si="51"/>
        <v>3.3231953949925064E-2</v>
      </c>
      <c r="AZ35">
        <f t="shared" si="52"/>
        <v>18.209865652299669</v>
      </c>
      <c r="BA35">
        <f t="shared" si="53"/>
        <v>0.64550607395845105</v>
      </c>
      <c r="BB35">
        <f t="shared" si="54"/>
        <v>27.218810146272855</v>
      </c>
      <c r="BC35">
        <f t="shared" si="55"/>
        <v>383.19208720753068</v>
      </c>
      <c r="BD35">
        <f t="shared" si="56"/>
        <v>3.0443075346364718E-3</v>
      </c>
    </row>
    <row r="36" spans="1:108" x14ac:dyDescent="0.25">
      <c r="A36" s="1">
        <v>19</v>
      </c>
      <c r="B36" s="1" t="s">
        <v>86</v>
      </c>
      <c r="C36" s="1">
        <v>2036.5000079460442</v>
      </c>
      <c r="D36" s="1">
        <v>0</v>
      </c>
      <c r="E36">
        <f t="shared" si="29"/>
        <v>4.3008295280124704</v>
      </c>
      <c r="F36">
        <f t="shared" si="30"/>
        <v>5.4188917229610944E-2</v>
      </c>
      <c r="G36">
        <f t="shared" si="31"/>
        <v>248.58320009786351</v>
      </c>
      <c r="H36">
        <f t="shared" si="32"/>
        <v>0.79673737471868933</v>
      </c>
      <c r="I36">
        <f t="shared" si="33"/>
        <v>1.0831682431279146</v>
      </c>
      <c r="J36">
        <f t="shared" si="34"/>
        <v>12.767593383789063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7.1017518043518066</v>
      </c>
      <c r="P36" s="1">
        <v>12.767593383789063</v>
      </c>
      <c r="Q36" s="1">
        <v>5.1277031898498535</v>
      </c>
      <c r="R36" s="1">
        <v>399.03274536132812</v>
      </c>
      <c r="S36" s="1">
        <v>385.22247314453125</v>
      </c>
      <c r="T36" s="1">
        <v>3.0499527454376221</v>
      </c>
      <c r="U36" s="1">
        <v>5.4249658584594727</v>
      </c>
      <c r="V36" s="1">
        <v>22.052524566650391</v>
      </c>
      <c r="W36" s="1">
        <v>39.224933624267578</v>
      </c>
      <c r="X36" s="1">
        <v>200.18797302246094</v>
      </c>
      <c r="Y36" s="1">
        <v>1699.8955078125</v>
      </c>
      <c r="Z36" s="1">
        <v>11.408802032470703</v>
      </c>
      <c r="AA36" s="1">
        <v>73.229591369628906</v>
      </c>
      <c r="AB36" s="1">
        <v>1.8467588424682617</v>
      </c>
      <c r="AC36" s="1">
        <v>6.4832955598831177E-2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0.33364662170410148</v>
      </c>
      <c r="AL36">
        <f t="shared" si="38"/>
        <v>7.9673737471868929E-4</v>
      </c>
      <c r="AM36">
        <f t="shared" si="39"/>
        <v>285.91759338378904</v>
      </c>
      <c r="AN36">
        <f t="shared" si="40"/>
        <v>280.25175180435178</v>
      </c>
      <c r="AO36">
        <f t="shared" si="41"/>
        <v>271.98327517069993</v>
      </c>
      <c r="AP36">
        <f t="shared" si="42"/>
        <v>2.1846151406788206</v>
      </c>
      <c r="AQ36">
        <f t="shared" si="43"/>
        <v>1.4804362761370899</v>
      </c>
      <c r="AR36">
        <f t="shared" si="44"/>
        <v>20.216366750765225</v>
      </c>
      <c r="AS36">
        <f t="shared" si="45"/>
        <v>14.791400892305752</v>
      </c>
      <c r="AT36">
        <f t="shared" si="46"/>
        <v>9.9346725940704346</v>
      </c>
      <c r="AU36">
        <f t="shared" si="47"/>
        <v>1.2271179193483759</v>
      </c>
      <c r="AV36">
        <f t="shared" si="48"/>
        <v>5.3174319081172663E-2</v>
      </c>
      <c r="AW36">
        <f t="shared" si="49"/>
        <v>0.39726803300917529</v>
      </c>
      <c r="AX36">
        <f t="shared" si="50"/>
        <v>0.82984988633920054</v>
      </c>
      <c r="AY36">
        <f t="shared" si="51"/>
        <v>3.3323639394274365E-2</v>
      </c>
      <c r="AZ36">
        <f t="shared" si="52"/>
        <v>18.203646164521242</v>
      </c>
      <c r="BA36">
        <f t="shared" si="53"/>
        <v>0.6452977627932881</v>
      </c>
      <c r="BB36">
        <f t="shared" si="54"/>
        <v>27.272005930540743</v>
      </c>
      <c r="BC36">
        <f t="shared" si="55"/>
        <v>383.17806476615897</v>
      </c>
      <c r="BD36">
        <f t="shared" si="56"/>
        <v>3.061037652710639E-3</v>
      </c>
    </row>
    <row r="37" spans="1:108" x14ac:dyDescent="0.25">
      <c r="A37" s="1">
        <v>20</v>
      </c>
      <c r="B37" s="1" t="s">
        <v>87</v>
      </c>
      <c r="C37" s="1">
        <v>2037.0000079348683</v>
      </c>
      <c r="D37" s="1">
        <v>0</v>
      </c>
      <c r="E37">
        <f t="shared" si="29"/>
        <v>4.307330968848107</v>
      </c>
      <c r="F37">
        <f t="shared" si="30"/>
        <v>5.4215220468154426E-2</v>
      </c>
      <c r="G37">
        <f t="shared" si="31"/>
        <v>248.46389842824163</v>
      </c>
      <c r="H37">
        <f t="shared" si="32"/>
        <v>0.79660972118335893</v>
      </c>
      <c r="I37">
        <f t="shared" si="33"/>
        <v>1.0824911797626047</v>
      </c>
      <c r="J37">
        <f t="shared" si="34"/>
        <v>12.76105785369873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7.1020512580871582</v>
      </c>
      <c r="P37" s="1">
        <v>12.76105785369873</v>
      </c>
      <c r="Q37" s="1">
        <v>5.1271910667419434</v>
      </c>
      <c r="R37" s="1">
        <v>399.06231689453125</v>
      </c>
      <c r="S37" s="1">
        <v>385.23040771484375</v>
      </c>
      <c r="T37" s="1">
        <v>3.0504977703094482</v>
      </c>
      <c r="U37" s="1">
        <v>5.4255204200744629</v>
      </c>
      <c r="V37" s="1">
        <v>22.056169509887695</v>
      </c>
      <c r="W37" s="1">
        <v>39.228416442871094</v>
      </c>
      <c r="X37" s="1">
        <v>200.15498352050781</v>
      </c>
      <c r="Y37" s="1">
        <v>1699.805908203125</v>
      </c>
      <c r="Z37" s="1">
        <v>11.503914833068848</v>
      </c>
      <c r="AA37" s="1">
        <v>73.2301025390625</v>
      </c>
      <c r="AB37" s="1">
        <v>1.8467588424682617</v>
      </c>
      <c r="AC37" s="1">
        <v>6.4832955598831177E-2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0.33359163920084633</v>
      </c>
      <c r="AL37">
        <f t="shared" si="38"/>
        <v>7.966097211833589E-4</v>
      </c>
      <c r="AM37">
        <f t="shared" si="39"/>
        <v>285.91105785369871</v>
      </c>
      <c r="AN37">
        <f t="shared" si="40"/>
        <v>280.25205125808714</v>
      </c>
      <c r="AO37">
        <f t="shared" si="41"/>
        <v>271.96893923352036</v>
      </c>
      <c r="AP37">
        <f t="shared" si="42"/>
        <v>2.1853551765093728</v>
      </c>
      <c r="AQ37">
        <f t="shared" si="43"/>
        <v>1.4798025964524351</v>
      </c>
      <c r="AR37">
        <f t="shared" si="44"/>
        <v>20.20757236633769</v>
      </c>
      <c r="AS37">
        <f t="shared" si="45"/>
        <v>14.782051946263227</v>
      </c>
      <c r="AT37">
        <f t="shared" si="46"/>
        <v>9.9315545558929443</v>
      </c>
      <c r="AU37">
        <f t="shared" si="47"/>
        <v>1.2268616120795335</v>
      </c>
      <c r="AV37">
        <f t="shared" si="48"/>
        <v>5.3199646340934992E-2</v>
      </c>
      <c r="AW37">
        <f t="shared" si="49"/>
        <v>0.39731141668983039</v>
      </c>
      <c r="AX37">
        <f t="shared" si="50"/>
        <v>0.82955019538970309</v>
      </c>
      <c r="AY37">
        <f t="shared" si="51"/>
        <v>3.333955450715629E-2</v>
      </c>
      <c r="AZ37">
        <f t="shared" si="52"/>
        <v>18.195036759155343</v>
      </c>
      <c r="BA37">
        <f t="shared" si="53"/>
        <v>0.64497478249993245</v>
      </c>
      <c r="BB37">
        <f t="shared" si="54"/>
        <v>27.287306765012598</v>
      </c>
      <c r="BC37">
        <f t="shared" si="55"/>
        <v>383.1829088628711</v>
      </c>
      <c r="BD37">
        <f t="shared" si="56"/>
        <v>3.067346135927461E-3</v>
      </c>
    </row>
    <row r="38" spans="1:108" x14ac:dyDescent="0.25">
      <c r="A38" s="1">
        <v>21</v>
      </c>
      <c r="B38" s="1" t="s">
        <v>87</v>
      </c>
      <c r="C38" s="1">
        <v>2037.5000079236925</v>
      </c>
      <c r="D38" s="1">
        <v>0</v>
      </c>
      <c r="E38">
        <f t="shared" si="29"/>
        <v>4.3097450693783248</v>
      </c>
      <c r="F38">
        <f t="shared" si="30"/>
        <v>5.4228383382948935E-2</v>
      </c>
      <c r="G38">
        <f t="shared" si="31"/>
        <v>248.4046977752933</v>
      </c>
      <c r="H38">
        <f t="shared" si="32"/>
        <v>0.79714047258455589</v>
      </c>
      <c r="I38">
        <f t="shared" si="33"/>
        <v>1.0829487794873505</v>
      </c>
      <c r="J38">
        <f t="shared" si="34"/>
        <v>12.766263961791992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7.1020808219909668</v>
      </c>
      <c r="P38" s="1">
        <v>12.766263961791992</v>
      </c>
      <c r="Q38" s="1">
        <v>5.1272926330566406</v>
      </c>
      <c r="R38" s="1">
        <v>399.05502319335937</v>
      </c>
      <c r="S38" s="1">
        <v>385.215087890625</v>
      </c>
      <c r="T38" s="1">
        <v>3.0495316982269287</v>
      </c>
      <c r="U38" s="1">
        <v>5.4261717796325684</v>
      </c>
      <c r="V38" s="1">
        <v>22.049110412597656</v>
      </c>
      <c r="W38" s="1">
        <v>39.232994079589844</v>
      </c>
      <c r="X38" s="1">
        <v>200.15190124511719</v>
      </c>
      <c r="Y38" s="1">
        <v>1699.7926025390625</v>
      </c>
      <c r="Z38" s="1">
        <v>11.526108741760254</v>
      </c>
      <c r="AA38" s="1">
        <v>73.230003356933594</v>
      </c>
      <c r="AB38" s="1">
        <v>1.8467588424682617</v>
      </c>
      <c r="AC38" s="1">
        <v>6.4832955598831177E-2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0.33358650207519525</v>
      </c>
      <c r="AL38">
        <f t="shared" si="38"/>
        <v>7.9714047258455591E-4</v>
      </c>
      <c r="AM38">
        <f t="shared" si="39"/>
        <v>285.91626396179197</v>
      </c>
      <c r="AN38">
        <f t="shared" si="40"/>
        <v>280.25208082199094</v>
      </c>
      <c r="AO38">
        <f t="shared" si="41"/>
        <v>271.96681032731794</v>
      </c>
      <c r="AP38">
        <f t="shared" si="42"/>
        <v>2.1844053667813141</v>
      </c>
      <c r="AQ38">
        <f t="shared" si="43"/>
        <v>1.4803073571251417</v>
      </c>
      <c r="AR38">
        <f t="shared" si="44"/>
        <v>20.214492547677626</v>
      </c>
      <c r="AS38">
        <f t="shared" si="45"/>
        <v>14.788320768045057</v>
      </c>
      <c r="AT38">
        <f t="shared" si="46"/>
        <v>9.9341723918914795</v>
      </c>
      <c r="AU38">
        <f t="shared" si="47"/>
        <v>1.2270767988258087</v>
      </c>
      <c r="AV38">
        <f t="shared" si="48"/>
        <v>5.3212320674388233E-2</v>
      </c>
      <c r="AW38">
        <f t="shared" si="49"/>
        <v>0.39735857763779131</v>
      </c>
      <c r="AX38">
        <f t="shared" si="50"/>
        <v>0.82971822118801741</v>
      </c>
      <c r="AY38">
        <f t="shared" si="51"/>
        <v>3.3347518804855585E-2</v>
      </c>
      <c r="AZ38">
        <f t="shared" si="52"/>
        <v>18.190676851962802</v>
      </c>
      <c r="BA38">
        <f t="shared" si="53"/>
        <v>0.64484675077374798</v>
      </c>
      <c r="BB38">
        <f t="shared" si="54"/>
        <v>27.281425224524291</v>
      </c>
      <c r="BC38">
        <f t="shared" si="55"/>
        <v>383.16644149087858</v>
      </c>
      <c r="BD38">
        <f t="shared" si="56"/>
        <v>3.0685356313962576E-3</v>
      </c>
    </row>
    <row r="39" spans="1:108" x14ac:dyDescent="0.25">
      <c r="A39" s="1">
        <v>22</v>
      </c>
      <c r="B39" s="1" t="s">
        <v>88</v>
      </c>
      <c r="C39" s="1">
        <v>2038.0000079125166</v>
      </c>
      <c r="D39" s="1">
        <v>0</v>
      </c>
      <c r="E39">
        <f t="shared" si="29"/>
        <v>4.3016527574480969</v>
      </c>
      <c r="F39">
        <f t="shared" si="30"/>
        <v>5.4242024134247717E-2</v>
      </c>
      <c r="G39">
        <f t="shared" si="31"/>
        <v>248.67744574989507</v>
      </c>
      <c r="H39">
        <f t="shared" si="32"/>
        <v>0.79789552942312458</v>
      </c>
      <c r="I39">
        <f t="shared" si="33"/>
        <v>1.0836980533945058</v>
      </c>
      <c r="J39">
        <f t="shared" si="34"/>
        <v>12.775066375732422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7.1015586853027344</v>
      </c>
      <c r="P39" s="1">
        <v>12.775066375732422</v>
      </c>
      <c r="Q39" s="1">
        <v>5.127748966217041</v>
      </c>
      <c r="R39" s="1">
        <v>399.035888671875</v>
      </c>
      <c r="S39" s="1">
        <v>385.22189331054687</v>
      </c>
      <c r="T39" s="1">
        <v>3.0491626262664795</v>
      </c>
      <c r="U39" s="1">
        <v>5.4276080131530762</v>
      </c>
      <c r="V39" s="1">
        <v>22.04719352722168</v>
      </c>
      <c r="W39" s="1">
        <v>39.244716644287109</v>
      </c>
      <c r="X39" s="1">
        <v>200.18913269042969</v>
      </c>
      <c r="Y39" s="1">
        <v>1699.80078125</v>
      </c>
      <c r="Z39" s="1">
        <v>11.480571746826172</v>
      </c>
      <c r="AA39" s="1">
        <v>73.229881286621094</v>
      </c>
      <c r="AB39" s="1">
        <v>1.8467588424682617</v>
      </c>
      <c r="AC39" s="1">
        <v>6.4832955598831177E-2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0.3336485544840494</v>
      </c>
      <c r="AL39">
        <f t="shared" si="38"/>
        <v>7.9789552942312455E-4</v>
      </c>
      <c r="AM39">
        <f t="shared" si="39"/>
        <v>285.9250663757324</v>
      </c>
      <c r="AN39">
        <f t="shared" si="40"/>
        <v>280.25155868530271</v>
      </c>
      <c r="AO39">
        <f t="shared" si="41"/>
        <v>271.96811892103869</v>
      </c>
      <c r="AP39">
        <f t="shared" si="42"/>
        <v>2.1828687163448146</v>
      </c>
      <c r="AQ39">
        <f t="shared" si="43"/>
        <v>1.4811611438680188</v>
      </c>
      <c r="AR39">
        <f t="shared" si="44"/>
        <v>20.226185238110212</v>
      </c>
      <c r="AS39">
        <f t="shared" si="45"/>
        <v>14.798577224957135</v>
      </c>
      <c r="AT39">
        <f t="shared" si="46"/>
        <v>9.9383125305175781</v>
      </c>
      <c r="AU39">
        <f t="shared" si="47"/>
        <v>1.2274171870922046</v>
      </c>
      <c r="AV39">
        <f t="shared" si="48"/>
        <v>5.3225454986362178E-2</v>
      </c>
      <c r="AW39">
        <f t="shared" si="49"/>
        <v>0.39746309047351314</v>
      </c>
      <c r="AX39">
        <f t="shared" si="50"/>
        <v>0.82995409661869146</v>
      </c>
      <c r="AY39">
        <f t="shared" si="51"/>
        <v>3.335577215467006E-2</v>
      </c>
      <c r="AZ39">
        <f t="shared" si="52"/>
        <v>18.210619830924973</v>
      </c>
      <c r="BA39">
        <f t="shared" si="53"/>
        <v>0.64554338698871294</v>
      </c>
      <c r="BB39">
        <f t="shared" si="54"/>
        <v>27.27291784777136</v>
      </c>
      <c r="BC39">
        <f t="shared" si="55"/>
        <v>383.17709360832771</v>
      </c>
      <c r="BD39">
        <f t="shared" si="56"/>
        <v>3.0617337053931706E-3</v>
      </c>
    </row>
    <row r="40" spans="1:108" x14ac:dyDescent="0.25">
      <c r="A40" s="1">
        <v>23</v>
      </c>
      <c r="B40" s="1" t="s">
        <v>88</v>
      </c>
      <c r="C40" s="1">
        <v>2038.5000079013407</v>
      </c>
      <c r="D40" s="1">
        <v>0</v>
      </c>
      <c r="E40">
        <f t="shared" si="29"/>
        <v>4.2983460952580641</v>
      </c>
      <c r="F40">
        <f t="shared" si="30"/>
        <v>5.4196449739457052E-2</v>
      </c>
      <c r="G40">
        <f t="shared" si="31"/>
        <v>248.66764191543001</v>
      </c>
      <c r="H40">
        <f t="shared" si="32"/>
        <v>0.79803731349718809</v>
      </c>
      <c r="I40">
        <f t="shared" si="33"/>
        <v>1.0847773963449541</v>
      </c>
      <c r="J40">
        <f t="shared" si="34"/>
        <v>12.786239624023438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7.1017632484436035</v>
      </c>
      <c r="P40" s="1">
        <v>12.786239624023438</v>
      </c>
      <c r="Q40" s="1">
        <v>5.1273255348205566</v>
      </c>
      <c r="R40" s="1">
        <v>399.03009033203125</v>
      </c>
      <c r="S40" s="1">
        <v>385.22714233398437</v>
      </c>
      <c r="T40" s="1">
        <v>3.0490322113037109</v>
      </c>
      <c r="U40" s="1">
        <v>5.4276738166809082</v>
      </c>
      <c r="V40" s="1">
        <v>22.045949935913086</v>
      </c>
      <c r="W40" s="1">
        <v>39.244655609130859</v>
      </c>
      <c r="X40" s="1">
        <v>200.20817565917969</v>
      </c>
      <c r="Y40" s="1">
        <v>1699.8560791015625</v>
      </c>
      <c r="Z40" s="1">
        <v>11.464740753173828</v>
      </c>
      <c r="AA40" s="1">
        <v>73.22991943359375</v>
      </c>
      <c r="AB40" s="1">
        <v>1.8467588424682617</v>
      </c>
      <c r="AC40" s="1">
        <v>6.4832955598831177E-2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0.33368029276529942</v>
      </c>
      <c r="AL40">
        <f t="shared" si="38"/>
        <v>7.9803731349718809E-4</v>
      </c>
      <c r="AM40">
        <f t="shared" si="39"/>
        <v>285.93623962402341</v>
      </c>
      <c r="AN40">
        <f t="shared" si="40"/>
        <v>280.25176324844358</v>
      </c>
      <c r="AO40">
        <f t="shared" si="41"/>
        <v>271.97696657709093</v>
      </c>
      <c r="AP40">
        <f t="shared" si="42"/>
        <v>2.1815372321772877</v>
      </c>
      <c r="AQ40">
        <f t="shared" si="43"/>
        <v>1.4822455126523233</v>
      </c>
      <c r="AR40">
        <f t="shared" si="44"/>
        <v>20.240982430636851</v>
      </c>
      <c r="AS40">
        <f t="shared" si="45"/>
        <v>14.813308613955943</v>
      </c>
      <c r="AT40">
        <f t="shared" si="46"/>
        <v>9.9440014362335205</v>
      </c>
      <c r="AU40">
        <f t="shared" si="47"/>
        <v>1.227885045464</v>
      </c>
      <c r="AV40">
        <f t="shared" si="48"/>
        <v>5.3181572145107603E-2</v>
      </c>
      <c r="AW40">
        <f t="shared" si="49"/>
        <v>0.39746811630736922</v>
      </c>
      <c r="AX40">
        <f t="shared" si="50"/>
        <v>0.83041692915663079</v>
      </c>
      <c r="AY40">
        <f t="shared" si="51"/>
        <v>3.3328197061643784E-2</v>
      </c>
      <c r="AZ40">
        <f t="shared" si="52"/>
        <v>18.209911383208681</v>
      </c>
      <c r="BA40">
        <f t="shared" si="53"/>
        <v>0.64550914146085803</v>
      </c>
      <c r="BB40">
        <f t="shared" si="54"/>
        <v>27.252047925939682</v>
      </c>
      <c r="BC40">
        <f t="shared" si="55"/>
        <v>383.18391446060468</v>
      </c>
      <c r="BD40">
        <f t="shared" si="56"/>
        <v>3.0569846324353354E-3</v>
      </c>
    </row>
    <row r="41" spans="1:108" x14ac:dyDescent="0.25">
      <c r="A41" s="1">
        <v>24</v>
      </c>
      <c r="B41" s="1" t="s">
        <v>89</v>
      </c>
      <c r="C41" s="1">
        <v>2039.0000078901649</v>
      </c>
      <c r="D41" s="1">
        <v>0</v>
      </c>
      <c r="E41">
        <f t="shared" si="29"/>
        <v>4.311508617734976</v>
      </c>
      <c r="F41">
        <f t="shared" si="30"/>
        <v>5.4229636621225388E-2</v>
      </c>
      <c r="G41">
        <f t="shared" si="31"/>
        <v>248.34453262603779</v>
      </c>
      <c r="H41">
        <f t="shared" si="32"/>
        <v>0.79854518496925397</v>
      </c>
      <c r="I41">
        <f t="shared" si="33"/>
        <v>1.0848147859316573</v>
      </c>
      <c r="J41">
        <f t="shared" si="34"/>
        <v>12.788228988647461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7.1021308898925781</v>
      </c>
      <c r="P41" s="1">
        <v>12.788228988647461</v>
      </c>
      <c r="Q41" s="1">
        <v>5.1273441314697266</v>
      </c>
      <c r="R41" s="1">
        <v>399.05911254882812</v>
      </c>
      <c r="S41" s="1">
        <v>385.21734619140625</v>
      </c>
      <c r="T41" s="1">
        <v>3.0498478412628174</v>
      </c>
      <c r="U41" s="1">
        <v>5.4297933578491211</v>
      </c>
      <c r="V41" s="1">
        <v>22.051322937011719</v>
      </c>
      <c r="W41" s="1">
        <v>39.259048461914063</v>
      </c>
      <c r="X41" s="1">
        <v>200.22540283203125</v>
      </c>
      <c r="Y41" s="1">
        <v>1699.8568115234375</v>
      </c>
      <c r="Z41" s="1">
        <v>11.353499412536621</v>
      </c>
      <c r="AA41" s="1">
        <v>73.230018615722656</v>
      </c>
      <c r="AB41" s="1">
        <v>1.8467588424682617</v>
      </c>
      <c r="AC41" s="1">
        <v>6.4832955598831177E-2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0.33370900472005205</v>
      </c>
      <c r="AL41">
        <f t="shared" si="38"/>
        <v>7.98545184969254E-4</v>
      </c>
      <c r="AM41">
        <f t="shared" si="39"/>
        <v>285.93822898864744</v>
      </c>
      <c r="AN41">
        <f t="shared" si="40"/>
        <v>280.25213088989256</v>
      </c>
      <c r="AO41">
        <f t="shared" si="41"/>
        <v>271.97708376458831</v>
      </c>
      <c r="AP41">
        <f t="shared" si="42"/>
        <v>2.1810641809502633</v>
      </c>
      <c r="AQ41">
        <f t="shared" si="43"/>
        <v>1.4824386546064756</v>
      </c>
      <c r="AR41">
        <f t="shared" si="44"/>
        <v>20.24359248610368</v>
      </c>
      <c r="AS41">
        <f t="shared" si="45"/>
        <v>14.813799128254558</v>
      </c>
      <c r="AT41">
        <f t="shared" si="46"/>
        <v>9.9451799392700195</v>
      </c>
      <c r="AU41">
        <f t="shared" si="47"/>
        <v>1.2279819857693877</v>
      </c>
      <c r="AV41">
        <f t="shared" si="48"/>
        <v>5.3213527388929968E-2</v>
      </c>
      <c r="AW41">
        <f t="shared" si="49"/>
        <v>0.39762386867481836</v>
      </c>
      <c r="AX41">
        <f t="shared" si="50"/>
        <v>0.8303581170945693</v>
      </c>
      <c r="AY41">
        <f t="shared" si="51"/>
        <v>3.3348277080677703E-2</v>
      </c>
      <c r="AZ41">
        <f t="shared" si="52"/>
        <v>18.18627474731769</v>
      </c>
      <c r="BA41">
        <f t="shared" si="53"/>
        <v>0.64468678547679081</v>
      </c>
      <c r="BB41">
        <f t="shared" si="54"/>
        <v>27.259678734320993</v>
      </c>
      <c r="BC41">
        <f t="shared" si="55"/>
        <v>383.16786148523255</v>
      </c>
      <c r="BD41">
        <f t="shared" si="56"/>
        <v>3.0673329262047595E-3</v>
      </c>
    </row>
    <row r="42" spans="1:108" x14ac:dyDescent="0.25">
      <c r="A42" s="1">
        <v>25</v>
      </c>
      <c r="B42" s="1" t="s">
        <v>89</v>
      </c>
      <c r="C42" s="1">
        <v>2039.500007878989</v>
      </c>
      <c r="D42" s="1">
        <v>0</v>
      </c>
      <c r="E42">
        <f t="shared" si="29"/>
        <v>4.3127886089063123</v>
      </c>
      <c r="F42">
        <f t="shared" si="30"/>
        <v>5.425348622279496E-2</v>
      </c>
      <c r="G42">
        <f t="shared" si="31"/>
        <v>248.38232652941582</v>
      </c>
      <c r="H42">
        <f t="shared" si="32"/>
        <v>0.79857869653289282</v>
      </c>
      <c r="I42">
        <f t="shared" si="33"/>
        <v>1.0843905526387283</v>
      </c>
      <c r="J42">
        <f t="shared" si="34"/>
        <v>12.784211158752441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7.1023683547973633</v>
      </c>
      <c r="P42" s="1">
        <v>12.784211158752441</v>
      </c>
      <c r="Q42" s="1">
        <v>5.1271839141845703</v>
      </c>
      <c r="R42" s="1">
        <v>399.08038330078125</v>
      </c>
      <c r="S42" s="1">
        <v>385.23529052734375</v>
      </c>
      <c r="T42" s="1">
        <v>3.0503394603729248</v>
      </c>
      <c r="U42" s="1">
        <v>5.4302821159362793</v>
      </c>
      <c r="V42" s="1">
        <v>22.05443000793457</v>
      </c>
      <c r="W42" s="1">
        <v>39.261783599853516</v>
      </c>
      <c r="X42" s="1">
        <v>200.23394775390625</v>
      </c>
      <c r="Y42" s="1">
        <v>1699.8375244140625</v>
      </c>
      <c r="Z42" s="1">
        <v>11.374685287475586</v>
      </c>
      <c r="AA42" s="1">
        <v>73.229721069335937</v>
      </c>
      <c r="AB42" s="1">
        <v>1.8467588424682617</v>
      </c>
      <c r="AC42" s="1">
        <v>6.4832955598831177E-2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0.3337232462565104</v>
      </c>
      <c r="AL42">
        <f t="shared" si="38"/>
        <v>7.9857869653289287E-4</v>
      </c>
      <c r="AM42">
        <f t="shared" si="39"/>
        <v>285.93421115875242</v>
      </c>
      <c r="AN42">
        <f t="shared" si="40"/>
        <v>280.25236835479734</v>
      </c>
      <c r="AO42">
        <f t="shared" si="41"/>
        <v>271.97399782715729</v>
      </c>
      <c r="AP42">
        <f t="shared" si="42"/>
        <v>2.1815348018918947</v>
      </c>
      <c r="AQ42">
        <f t="shared" si="43"/>
        <v>1.4820485973165454</v>
      </c>
      <c r="AR42">
        <f t="shared" si="44"/>
        <v>20.2383482508871</v>
      </c>
      <c r="AS42">
        <f t="shared" si="45"/>
        <v>14.80806613495082</v>
      </c>
      <c r="AT42">
        <f t="shared" si="46"/>
        <v>9.9432897567749023</v>
      </c>
      <c r="AU42">
        <f t="shared" si="47"/>
        <v>1.2278265080025468</v>
      </c>
      <c r="AV42">
        <f t="shared" si="48"/>
        <v>5.323649142693742E-2</v>
      </c>
      <c r="AW42">
        <f t="shared" si="49"/>
        <v>0.39765804467781707</v>
      </c>
      <c r="AX42">
        <f t="shared" si="50"/>
        <v>0.83016846332472971</v>
      </c>
      <c r="AY42">
        <f t="shared" si="51"/>
        <v>3.336270725082853E-2</v>
      </c>
      <c r="AZ42">
        <f t="shared" si="52"/>
        <v>18.188968490301839</v>
      </c>
      <c r="BA42">
        <f t="shared" si="53"/>
        <v>0.64475486186483166</v>
      </c>
      <c r="BB42">
        <f t="shared" si="54"/>
        <v>27.269762563838206</v>
      </c>
      <c r="BC42">
        <f t="shared" si="55"/>
        <v>383.18519737466971</v>
      </c>
      <c r="BD42">
        <f t="shared" si="56"/>
        <v>3.0692396825002114E-3</v>
      </c>
    </row>
    <row r="43" spans="1:108" x14ac:dyDescent="0.25">
      <c r="A43" s="1">
        <v>26</v>
      </c>
      <c r="B43" s="1" t="s">
        <v>90</v>
      </c>
      <c r="C43" s="1">
        <v>2040.0000078678131</v>
      </c>
      <c r="D43" s="1">
        <v>0</v>
      </c>
      <c r="E43">
        <f t="shared" si="29"/>
        <v>4.3244588250952418</v>
      </c>
      <c r="F43">
        <f t="shared" si="30"/>
        <v>5.4295652712335961E-2</v>
      </c>
      <c r="G43">
        <f t="shared" si="31"/>
        <v>248.12714000641799</v>
      </c>
      <c r="H43">
        <f t="shared" si="32"/>
        <v>0.79916480036398152</v>
      </c>
      <c r="I43">
        <f t="shared" si="33"/>
        <v>1.084358235555372</v>
      </c>
      <c r="J43">
        <f t="shared" si="34"/>
        <v>12.785039901733398</v>
      </c>
      <c r="K43" s="1">
        <v>6</v>
      </c>
      <c r="L43">
        <f t="shared" si="35"/>
        <v>1.4200000166893005</v>
      </c>
      <c r="M43" s="1">
        <v>1</v>
      </c>
      <c r="N43">
        <f t="shared" si="36"/>
        <v>2.8400000333786011</v>
      </c>
      <c r="O43" s="1">
        <v>7.1031103134155273</v>
      </c>
      <c r="P43" s="1">
        <v>12.785039901733398</v>
      </c>
      <c r="Q43" s="1">
        <v>5.1276049613952637</v>
      </c>
      <c r="R43" s="1">
        <v>399.10821533203125</v>
      </c>
      <c r="S43" s="1">
        <v>385.22747802734375</v>
      </c>
      <c r="T43" s="1">
        <v>3.0501322746276855</v>
      </c>
      <c r="U43" s="1">
        <v>5.4318208694458008</v>
      </c>
      <c r="V43" s="1">
        <v>22.051815032958984</v>
      </c>
      <c r="W43" s="1">
        <v>39.270923614501953</v>
      </c>
      <c r="X43" s="1">
        <v>200.23370361328125</v>
      </c>
      <c r="Y43" s="1">
        <v>1699.8082275390625</v>
      </c>
      <c r="Z43" s="1">
        <v>11.381125450134277</v>
      </c>
      <c r="AA43" s="1">
        <v>73.229736328125</v>
      </c>
      <c r="AB43" s="1">
        <v>1.8467588424682617</v>
      </c>
      <c r="AC43" s="1">
        <v>6.4832955598831177E-2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0.3337228393554687</v>
      </c>
      <c r="AL43">
        <f t="shared" si="38"/>
        <v>7.9916480036398146E-4</v>
      </c>
      <c r="AM43">
        <f t="shared" si="39"/>
        <v>285.93503990173338</v>
      </c>
      <c r="AN43">
        <f t="shared" si="40"/>
        <v>280.2531103134155</v>
      </c>
      <c r="AO43">
        <f t="shared" si="41"/>
        <v>271.96931032726206</v>
      </c>
      <c r="AP43">
        <f t="shared" si="42"/>
        <v>2.1811491040685453</v>
      </c>
      <c r="AQ43">
        <f t="shared" si="43"/>
        <v>1.4821290456064946</v>
      </c>
      <c r="AR43">
        <f t="shared" si="44"/>
        <v>20.239442607924019</v>
      </c>
      <c r="AS43">
        <f t="shared" si="45"/>
        <v>14.807621738478218</v>
      </c>
      <c r="AT43">
        <f t="shared" si="46"/>
        <v>9.9440751075744629</v>
      </c>
      <c r="AU43">
        <f t="shared" si="47"/>
        <v>1.2278911052612462</v>
      </c>
      <c r="AV43">
        <f t="shared" si="48"/>
        <v>5.327709129940713E-2</v>
      </c>
      <c r="AW43">
        <f t="shared" si="49"/>
        <v>0.39777081005112269</v>
      </c>
      <c r="AX43">
        <f t="shared" si="50"/>
        <v>0.83012029521012354</v>
      </c>
      <c r="AY43">
        <f t="shared" si="51"/>
        <v>3.3388219530405883E-2</v>
      </c>
      <c r="AZ43">
        <f t="shared" si="52"/>
        <v>18.170285038521747</v>
      </c>
      <c r="BA43">
        <f t="shared" si="53"/>
        <v>0.6441055068994993</v>
      </c>
      <c r="BB43">
        <f t="shared" si="54"/>
        <v>27.276840189160978</v>
      </c>
      <c r="BC43">
        <f t="shared" si="55"/>
        <v>383.17183741281411</v>
      </c>
      <c r="BD43">
        <f t="shared" si="56"/>
        <v>3.0784509914189482E-3</v>
      </c>
    </row>
    <row r="44" spans="1:108" x14ac:dyDescent="0.25">
      <c r="A44" s="1">
        <v>27</v>
      </c>
      <c r="B44" s="1" t="s">
        <v>90</v>
      </c>
      <c r="C44" s="1">
        <v>2040.5000078566372</v>
      </c>
      <c r="D44" s="1">
        <v>0</v>
      </c>
      <c r="E44">
        <f t="shared" si="29"/>
        <v>4.3317943226816675</v>
      </c>
      <c r="F44">
        <f t="shared" si="30"/>
        <v>5.4301469540858203E-2</v>
      </c>
      <c r="G44">
        <f t="shared" si="31"/>
        <v>247.89140353594976</v>
      </c>
      <c r="H44">
        <f t="shared" si="32"/>
        <v>0.79952196949015097</v>
      </c>
      <c r="I44">
        <f t="shared" si="33"/>
        <v>1.084720540625586</v>
      </c>
      <c r="J44">
        <f t="shared" si="34"/>
        <v>12.78937816619873</v>
      </c>
      <c r="K44" s="1">
        <v>6</v>
      </c>
      <c r="L44">
        <f t="shared" si="35"/>
        <v>1.4200000166893005</v>
      </c>
      <c r="M44" s="1">
        <v>1</v>
      </c>
      <c r="N44">
        <f t="shared" si="36"/>
        <v>2.8400000333786011</v>
      </c>
      <c r="O44" s="1">
        <v>7.1034975051879883</v>
      </c>
      <c r="P44" s="1">
        <v>12.78937816619873</v>
      </c>
      <c r="Q44" s="1">
        <v>5.1282901763916016</v>
      </c>
      <c r="R44" s="1">
        <v>399.09951782226562</v>
      </c>
      <c r="S44" s="1">
        <v>385.19717407226562</v>
      </c>
      <c r="T44" s="1">
        <v>3.0500195026397705</v>
      </c>
      <c r="U44" s="1">
        <v>5.4326481819152832</v>
      </c>
      <c r="V44" s="1">
        <v>22.050321578979492</v>
      </c>
      <c r="W44" s="1">
        <v>39.27569580078125</v>
      </c>
      <c r="X44" s="1">
        <v>200.24398803710937</v>
      </c>
      <c r="Y44" s="1">
        <v>1699.8173828125</v>
      </c>
      <c r="Z44" s="1">
        <v>11.366338729858398</v>
      </c>
      <c r="AA44" s="1">
        <v>73.229423522949219</v>
      </c>
      <c r="AB44" s="1">
        <v>1.8467588424682617</v>
      </c>
      <c r="AC44" s="1">
        <v>6.4832955598831177E-2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0.33373998006184891</v>
      </c>
      <c r="AL44">
        <f t="shared" si="38"/>
        <v>7.9952196949015101E-4</v>
      </c>
      <c r="AM44">
        <f t="shared" si="39"/>
        <v>285.93937816619871</v>
      </c>
      <c r="AN44">
        <f t="shared" si="40"/>
        <v>280.25349750518797</v>
      </c>
      <c r="AO44">
        <f t="shared" si="41"/>
        <v>271.97077517097932</v>
      </c>
      <c r="AP44">
        <f t="shared" si="42"/>
        <v>2.1804831203606976</v>
      </c>
      <c r="AQ44">
        <f t="shared" si="43"/>
        <v>1.4825502351902402</v>
      </c>
      <c r="AR44">
        <f t="shared" si="44"/>
        <v>20.245280706403854</v>
      </c>
      <c r="AS44">
        <f t="shared" si="45"/>
        <v>14.812632524488571</v>
      </c>
      <c r="AT44">
        <f t="shared" si="46"/>
        <v>9.9464378356933594</v>
      </c>
      <c r="AU44">
        <f t="shared" si="47"/>
        <v>1.2280854641880785</v>
      </c>
      <c r="AV44">
        <f t="shared" si="48"/>
        <v>5.3282691921690863E-2</v>
      </c>
      <c r="AW44">
        <f t="shared" si="49"/>
        <v>0.39782969456465433</v>
      </c>
      <c r="AX44">
        <f t="shared" si="50"/>
        <v>0.83025576962342418</v>
      </c>
      <c r="AY44">
        <f t="shared" si="51"/>
        <v>3.3391738875858369E-2</v>
      </c>
      <c r="AZ44">
        <f t="shared" si="52"/>
        <v>18.152944577232379</v>
      </c>
      <c r="BA44">
        <f t="shared" si="53"/>
        <v>0.64354419040842614</v>
      </c>
      <c r="BB44">
        <f t="shared" si="54"/>
        <v>27.273110016836931</v>
      </c>
      <c r="BC44">
        <f t="shared" si="55"/>
        <v>383.13804651350171</v>
      </c>
      <c r="BD44">
        <f t="shared" si="56"/>
        <v>3.0835231376230201E-3</v>
      </c>
    </row>
    <row r="45" spans="1:108" x14ac:dyDescent="0.25">
      <c r="A45" s="1">
        <v>28</v>
      </c>
      <c r="B45" s="1" t="s">
        <v>91</v>
      </c>
      <c r="C45" s="1">
        <v>2041.0000078454614</v>
      </c>
      <c r="D45" s="1">
        <v>0</v>
      </c>
      <c r="E45">
        <f t="shared" si="29"/>
        <v>4.3422199606378085</v>
      </c>
      <c r="F45">
        <f t="shared" si="30"/>
        <v>5.4279730365858363E-2</v>
      </c>
      <c r="G45">
        <f t="shared" si="31"/>
        <v>247.5114239692777</v>
      </c>
      <c r="H45">
        <f t="shared" si="32"/>
        <v>0.79988344284894619</v>
      </c>
      <c r="I45">
        <f t="shared" si="33"/>
        <v>1.0856245582046071</v>
      </c>
      <c r="J45">
        <f t="shared" si="34"/>
        <v>12.799479484558105</v>
      </c>
      <c r="K45" s="1">
        <v>6</v>
      </c>
      <c r="L45">
        <f t="shared" si="35"/>
        <v>1.4200000166893005</v>
      </c>
      <c r="M45" s="1">
        <v>1</v>
      </c>
      <c r="N45">
        <f t="shared" si="36"/>
        <v>2.8400000333786011</v>
      </c>
      <c r="O45" s="1">
        <v>7.1041150093078613</v>
      </c>
      <c r="P45" s="1">
        <v>12.799479484558105</v>
      </c>
      <c r="Q45" s="1">
        <v>5.1281890869140625</v>
      </c>
      <c r="R45" s="1">
        <v>399.114013671875</v>
      </c>
      <c r="S45" s="1">
        <v>385.18234252929687</v>
      </c>
      <c r="T45" s="1">
        <v>3.0504143238067627</v>
      </c>
      <c r="U45" s="1">
        <v>5.4337253570556641</v>
      </c>
      <c r="V45" s="1">
        <v>22.052143096923828</v>
      </c>
      <c r="W45" s="1">
        <v>39.281642913818359</v>
      </c>
      <c r="X45" s="1">
        <v>200.27694702148437</v>
      </c>
      <c r="Y45" s="1">
        <v>1699.9063720703125</v>
      </c>
      <c r="Z45" s="1">
        <v>11.240432739257813</v>
      </c>
      <c r="AA45" s="1">
        <v>73.229095458984375</v>
      </c>
      <c r="AB45" s="1">
        <v>1.8467588424682617</v>
      </c>
      <c r="AC45" s="1">
        <v>6.4832955598831177E-2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0.33379491170247388</v>
      </c>
      <c r="AL45">
        <f t="shared" si="38"/>
        <v>7.9988344284894614E-4</v>
      </c>
      <c r="AM45">
        <f t="shared" si="39"/>
        <v>285.94947948455808</v>
      </c>
      <c r="AN45">
        <f t="shared" si="40"/>
        <v>280.25411500930784</v>
      </c>
      <c r="AO45">
        <f t="shared" si="41"/>
        <v>271.98501345191107</v>
      </c>
      <c r="AP45">
        <f t="shared" si="42"/>
        <v>2.1792799004483725</v>
      </c>
      <c r="AQ45">
        <f t="shared" si="43"/>
        <v>1.4835313510743404</v>
      </c>
      <c r="AR45">
        <f t="shared" si="44"/>
        <v>20.258769301681003</v>
      </c>
      <c r="AS45">
        <f t="shared" si="45"/>
        <v>14.825043944625339</v>
      </c>
      <c r="AT45">
        <f t="shared" si="46"/>
        <v>9.9517972469329834</v>
      </c>
      <c r="AU45">
        <f t="shared" si="47"/>
        <v>1.2285264318959439</v>
      </c>
      <c r="AV45">
        <f t="shared" si="48"/>
        <v>5.3261760656952782E-2</v>
      </c>
      <c r="AW45">
        <f t="shared" si="49"/>
        <v>0.39790679286973318</v>
      </c>
      <c r="AX45">
        <f t="shared" si="50"/>
        <v>0.83061963902621072</v>
      </c>
      <c r="AY45">
        <f t="shared" si="51"/>
        <v>3.3378585999209578E-2</v>
      </c>
      <c r="AZ45">
        <f t="shared" si="52"/>
        <v>18.125037693035388</v>
      </c>
      <c r="BA45">
        <f t="shared" si="53"/>
        <v>0.64258247754555897</v>
      </c>
      <c r="BB45">
        <f t="shared" si="54"/>
        <v>27.259552806970255</v>
      </c>
      <c r="BC45">
        <f t="shared" si="55"/>
        <v>383.1182591215628</v>
      </c>
      <c r="BD45">
        <f t="shared" si="56"/>
        <v>3.0895675551430449E-3</v>
      </c>
    </row>
    <row r="46" spans="1:108" x14ac:dyDescent="0.25">
      <c r="A46" s="1">
        <v>29</v>
      </c>
      <c r="B46" s="1" t="s">
        <v>91</v>
      </c>
      <c r="C46" s="1">
        <v>2041.5000078342855</v>
      </c>
      <c r="D46" s="1">
        <v>0</v>
      </c>
      <c r="E46">
        <f t="shared" si="29"/>
        <v>4.3504139359723322</v>
      </c>
      <c r="F46">
        <f t="shared" si="30"/>
        <v>5.4312530458493567E-2</v>
      </c>
      <c r="G46">
        <f t="shared" si="31"/>
        <v>247.36179389416867</v>
      </c>
      <c r="H46">
        <f t="shared" si="32"/>
        <v>0.80060361071588892</v>
      </c>
      <c r="I46">
        <f t="shared" si="33"/>
        <v>1.0859453943699258</v>
      </c>
      <c r="J46">
        <f t="shared" si="34"/>
        <v>12.804876327514648</v>
      </c>
      <c r="K46" s="1">
        <v>6</v>
      </c>
      <c r="L46">
        <f t="shared" si="35"/>
        <v>1.4200000166893005</v>
      </c>
      <c r="M46" s="1">
        <v>1</v>
      </c>
      <c r="N46">
        <f t="shared" si="36"/>
        <v>2.8400000333786011</v>
      </c>
      <c r="O46" s="1">
        <v>7.1047449111938477</v>
      </c>
      <c r="P46" s="1">
        <v>12.804876327514648</v>
      </c>
      <c r="Q46" s="1">
        <v>5.1283307075500488</v>
      </c>
      <c r="R46" s="1">
        <v>399.15762329101562</v>
      </c>
      <c r="S46" s="1">
        <v>385.20150756835937</v>
      </c>
      <c r="T46" s="1">
        <v>3.0512585639953613</v>
      </c>
      <c r="U46" s="1">
        <v>5.4365410804748535</v>
      </c>
      <c r="V46" s="1">
        <v>22.057146072387695</v>
      </c>
      <c r="W46" s="1">
        <v>39.300041198730469</v>
      </c>
      <c r="X46" s="1">
        <v>200.291015625</v>
      </c>
      <c r="Y46" s="1">
        <v>1699.909423828125</v>
      </c>
      <c r="Z46" s="1">
        <v>11.224690437316895</v>
      </c>
      <c r="AA46" s="1">
        <v>73.228614807128906</v>
      </c>
      <c r="AB46" s="1">
        <v>1.8467588424682617</v>
      </c>
      <c r="AC46" s="1">
        <v>6.4832955598831177E-2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0.33381835937499998</v>
      </c>
      <c r="AL46">
        <f t="shared" si="38"/>
        <v>8.0060361071588888E-4</v>
      </c>
      <c r="AM46">
        <f t="shared" si="39"/>
        <v>285.95487632751463</v>
      </c>
      <c r="AN46">
        <f t="shared" si="40"/>
        <v>280.25474491119382</v>
      </c>
      <c r="AO46">
        <f t="shared" si="41"/>
        <v>271.98550173315016</v>
      </c>
      <c r="AP46">
        <f t="shared" si="42"/>
        <v>2.1783057519348445</v>
      </c>
      <c r="AQ46">
        <f t="shared" si="43"/>
        <v>1.4840557670351511</v>
      </c>
      <c r="AR46">
        <f t="shared" si="44"/>
        <v>20.266063627502568</v>
      </c>
      <c r="AS46">
        <f t="shared" si="45"/>
        <v>14.829522547027715</v>
      </c>
      <c r="AT46">
        <f t="shared" si="46"/>
        <v>9.954810619354248</v>
      </c>
      <c r="AU46">
        <f t="shared" si="47"/>
        <v>1.2287744308263697</v>
      </c>
      <c r="AV46">
        <f t="shared" si="48"/>
        <v>5.3293341652950722E-2</v>
      </c>
      <c r="AW46">
        <f t="shared" si="49"/>
        <v>0.39811037266522542</v>
      </c>
      <c r="AX46">
        <f t="shared" si="50"/>
        <v>0.8306640581611443</v>
      </c>
      <c r="AY46">
        <f t="shared" si="51"/>
        <v>3.3398431009748639E-2</v>
      </c>
      <c r="AZ46">
        <f t="shared" si="52"/>
        <v>18.11396152307649</v>
      </c>
      <c r="BA46">
        <f t="shared" si="53"/>
        <v>0.64216206072420645</v>
      </c>
      <c r="BB46">
        <f t="shared" si="54"/>
        <v>27.264219195937056</v>
      </c>
      <c r="BC46">
        <f t="shared" si="55"/>
        <v>383.13352913718455</v>
      </c>
      <c r="BD46">
        <f t="shared" si="56"/>
        <v>3.0958042072308243E-3</v>
      </c>
    </row>
    <row r="47" spans="1:108" x14ac:dyDescent="0.25">
      <c r="A47" s="1">
        <v>30</v>
      </c>
      <c r="B47" s="1" t="s">
        <v>92</v>
      </c>
      <c r="C47" s="1">
        <v>2042.0000078231096</v>
      </c>
      <c r="D47" s="1">
        <v>0</v>
      </c>
      <c r="E47">
        <f t="shared" si="29"/>
        <v>4.3515623849419569</v>
      </c>
      <c r="F47">
        <f t="shared" si="30"/>
        <v>5.4379272528554297E-2</v>
      </c>
      <c r="G47">
        <f t="shared" si="31"/>
        <v>247.50815331939052</v>
      </c>
      <c r="H47">
        <f t="shared" si="32"/>
        <v>0.80089740997355019</v>
      </c>
      <c r="I47">
        <f t="shared" si="33"/>
        <v>1.0850359304158017</v>
      </c>
      <c r="J47">
        <f t="shared" si="34"/>
        <v>12.796442031860352</v>
      </c>
      <c r="K47" s="1">
        <v>6</v>
      </c>
      <c r="L47">
        <f t="shared" si="35"/>
        <v>1.4200000166893005</v>
      </c>
      <c r="M47" s="1">
        <v>1</v>
      </c>
      <c r="N47">
        <f t="shared" si="36"/>
        <v>2.8400000333786011</v>
      </c>
      <c r="O47" s="1">
        <v>7.1060070991516113</v>
      </c>
      <c r="P47" s="1">
        <v>12.796442031860352</v>
      </c>
      <c r="Q47" s="1">
        <v>5.1283917427062988</v>
      </c>
      <c r="R47" s="1">
        <v>399.18206787109375</v>
      </c>
      <c r="S47" s="1">
        <v>385.22052001953125</v>
      </c>
      <c r="T47" s="1">
        <v>3.0513656139373779</v>
      </c>
      <c r="U47" s="1">
        <v>5.4377951622009277</v>
      </c>
      <c r="V47" s="1">
        <v>22.055910110473633</v>
      </c>
      <c r="W47" s="1">
        <v>39.305522918701172</v>
      </c>
      <c r="X47" s="1">
        <v>200.26795959472656</v>
      </c>
      <c r="Y47" s="1">
        <v>1699.9237060546875</v>
      </c>
      <c r="Z47" s="1">
        <v>11.199248313903809</v>
      </c>
      <c r="AA47" s="1">
        <v>73.228271484375</v>
      </c>
      <c r="AB47" s="1">
        <v>1.8467588424682617</v>
      </c>
      <c r="AC47" s="1">
        <v>6.4832955598831177E-2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0.33377993265787753</v>
      </c>
      <c r="AL47">
        <f t="shared" si="38"/>
        <v>8.0089740997355018E-4</v>
      </c>
      <c r="AM47">
        <f t="shared" si="39"/>
        <v>285.94644203186033</v>
      </c>
      <c r="AN47">
        <f t="shared" si="40"/>
        <v>280.25600709915159</v>
      </c>
      <c r="AO47">
        <f t="shared" si="41"/>
        <v>271.98778688934908</v>
      </c>
      <c r="AP47">
        <f t="shared" si="42"/>
        <v>2.1793678781356376</v>
      </c>
      <c r="AQ47">
        <f t="shared" si="43"/>
        <v>1.4832362708298723</v>
      </c>
      <c r="AR47">
        <f t="shared" si="44"/>
        <v>20.254967661586225</v>
      </c>
      <c r="AS47">
        <f t="shared" si="45"/>
        <v>14.817172499385297</v>
      </c>
      <c r="AT47">
        <f t="shared" si="46"/>
        <v>9.9512245655059814</v>
      </c>
      <c r="AU47">
        <f t="shared" si="47"/>
        <v>1.2284793055092387</v>
      </c>
      <c r="AV47">
        <f t="shared" si="48"/>
        <v>5.3357600878712268E-2</v>
      </c>
      <c r="AW47">
        <f t="shared" si="49"/>
        <v>0.39820034041407054</v>
      </c>
      <c r="AX47">
        <f t="shared" si="50"/>
        <v>0.83027896509516808</v>
      </c>
      <c r="AY47">
        <f t="shared" si="51"/>
        <v>3.3438810712007189E-2</v>
      </c>
      <c r="AZ47">
        <f t="shared" si="52"/>
        <v>18.124594245868639</v>
      </c>
      <c r="BA47">
        <f t="shared" si="53"/>
        <v>0.64251030372639928</v>
      </c>
      <c r="BB47">
        <f t="shared" si="54"/>
        <v>27.287020348081683</v>
      </c>
      <c r="BC47">
        <f t="shared" si="55"/>
        <v>383.15199567071886</v>
      </c>
      <c r="BD47">
        <f t="shared" si="56"/>
        <v>3.0990618001610066E-3</v>
      </c>
      <c r="BE47">
        <f>AVERAGE(E33:E47)</f>
        <v>4.3129642063806539</v>
      </c>
      <c r="BF47">
        <f t="shared" ref="BF47:DD47" si="57">AVERAGE(F33:F47)</f>
        <v>5.4206535689780642E-2</v>
      </c>
      <c r="BG47">
        <f t="shared" si="57"/>
        <v>248.25058317918055</v>
      </c>
      <c r="BH47">
        <f t="shared" si="57"/>
        <v>0.79810691240456422</v>
      </c>
      <c r="BI47">
        <f t="shared" si="57"/>
        <v>1.0846693641985403</v>
      </c>
      <c r="BJ47">
        <f t="shared" si="57"/>
        <v>12.785857137044271</v>
      </c>
      <c r="BK47">
        <f t="shared" si="57"/>
        <v>6</v>
      </c>
      <c r="BL47">
        <f t="shared" si="57"/>
        <v>1.4200000166893005</v>
      </c>
      <c r="BM47">
        <f t="shared" si="57"/>
        <v>1</v>
      </c>
      <c r="BN47">
        <f t="shared" si="57"/>
        <v>2.8400000333786011</v>
      </c>
      <c r="BO47">
        <f t="shared" si="57"/>
        <v>7.1026720046997074</v>
      </c>
      <c r="BP47">
        <f t="shared" si="57"/>
        <v>12.785857137044271</v>
      </c>
      <c r="BQ47">
        <f t="shared" si="57"/>
        <v>5.1276947021484371</v>
      </c>
      <c r="BR47">
        <f t="shared" si="57"/>
        <v>399.06464029947915</v>
      </c>
      <c r="BS47">
        <f t="shared" si="57"/>
        <v>385.21854858398439</v>
      </c>
      <c r="BT47">
        <f t="shared" si="57"/>
        <v>3.0499511082967121</v>
      </c>
      <c r="BU47">
        <f t="shared" si="57"/>
        <v>5.4286741574605308</v>
      </c>
      <c r="BV47">
        <f t="shared" si="57"/>
        <v>22.051116434733071</v>
      </c>
      <c r="BW47">
        <f t="shared" si="57"/>
        <v>39.249257914225261</v>
      </c>
      <c r="BX47">
        <f t="shared" si="57"/>
        <v>200.21852010091146</v>
      </c>
      <c r="BY47">
        <f t="shared" si="57"/>
        <v>1699.85087890625</v>
      </c>
      <c r="BZ47">
        <f t="shared" si="57"/>
        <v>11.350849278767903</v>
      </c>
      <c r="CA47">
        <f t="shared" si="57"/>
        <v>73.229568481445313</v>
      </c>
      <c r="CB47">
        <f t="shared" si="57"/>
        <v>1.8467588424682617</v>
      </c>
      <c r="CC47">
        <f t="shared" si="57"/>
        <v>6.4832955598831177E-2</v>
      </c>
      <c r="CD47">
        <f t="shared" si="57"/>
        <v>1</v>
      </c>
      <c r="CE47">
        <f t="shared" si="57"/>
        <v>-0.21956524252891541</v>
      </c>
      <c r="CF47">
        <f t="shared" si="57"/>
        <v>2.737391471862793</v>
      </c>
      <c r="CG47">
        <f t="shared" si="57"/>
        <v>1</v>
      </c>
      <c r="CH47">
        <f t="shared" si="57"/>
        <v>0</v>
      </c>
      <c r="CI47">
        <f t="shared" si="57"/>
        <v>0.15999999642372131</v>
      </c>
      <c r="CJ47">
        <f t="shared" si="57"/>
        <v>111115</v>
      </c>
      <c r="CK47">
        <f t="shared" si="57"/>
        <v>0.33369753350151904</v>
      </c>
      <c r="CL47">
        <f t="shared" si="57"/>
        <v>7.9810691240456394E-4</v>
      </c>
      <c r="CM47">
        <f t="shared" si="57"/>
        <v>285.93585713704431</v>
      </c>
      <c r="CN47">
        <f t="shared" si="57"/>
        <v>280.25267200469978</v>
      </c>
      <c r="CO47">
        <f t="shared" si="57"/>
        <v>271.97613454585951</v>
      </c>
      <c r="CP47">
        <f t="shared" si="57"/>
        <v>2.1816414151670696</v>
      </c>
      <c r="CQ47">
        <f t="shared" si="57"/>
        <v>1.4822088283312407</v>
      </c>
      <c r="CR47">
        <f t="shared" si="57"/>
        <v>20.240578558282316</v>
      </c>
      <c r="CS47">
        <f t="shared" si="57"/>
        <v>14.811904400821785</v>
      </c>
      <c r="CT47">
        <f t="shared" si="57"/>
        <v>9.9442645708719883</v>
      </c>
      <c r="CU47">
        <f t="shared" si="57"/>
        <v>1.2279067978880316</v>
      </c>
      <c r="CV47">
        <f t="shared" si="57"/>
        <v>5.3191279206280702E-2</v>
      </c>
      <c r="CW47">
        <f t="shared" si="57"/>
        <v>0.39753946413270025</v>
      </c>
      <c r="CX47">
        <f t="shared" si="57"/>
        <v>0.83036733375533123</v>
      </c>
      <c r="CY47">
        <f t="shared" si="57"/>
        <v>3.3334297186398229E-2</v>
      </c>
      <c r="CZ47">
        <f t="shared" si="57"/>
        <v>18.179283273308492</v>
      </c>
      <c r="DA47">
        <f t="shared" si="57"/>
        <v>0.64444085815113328</v>
      </c>
      <c r="DB47">
        <f t="shared" si="57"/>
        <v>27.257733910672862</v>
      </c>
      <c r="DC47">
        <f t="shared" si="57"/>
        <v>383.16837196068087</v>
      </c>
      <c r="DD47">
        <f t="shared" si="57"/>
        <v>3.0681571423630794E-3</v>
      </c>
    </row>
    <row r="48" spans="1:108" x14ac:dyDescent="0.25">
      <c r="A48" s="1" t="s">
        <v>9</v>
      </c>
      <c r="B48" s="1" t="s">
        <v>93</v>
      </c>
    </row>
    <row r="49" spans="1:56" x14ac:dyDescent="0.25">
      <c r="A49" s="1" t="s">
        <v>9</v>
      </c>
      <c r="B49" s="1" t="s">
        <v>94</v>
      </c>
    </row>
    <row r="50" spans="1:56" x14ac:dyDescent="0.25">
      <c r="A50" s="1" t="s">
        <v>9</v>
      </c>
      <c r="B50" s="1" t="s">
        <v>95</v>
      </c>
    </row>
    <row r="51" spans="1:56" x14ac:dyDescent="0.25">
      <c r="A51" s="1">
        <v>31</v>
      </c>
      <c r="B51" s="1" t="s">
        <v>96</v>
      </c>
      <c r="C51" s="1">
        <v>2440.0000079125166</v>
      </c>
      <c r="D51" s="1">
        <v>0</v>
      </c>
      <c r="E51">
        <f t="shared" ref="E51:E65" si="58">(R51-S51*(1000-T51)/(1000-U51))*AK51</f>
        <v>5.217358628427915</v>
      </c>
      <c r="F51">
        <f t="shared" ref="F51:F65" si="59">IF(AV51&lt;&gt;0,1/(1/AV51-1/N51),0)</f>
        <v>8.3121095446366589E-2</v>
      </c>
      <c r="G51">
        <f t="shared" ref="G51:G65" si="60">((AY51-AL51/2)*S51-E51)/(AY51+AL51/2)</f>
        <v>271.17514603646282</v>
      </c>
      <c r="H51">
        <f t="shared" ref="H51:H65" si="61">AL51*1000</f>
        <v>1.3293942638675498</v>
      </c>
      <c r="I51">
        <f t="shared" ref="I51:I65" si="62">(AQ51-AW51)</f>
        <v>1.187133076680138</v>
      </c>
      <c r="J51">
        <f t="shared" ref="J51:J65" si="63">(P51+AP51*D51)</f>
        <v>14.888528823852539</v>
      </c>
      <c r="K51" s="1">
        <v>6</v>
      </c>
      <c r="L51">
        <f t="shared" ref="L51:L65" si="64">(K51*AE51+AF51)</f>
        <v>1.4200000166893005</v>
      </c>
      <c r="M51" s="1">
        <v>1</v>
      </c>
      <c r="N51">
        <f t="shared" ref="N51:N65" si="65">L51*(M51+1)*(M51+1)/(M51*M51+1)</f>
        <v>2.8400000333786011</v>
      </c>
      <c r="O51" s="1">
        <v>11.339546203613281</v>
      </c>
      <c r="P51" s="1">
        <v>14.888528823852539</v>
      </c>
      <c r="Q51" s="1">
        <v>10.012953758239746</v>
      </c>
      <c r="R51" s="1">
        <v>399.85714721679687</v>
      </c>
      <c r="S51" s="1">
        <v>382.69683837890625</v>
      </c>
      <c r="T51" s="1">
        <v>3.0364103317260742</v>
      </c>
      <c r="U51" s="1">
        <v>6.9925484657287598</v>
      </c>
      <c r="V51" s="1">
        <v>16.499198913574219</v>
      </c>
      <c r="W51" s="1">
        <v>37.996002197265625</v>
      </c>
      <c r="X51" s="1">
        <v>200.21015930175781</v>
      </c>
      <c r="Y51" s="1">
        <v>1699.495849609375</v>
      </c>
      <c r="Z51" s="1">
        <v>10.854357719421387</v>
      </c>
      <c r="AA51" s="1">
        <v>73.221031188964844</v>
      </c>
      <c r="AB51" s="1">
        <v>2.0286130905151367</v>
      </c>
      <c r="AC51" s="1">
        <v>4.8712998628616333E-2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ref="AK51:AK65" si="66">X51*0.000001/(K51*0.0001)</f>
        <v>0.33368359883626297</v>
      </c>
      <c r="AL51">
        <f t="shared" ref="AL51:AL65" si="67">(U51-T51)/(1000-U51)*AK51</f>
        <v>1.3293942638675498E-3</v>
      </c>
      <c r="AM51">
        <f t="shared" ref="AM51:AM65" si="68">(P51+273.15)</f>
        <v>288.03852882385252</v>
      </c>
      <c r="AN51">
        <f t="shared" ref="AN51:AN65" si="69">(O51+273.15)</f>
        <v>284.48954620361326</v>
      </c>
      <c r="AO51">
        <f t="shared" ref="AO51:AO65" si="70">(Y51*AG51+Z51*AH51)*AI51</f>
        <v>271.91932985962922</v>
      </c>
      <c r="AP51">
        <f t="shared" ref="AP51:AP65" si="71">((AO51+0.00000010773*(AN51^4-AM51^4))-AL51*44100)/(L51*51.4+0.00000043092*AM51^3)</f>
        <v>2.1302037107509468</v>
      </c>
      <c r="AQ51">
        <f t="shared" ref="AQ51:AQ65" si="72">0.61365*EXP(17.502*J51/(240.97+J51))</f>
        <v>1.6991346859796117</v>
      </c>
      <c r="AR51">
        <f t="shared" ref="AR51:AR65" si="73">AQ51*1000/AA51</f>
        <v>23.205555267237052</v>
      </c>
      <c r="AS51">
        <f t="shared" ref="AS51:AS65" si="74">(AR51-U51)</f>
        <v>16.213006801508293</v>
      </c>
      <c r="AT51">
        <f t="shared" ref="AT51:AT65" si="75">IF(D51,P51,(O51+P51)/2)</f>
        <v>13.11403751373291</v>
      </c>
      <c r="AU51">
        <f t="shared" ref="AU51:AU65" si="76">0.61365*EXP(17.502*AT51/(240.97+AT51))</f>
        <v>1.5143708136664444</v>
      </c>
      <c r="AV51">
        <f t="shared" ref="AV51:AV65" si="77">IF(AS51&lt;&gt;0,(1000-(AR51+U51)/2)/AS51*AL51,0)</f>
        <v>8.0757486070048581E-2</v>
      </c>
      <c r="AW51">
        <f t="shared" ref="AW51:AW65" si="78">U51*AA51/1000</f>
        <v>0.5120016092994738</v>
      </c>
      <c r="AX51">
        <f t="shared" ref="AX51:AX65" si="79">(AU51-AW51)</f>
        <v>1.0023692043669707</v>
      </c>
      <c r="AY51">
        <f t="shared" ref="AY51:AY65" si="80">1/(1.6/F51+1.37/N51)</f>
        <v>5.0680592648876054E-2</v>
      </c>
      <c r="AZ51">
        <f t="shared" ref="AZ51:AZ65" si="81">G51*AA51*0.001</f>
        <v>19.855723825607939</v>
      </c>
      <c r="BA51">
        <f t="shared" ref="BA51:BA65" si="82">G51/S51</f>
        <v>0.70858998256989425</v>
      </c>
      <c r="BB51">
        <f t="shared" ref="BB51:BB65" si="83">(1-AL51*AA51/AQ51/F51)*100</f>
        <v>31.079157508705237</v>
      </c>
      <c r="BC51">
        <f t="shared" ref="BC51:BC65" si="84">(S51-E51/(N51/1.35))</f>
        <v>380.21675596144286</v>
      </c>
      <c r="BD51">
        <f t="shared" ref="BD51:BD65" si="85">E51*BB51/100/BC51</f>
        <v>4.2647018588722321E-3</v>
      </c>
    </row>
    <row r="52" spans="1:56" x14ac:dyDescent="0.25">
      <c r="A52" s="1">
        <v>32</v>
      </c>
      <c r="B52" s="1" t="s">
        <v>97</v>
      </c>
      <c r="C52" s="1">
        <v>2440.0000079125166</v>
      </c>
      <c r="D52" s="1">
        <v>0</v>
      </c>
      <c r="E52">
        <f t="shared" si="58"/>
        <v>5.217358628427915</v>
      </c>
      <c r="F52">
        <f t="shared" si="59"/>
        <v>8.3121095446366589E-2</v>
      </c>
      <c r="G52">
        <f t="shared" si="60"/>
        <v>271.17514603646282</v>
      </c>
      <c r="H52">
        <f t="shared" si="61"/>
        <v>1.3293942638675498</v>
      </c>
      <c r="I52">
        <f t="shared" si="62"/>
        <v>1.187133076680138</v>
      </c>
      <c r="J52">
        <f t="shared" si="63"/>
        <v>14.888528823852539</v>
      </c>
      <c r="K52" s="1">
        <v>6</v>
      </c>
      <c r="L52">
        <f t="shared" si="64"/>
        <v>1.4200000166893005</v>
      </c>
      <c r="M52" s="1">
        <v>1</v>
      </c>
      <c r="N52">
        <f t="shared" si="65"/>
        <v>2.8400000333786011</v>
      </c>
      <c r="O52" s="1">
        <v>11.339546203613281</v>
      </c>
      <c r="P52" s="1">
        <v>14.888528823852539</v>
      </c>
      <c r="Q52" s="1">
        <v>10.012953758239746</v>
      </c>
      <c r="R52" s="1">
        <v>399.85714721679687</v>
      </c>
      <c r="S52" s="1">
        <v>382.69683837890625</v>
      </c>
      <c r="T52" s="1">
        <v>3.0364103317260742</v>
      </c>
      <c r="U52" s="1">
        <v>6.9925484657287598</v>
      </c>
      <c r="V52" s="1">
        <v>16.499198913574219</v>
      </c>
      <c r="W52" s="1">
        <v>37.996002197265625</v>
      </c>
      <c r="X52" s="1">
        <v>200.21015930175781</v>
      </c>
      <c r="Y52" s="1">
        <v>1699.495849609375</v>
      </c>
      <c r="Z52" s="1">
        <v>10.854357719421387</v>
      </c>
      <c r="AA52" s="1">
        <v>73.221031188964844</v>
      </c>
      <c r="AB52" s="1">
        <v>2.0286130905151367</v>
      </c>
      <c r="AC52" s="1">
        <v>4.8712998628616333E-2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0.33368359883626297</v>
      </c>
      <c r="AL52">
        <f t="shared" si="67"/>
        <v>1.3293942638675498E-3</v>
      </c>
      <c r="AM52">
        <f t="shared" si="68"/>
        <v>288.03852882385252</v>
      </c>
      <c r="AN52">
        <f t="shared" si="69"/>
        <v>284.48954620361326</v>
      </c>
      <c r="AO52">
        <f t="shared" si="70"/>
        <v>271.91932985962922</v>
      </c>
      <c r="AP52">
        <f t="shared" si="71"/>
        <v>2.1302037107509468</v>
      </c>
      <c r="AQ52">
        <f t="shared" si="72"/>
        <v>1.6991346859796117</v>
      </c>
      <c r="AR52">
        <f t="shared" si="73"/>
        <v>23.205555267237052</v>
      </c>
      <c r="AS52">
        <f t="shared" si="74"/>
        <v>16.213006801508293</v>
      </c>
      <c r="AT52">
        <f t="shared" si="75"/>
        <v>13.11403751373291</v>
      </c>
      <c r="AU52">
        <f t="shared" si="76"/>
        <v>1.5143708136664444</v>
      </c>
      <c r="AV52">
        <f t="shared" si="77"/>
        <v>8.0757486070048581E-2</v>
      </c>
      <c r="AW52">
        <f t="shared" si="78"/>
        <v>0.5120016092994738</v>
      </c>
      <c r="AX52">
        <f t="shared" si="79"/>
        <v>1.0023692043669707</v>
      </c>
      <c r="AY52">
        <f t="shared" si="80"/>
        <v>5.0680592648876054E-2</v>
      </c>
      <c r="AZ52">
        <f t="shared" si="81"/>
        <v>19.855723825607939</v>
      </c>
      <c r="BA52">
        <f t="shared" si="82"/>
        <v>0.70858998256989425</v>
      </c>
      <c r="BB52">
        <f t="shared" si="83"/>
        <v>31.079157508705237</v>
      </c>
      <c r="BC52">
        <f t="shared" si="84"/>
        <v>380.21675596144286</v>
      </c>
      <c r="BD52">
        <f t="shared" si="85"/>
        <v>4.2647018588722321E-3</v>
      </c>
    </row>
    <row r="53" spans="1:56" x14ac:dyDescent="0.25">
      <c r="A53" s="1">
        <v>33</v>
      </c>
      <c r="B53" s="1" t="s">
        <v>97</v>
      </c>
      <c r="C53" s="1">
        <v>2440.5000079013407</v>
      </c>
      <c r="D53" s="1">
        <v>0</v>
      </c>
      <c r="E53">
        <f t="shared" si="58"/>
        <v>5.2103617329692158</v>
      </c>
      <c r="F53">
        <f t="shared" si="59"/>
        <v>8.3201861710956518E-2</v>
      </c>
      <c r="G53">
        <f t="shared" si="60"/>
        <v>271.42525312447316</v>
      </c>
      <c r="H53">
        <f t="shared" si="61"/>
        <v>1.3292778824347806</v>
      </c>
      <c r="I53">
        <f t="shared" si="62"/>
        <v>1.1859255514040106</v>
      </c>
      <c r="J53">
        <f t="shared" si="63"/>
        <v>14.876815795898438</v>
      </c>
      <c r="K53" s="1">
        <v>6</v>
      </c>
      <c r="L53">
        <f t="shared" si="64"/>
        <v>1.4200000166893005</v>
      </c>
      <c r="M53" s="1">
        <v>1</v>
      </c>
      <c r="N53">
        <f t="shared" si="65"/>
        <v>2.8400000333786011</v>
      </c>
      <c r="O53" s="1">
        <v>11.339438438415527</v>
      </c>
      <c r="P53" s="1">
        <v>14.876815795898438</v>
      </c>
      <c r="Q53" s="1">
        <v>10.012905120849609</v>
      </c>
      <c r="R53" s="1">
        <v>399.84368896484375</v>
      </c>
      <c r="S53" s="1">
        <v>382.7060546875</v>
      </c>
      <c r="T53" s="1">
        <v>3.0360825061798096</v>
      </c>
      <c r="U53" s="1">
        <v>6.9915070533752441</v>
      </c>
      <c r="V53" s="1">
        <v>16.497602462768555</v>
      </c>
      <c r="W53" s="1">
        <v>37.990764617919922</v>
      </c>
      <c r="X53" s="1">
        <v>200.22895812988281</v>
      </c>
      <c r="Y53" s="1">
        <v>1699.485595703125</v>
      </c>
      <c r="Z53" s="1">
        <v>10.891480445861816</v>
      </c>
      <c r="AA53" s="1">
        <v>73.221321105957031</v>
      </c>
      <c r="AB53" s="1">
        <v>2.0286130905151367</v>
      </c>
      <c r="AC53" s="1">
        <v>4.8712998628616333E-2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0.33371493021647131</v>
      </c>
      <c r="AL53">
        <f t="shared" si="67"/>
        <v>1.3292778824347806E-3</v>
      </c>
      <c r="AM53">
        <f t="shared" si="68"/>
        <v>288.02681579589841</v>
      </c>
      <c r="AN53">
        <f t="shared" si="69"/>
        <v>284.4894384384155</v>
      </c>
      <c r="AO53">
        <f t="shared" si="70"/>
        <v>271.91768923466589</v>
      </c>
      <c r="AP53">
        <f t="shared" si="71"/>
        <v>2.131713121800789</v>
      </c>
      <c r="AQ53">
        <f t="shared" si="72"/>
        <v>1.6978529343737629</v>
      </c>
      <c r="AR53">
        <f t="shared" si="73"/>
        <v>23.187958216662544</v>
      </c>
      <c r="AS53">
        <f t="shared" si="74"/>
        <v>16.1964511632873</v>
      </c>
      <c r="AT53">
        <f t="shared" si="75"/>
        <v>13.108127117156982</v>
      </c>
      <c r="AU53">
        <f t="shared" si="76"/>
        <v>1.5137861972498661</v>
      </c>
      <c r="AV53">
        <f t="shared" si="77"/>
        <v>8.0833722239030972E-2</v>
      </c>
      <c r="AW53">
        <f t="shared" si="78"/>
        <v>0.51192738296975226</v>
      </c>
      <c r="AX53">
        <f t="shared" si="79"/>
        <v>1.0018588142801139</v>
      </c>
      <c r="AY53">
        <f t="shared" si="80"/>
        <v>5.0728632374320633E-2</v>
      </c>
      <c r="AZ53">
        <f t="shared" si="81"/>
        <v>19.87411561529272</v>
      </c>
      <c r="BA53">
        <f t="shared" si="82"/>
        <v>0.70922644102431676</v>
      </c>
      <c r="BB53">
        <f t="shared" si="83"/>
        <v>31.099840789148804</v>
      </c>
      <c r="BC53">
        <f t="shared" si="84"/>
        <v>380.229298259036</v>
      </c>
      <c r="BD53">
        <f t="shared" si="85"/>
        <v>4.261676338229551E-3</v>
      </c>
    </row>
    <row r="54" spans="1:56" x14ac:dyDescent="0.25">
      <c r="A54" s="1">
        <v>34</v>
      </c>
      <c r="B54" s="1" t="s">
        <v>98</v>
      </c>
      <c r="C54" s="1">
        <v>2441.0000078901649</v>
      </c>
      <c r="D54" s="1">
        <v>0</v>
      </c>
      <c r="E54">
        <f t="shared" si="58"/>
        <v>5.2078876906726688</v>
      </c>
      <c r="F54">
        <f t="shared" si="59"/>
        <v>8.3271330058675916E-2</v>
      </c>
      <c r="G54">
        <f t="shared" si="60"/>
        <v>271.57633928087455</v>
      </c>
      <c r="H54">
        <f t="shared" si="61"/>
        <v>1.328683280334382</v>
      </c>
      <c r="I54">
        <f t="shared" si="62"/>
        <v>1.1844514387499312</v>
      </c>
      <c r="J54">
        <f t="shared" si="63"/>
        <v>14.862354278564453</v>
      </c>
      <c r="K54" s="1">
        <v>6</v>
      </c>
      <c r="L54">
        <f t="shared" si="64"/>
        <v>1.4200000166893005</v>
      </c>
      <c r="M54" s="1">
        <v>1</v>
      </c>
      <c r="N54">
        <f t="shared" si="65"/>
        <v>2.8400000333786011</v>
      </c>
      <c r="O54" s="1">
        <v>11.339910507202148</v>
      </c>
      <c r="P54" s="1">
        <v>14.862354278564453</v>
      </c>
      <c r="Q54" s="1">
        <v>10.012866973876953</v>
      </c>
      <c r="R54" s="1">
        <v>399.84634399414062</v>
      </c>
      <c r="S54" s="1">
        <v>382.71612548828125</v>
      </c>
      <c r="T54" s="1">
        <v>3.0362148284912109</v>
      </c>
      <c r="U54" s="1">
        <v>6.9900236129760742</v>
      </c>
      <c r="V54" s="1">
        <v>16.49785041809082</v>
      </c>
      <c r="W54" s="1">
        <v>37.981616973876953</v>
      </c>
      <c r="X54" s="1">
        <v>200.22148132324219</v>
      </c>
      <c r="Y54" s="1">
        <v>1699.45458984375</v>
      </c>
      <c r="Z54" s="1">
        <v>10.904092788696289</v>
      </c>
      <c r="AA54" s="1">
        <v>73.221519470214844</v>
      </c>
      <c r="AB54" s="1">
        <v>2.0286130905151367</v>
      </c>
      <c r="AC54" s="1">
        <v>4.8712998628616333E-2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0.33370246887207028</v>
      </c>
      <c r="AL54">
        <f t="shared" si="67"/>
        <v>1.328683280334382E-3</v>
      </c>
      <c r="AM54">
        <f t="shared" si="68"/>
        <v>288.01235427856443</v>
      </c>
      <c r="AN54">
        <f t="shared" si="69"/>
        <v>284.48991050720213</v>
      </c>
      <c r="AO54">
        <f t="shared" si="70"/>
        <v>271.91272829727677</v>
      </c>
      <c r="AP54">
        <f t="shared" si="71"/>
        <v>2.1338521473113805</v>
      </c>
      <c r="AQ54">
        <f t="shared" si="72"/>
        <v>1.6962715888247204</v>
      </c>
      <c r="AR54">
        <f t="shared" si="73"/>
        <v>23.166298665991658</v>
      </c>
      <c r="AS54">
        <f t="shared" si="74"/>
        <v>16.176275053015583</v>
      </c>
      <c r="AT54">
        <f t="shared" si="75"/>
        <v>13.101132392883301</v>
      </c>
      <c r="AU54">
        <f t="shared" si="76"/>
        <v>1.5130945829461533</v>
      </c>
      <c r="AV54">
        <f t="shared" si="77"/>
        <v>8.0899290809610933E-2</v>
      </c>
      <c r="AW54">
        <f t="shared" si="78"/>
        <v>0.51182015007478909</v>
      </c>
      <c r="AX54">
        <f t="shared" si="79"/>
        <v>1.0012744328713641</v>
      </c>
      <c r="AY54">
        <f t="shared" si="80"/>
        <v>5.0769950279879184E-2</v>
      </c>
      <c r="AZ54">
        <f t="shared" si="81"/>
        <v>19.885232214304228</v>
      </c>
      <c r="BA54">
        <f t="shared" si="82"/>
        <v>0.70960255185064103</v>
      </c>
      <c r="BB54">
        <f t="shared" si="83"/>
        <v>31.123777958118705</v>
      </c>
      <c r="BC54">
        <f t="shared" si="84"/>
        <v>380.24054510103593</v>
      </c>
      <c r="BD54">
        <f t="shared" si="85"/>
        <v>4.2628052742835739E-3</v>
      </c>
    </row>
    <row r="55" spans="1:56" x14ac:dyDescent="0.25">
      <c r="A55" s="1">
        <v>35</v>
      </c>
      <c r="B55" s="1" t="s">
        <v>98</v>
      </c>
      <c r="C55" s="1">
        <v>2441.500007878989</v>
      </c>
      <c r="D55" s="1">
        <v>0</v>
      </c>
      <c r="E55">
        <f t="shared" si="58"/>
        <v>5.1953124948892597</v>
      </c>
      <c r="F55">
        <f t="shared" si="59"/>
        <v>8.3258207108247273E-2</v>
      </c>
      <c r="G55">
        <f t="shared" si="60"/>
        <v>271.829684207995</v>
      </c>
      <c r="H55">
        <f t="shared" si="61"/>
        <v>1.3281602190691146</v>
      </c>
      <c r="I55">
        <f t="shared" si="62"/>
        <v>1.1841731489551197</v>
      </c>
      <c r="J55">
        <f t="shared" si="63"/>
        <v>14.858609199523926</v>
      </c>
      <c r="K55" s="1">
        <v>6</v>
      </c>
      <c r="L55">
        <f t="shared" si="64"/>
        <v>1.4200000166893005</v>
      </c>
      <c r="M55" s="1">
        <v>1</v>
      </c>
      <c r="N55">
        <f t="shared" si="65"/>
        <v>2.8400000333786011</v>
      </c>
      <c r="O55" s="1">
        <v>11.340217590332031</v>
      </c>
      <c r="P55" s="1">
        <v>14.858609199523926</v>
      </c>
      <c r="Q55" s="1">
        <v>10.012811660766602</v>
      </c>
      <c r="R55" s="1">
        <v>399.8304443359375</v>
      </c>
      <c r="S55" s="1">
        <v>382.73907470703125</v>
      </c>
      <c r="T55" s="1">
        <v>3.0361135005950928</v>
      </c>
      <c r="U55" s="1">
        <v>6.9882211685180664</v>
      </c>
      <c r="V55" s="1">
        <v>16.496992111206055</v>
      </c>
      <c r="W55" s="1">
        <v>37.971122741699219</v>
      </c>
      <c r="X55" s="1">
        <v>200.22917175292969</v>
      </c>
      <c r="Y55" s="1">
        <v>1699.528076171875</v>
      </c>
      <c r="Z55" s="1">
        <v>10.959151268005371</v>
      </c>
      <c r="AA55" s="1">
        <v>73.221656799316406</v>
      </c>
      <c r="AB55" s="1">
        <v>2.0286130905151367</v>
      </c>
      <c r="AC55" s="1">
        <v>4.8712998628616333E-2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0.33371528625488278</v>
      </c>
      <c r="AL55">
        <f t="shared" si="67"/>
        <v>1.3281602190691147E-3</v>
      </c>
      <c r="AM55">
        <f t="shared" si="68"/>
        <v>288.0086091995239</v>
      </c>
      <c r="AN55">
        <f t="shared" si="69"/>
        <v>284.49021759033201</v>
      </c>
      <c r="AO55">
        <f t="shared" si="70"/>
        <v>271.92448610951396</v>
      </c>
      <c r="AP55">
        <f t="shared" si="71"/>
        <v>2.1347801169447314</v>
      </c>
      <c r="AQ55">
        <f t="shared" si="72"/>
        <v>1.6958622809940673</v>
      </c>
      <c r="AR55">
        <f t="shared" si="73"/>
        <v>23.160665233812352</v>
      </c>
      <c r="AS55">
        <f t="shared" si="74"/>
        <v>16.172444065294286</v>
      </c>
      <c r="AT55">
        <f t="shared" si="75"/>
        <v>13.099413394927979</v>
      </c>
      <c r="AU55">
        <f t="shared" si="76"/>
        <v>1.5129246568821211</v>
      </c>
      <c r="AV55">
        <f t="shared" si="77"/>
        <v>8.0886904787134062E-2</v>
      </c>
      <c r="AW55">
        <f t="shared" si="78"/>
        <v>0.51168913203894772</v>
      </c>
      <c r="AX55">
        <f t="shared" si="79"/>
        <v>1.0012355248431732</v>
      </c>
      <c r="AY55">
        <f t="shared" si="80"/>
        <v>5.0762145231123351E-2</v>
      </c>
      <c r="AZ55">
        <f t="shared" si="81"/>
        <v>19.903819844944369</v>
      </c>
      <c r="BA55">
        <f t="shared" si="82"/>
        <v>0.71022192969470865</v>
      </c>
      <c r="BB55">
        <f t="shared" si="83"/>
        <v>31.123291562496092</v>
      </c>
      <c r="BC55">
        <f t="shared" si="84"/>
        <v>380.26947196559865</v>
      </c>
      <c r="BD55">
        <f t="shared" si="85"/>
        <v>4.252122178015523E-3</v>
      </c>
    </row>
    <row r="56" spans="1:56" x14ac:dyDescent="0.25">
      <c r="A56" s="1">
        <v>36</v>
      </c>
      <c r="B56" s="1" t="s">
        <v>99</v>
      </c>
      <c r="C56" s="1">
        <v>2442.0000078678131</v>
      </c>
      <c r="D56" s="1">
        <v>0</v>
      </c>
      <c r="E56">
        <f t="shared" si="58"/>
        <v>5.1981707798559382</v>
      </c>
      <c r="F56">
        <f t="shared" si="59"/>
        <v>8.3164660039919361E-2</v>
      </c>
      <c r="G56">
        <f t="shared" si="60"/>
        <v>271.65186445604468</v>
      </c>
      <c r="H56">
        <f t="shared" si="61"/>
        <v>1.3273481768098068</v>
      </c>
      <c r="I56">
        <f t="shared" si="62"/>
        <v>1.1847420706827863</v>
      </c>
      <c r="J56">
        <f t="shared" si="63"/>
        <v>14.862104415893555</v>
      </c>
      <c r="K56" s="1">
        <v>6</v>
      </c>
      <c r="L56">
        <f t="shared" si="64"/>
        <v>1.4200000166893005</v>
      </c>
      <c r="M56" s="1">
        <v>1</v>
      </c>
      <c r="N56">
        <f t="shared" si="65"/>
        <v>2.8400000333786011</v>
      </c>
      <c r="O56" s="1">
        <v>11.340950965881348</v>
      </c>
      <c r="P56" s="1">
        <v>14.862104415893555</v>
      </c>
      <c r="Q56" s="1">
        <v>10.013143539428711</v>
      </c>
      <c r="R56" s="1">
        <v>399.82962036132812</v>
      </c>
      <c r="S56" s="1">
        <v>382.73165893554687</v>
      </c>
      <c r="T56" s="1">
        <v>3.0361933708190918</v>
      </c>
      <c r="U56" s="1">
        <v>6.9856610298156738</v>
      </c>
      <c r="V56" s="1">
        <v>16.496644973754883</v>
      </c>
      <c r="W56" s="1">
        <v>37.955410003662109</v>
      </c>
      <c r="X56" s="1">
        <v>200.24102783203125</v>
      </c>
      <c r="Y56" s="1">
        <v>1699.408935546875</v>
      </c>
      <c r="Z56" s="1">
        <v>10.983531951904297</v>
      </c>
      <c r="AA56" s="1">
        <v>73.221733093261719</v>
      </c>
      <c r="AB56" s="1">
        <v>2.0286130905151367</v>
      </c>
      <c r="AC56" s="1">
        <v>4.8712998628616333E-2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0.33373504638671869</v>
      </c>
      <c r="AL56">
        <f t="shared" si="67"/>
        <v>1.3273481768098067E-3</v>
      </c>
      <c r="AM56">
        <f t="shared" si="68"/>
        <v>288.01210441589353</v>
      </c>
      <c r="AN56">
        <f t="shared" si="69"/>
        <v>284.49095096588132</v>
      </c>
      <c r="AO56">
        <f t="shared" si="70"/>
        <v>271.90542360994004</v>
      </c>
      <c r="AP56">
        <f t="shared" si="71"/>
        <v>2.1346269308978711</v>
      </c>
      <c r="AQ56">
        <f t="shared" si="72"/>
        <v>1.6962442780879492</v>
      </c>
      <c r="AR56">
        <f t="shared" si="73"/>
        <v>23.165858091988365</v>
      </c>
      <c r="AS56">
        <f t="shared" si="74"/>
        <v>16.180197062172692</v>
      </c>
      <c r="AT56">
        <f t="shared" si="75"/>
        <v>13.101527690887451</v>
      </c>
      <c r="AU56">
        <f t="shared" si="76"/>
        <v>1.5131336612442263</v>
      </c>
      <c r="AV56">
        <f t="shared" si="77"/>
        <v>8.0798607694279212E-2</v>
      </c>
      <c r="AW56">
        <f t="shared" si="78"/>
        <v>0.51150220740516306</v>
      </c>
      <c r="AX56">
        <f t="shared" si="79"/>
        <v>1.0016314538390634</v>
      </c>
      <c r="AY56">
        <f t="shared" si="80"/>
        <v>5.0706505126361365E-2</v>
      </c>
      <c r="AZ56">
        <f t="shared" si="81"/>
        <v>19.890820313487414</v>
      </c>
      <c r="BA56">
        <f t="shared" si="82"/>
        <v>0.70977108403198919</v>
      </c>
      <c r="BB56">
        <f t="shared" si="83"/>
        <v>31.103422346996958</v>
      </c>
      <c r="BC56">
        <f t="shared" si="84"/>
        <v>380.26069750233268</v>
      </c>
      <c r="BD56">
        <f t="shared" si="85"/>
        <v>4.2518435972911973E-3</v>
      </c>
    </row>
    <row r="57" spans="1:56" x14ac:dyDescent="0.25">
      <c r="A57" s="1">
        <v>37</v>
      </c>
      <c r="B57" s="1" t="s">
        <v>99</v>
      </c>
      <c r="C57" s="1">
        <v>2442.5000078566372</v>
      </c>
      <c r="D57" s="1">
        <v>0</v>
      </c>
      <c r="E57">
        <f t="shared" si="58"/>
        <v>5.1881596600240281</v>
      </c>
      <c r="F57">
        <f t="shared" si="59"/>
        <v>8.3131516078214618E-2</v>
      </c>
      <c r="G57">
        <f t="shared" si="60"/>
        <v>271.84534834829003</v>
      </c>
      <c r="H57">
        <f t="shared" si="61"/>
        <v>1.326602249409583</v>
      </c>
      <c r="I57">
        <f t="shared" si="62"/>
        <v>1.1845382331093255</v>
      </c>
      <c r="J57">
        <f t="shared" si="63"/>
        <v>14.858985900878906</v>
      </c>
      <c r="K57" s="1">
        <v>6</v>
      </c>
      <c r="L57">
        <f t="shared" si="64"/>
        <v>1.4200000166893005</v>
      </c>
      <c r="M57" s="1">
        <v>1</v>
      </c>
      <c r="N57">
        <f t="shared" si="65"/>
        <v>2.8400000333786011</v>
      </c>
      <c r="O57" s="1">
        <v>11.341159820556641</v>
      </c>
      <c r="P57" s="1">
        <v>14.858985900878906</v>
      </c>
      <c r="Q57" s="1">
        <v>10.013537406921387</v>
      </c>
      <c r="R57" s="1">
        <v>399.8359375</v>
      </c>
      <c r="S57" s="1">
        <v>382.76904296875</v>
      </c>
      <c r="T57" s="1">
        <v>3.0366220474243164</v>
      </c>
      <c r="U57" s="1">
        <v>6.9837937355041504</v>
      </c>
      <c r="V57" s="1">
        <v>16.498735427856445</v>
      </c>
      <c r="W57" s="1">
        <v>37.944717407226563</v>
      </c>
      <c r="X57" s="1">
        <v>200.24528503417969</v>
      </c>
      <c r="Y57" s="1">
        <v>1699.3734130859375</v>
      </c>
      <c r="Z57" s="1">
        <v>11.055604934692383</v>
      </c>
      <c r="AA57" s="1">
        <v>73.221694946289062</v>
      </c>
      <c r="AB57" s="1">
        <v>2.0286130905151367</v>
      </c>
      <c r="AC57" s="1">
        <v>4.8712998628616333E-2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0.33374214172363276</v>
      </c>
      <c r="AL57">
        <f t="shared" si="67"/>
        <v>1.3266022494095831E-3</v>
      </c>
      <c r="AM57">
        <f t="shared" si="68"/>
        <v>288.00898590087888</v>
      </c>
      <c r="AN57">
        <f t="shared" si="69"/>
        <v>284.49115982055662</v>
      </c>
      <c r="AO57">
        <f t="shared" si="70"/>
        <v>271.89974001631708</v>
      </c>
      <c r="AP57">
        <f t="shared" si="71"/>
        <v>2.1353726161351374</v>
      </c>
      <c r="AQ57">
        <f t="shared" si="72"/>
        <v>1.6959034475782149</v>
      </c>
      <c r="AR57">
        <f t="shared" si="73"/>
        <v>23.161215385989433</v>
      </c>
      <c r="AS57">
        <f t="shared" si="74"/>
        <v>16.177421650485282</v>
      </c>
      <c r="AT57">
        <f t="shared" si="75"/>
        <v>13.100072860717773</v>
      </c>
      <c r="AU57">
        <f t="shared" si="76"/>
        <v>1.5129898442864265</v>
      </c>
      <c r="AV57">
        <f t="shared" si="77"/>
        <v>8.0767322456224991E-2</v>
      </c>
      <c r="AW57">
        <f t="shared" si="78"/>
        <v>0.5113652144688895</v>
      </c>
      <c r="AX57">
        <f t="shared" si="79"/>
        <v>1.0016246298175369</v>
      </c>
      <c r="AY57">
        <f t="shared" si="80"/>
        <v>5.0686790962654375E-2</v>
      </c>
      <c r="AZ57">
        <f t="shared" si="81"/>
        <v>19.90497716932618</v>
      </c>
      <c r="BA57">
        <f t="shared" si="82"/>
        <v>0.71020724727334861</v>
      </c>
      <c r="BB57">
        <f t="shared" si="83"/>
        <v>31.10087869470296</v>
      </c>
      <c r="BC57">
        <f t="shared" si="84"/>
        <v>380.30284034244221</v>
      </c>
      <c r="BD57">
        <f t="shared" si="85"/>
        <v>4.2428377366276297E-3</v>
      </c>
    </row>
    <row r="58" spans="1:56" x14ac:dyDescent="0.25">
      <c r="A58" s="1">
        <v>38</v>
      </c>
      <c r="B58" s="1" t="s">
        <v>99</v>
      </c>
      <c r="C58" s="1">
        <v>2443.0000078454614</v>
      </c>
      <c r="D58" s="1">
        <v>0</v>
      </c>
      <c r="E58">
        <f t="shared" si="58"/>
        <v>5.1926341789994153</v>
      </c>
      <c r="F58">
        <f t="shared" si="59"/>
        <v>8.3080012457148883E-2</v>
      </c>
      <c r="G58">
        <f t="shared" si="60"/>
        <v>271.7080591353058</v>
      </c>
      <c r="H58">
        <f t="shared" si="61"/>
        <v>1.3258231006818981</v>
      </c>
      <c r="I58">
        <f t="shared" si="62"/>
        <v>1.184556199948267</v>
      </c>
      <c r="J58">
        <f t="shared" si="63"/>
        <v>14.857587814331055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11.341777801513672</v>
      </c>
      <c r="P58" s="1">
        <v>14.857587814331055</v>
      </c>
      <c r="Q58" s="1">
        <v>10.013932228088379</v>
      </c>
      <c r="R58" s="1">
        <v>399.8602294921875</v>
      </c>
      <c r="S58" s="1">
        <v>382.78048706054687</v>
      </c>
      <c r="T58" s="1">
        <v>3.0365440845489502</v>
      </c>
      <c r="U58" s="1">
        <v>6.981473445892334</v>
      </c>
      <c r="V58" s="1">
        <v>16.497610092163086</v>
      </c>
      <c r="W58" s="1">
        <v>37.930496215820312</v>
      </c>
      <c r="X58" s="1">
        <v>200.24189758300781</v>
      </c>
      <c r="Y58" s="1">
        <v>1699.4508056640625</v>
      </c>
      <c r="Z58" s="1">
        <v>10.880776405334473</v>
      </c>
      <c r="AA58" s="1">
        <v>73.221572875976563</v>
      </c>
      <c r="AB58" s="1">
        <v>2.0286130905151367</v>
      </c>
      <c r="AC58" s="1">
        <v>4.8712998628616333E-2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0.33373649597167965</v>
      </c>
      <c r="AL58">
        <f t="shared" si="67"/>
        <v>1.3258231006818982E-3</v>
      </c>
      <c r="AM58">
        <f t="shared" si="68"/>
        <v>288.00758781433103</v>
      </c>
      <c r="AN58">
        <f t="shared" si="69"/>
        <v>284.49177780151365</v>
      </c>
      <c r="AO58">
        <f t="shared" si="70"/>
        <v>271.9121228285403</v>
      </c>
      <c r="AP58">
        <f t="shared" si="71"/>
        <v>2.136184165239666</v>
      </c>
      <c r="AQ58">
        <f t="shared" si="72"/>
        <v>1.6957506666483677</v>
      </c>
      <c r="AR58">
        <f t="shared" si="73"/>
        <v>23.159167442642175</v>
      </c>
      <c r="AS58">
        <f t="shared" si="74"/>
        <v>16.177693996749841</v>
      </c>
      <c r="AT58">
        <f t="shared" si="75"/>
        <v>13.099682807922363</v>
      </c>
      <c r="AU58">
        <f t="shared" si="76"/>
        <v>1.512951287735828</v>
      </c>
      <c r="AV58">
        <f t="shared" si="77"/>
        <v>8.0718705766381696E-2</v>
      </c>
      <c r="AW58">
        <f t="shared" si="78"/>
        <v>0.51119446670010071</v>
      </c>
      <c r="AX58">
        <f t="shared" si="79"/>
        <v>1.0017568210357273</v>
      </c>
      <c r="AY58">
        <f t="shared" si="80"/>
        <v>5.0656155635901826E-2</v>
      </c>
      <c r="AZ58">
        <f t="shared" si="81"/>
        <v>19.894891452965943</v>
      </c>
      <c r="BA58">
        <f t="shared" si="82"/>
        <v>0.70982735097551608</v>
      </c>
      <c r="BB58">
        <f t="shared" si="83"/>
        <v>31.092564693196856</v>
      </c>
      <c r="BC58">
        <f t="shared" si="84"/>
        <v>380.31215746221596</v>
      </c>
      <c r="BD58">
        <f t="shared" si="85"/>
        <v>4.2452577697226195E-3</v>
      </c>
    </row>
    <row r="59" spans="1:56" x14ac:dyDescent="0.25">
      <c r="A59" s="1">
        <v>39</v>
      </c>
      <c r="B59" s="1" t="s">
        <v>100</v>
      </c>
      <c r="C59" s="1">
        <v>2443.5000078342855</v>
      </c>
      <c r="D59" s="1">
        <v>0</v>
      </c>
      <c r="E59">
        <f t="shared" si="58"/>
        <v>5.1837682563676539</v>
      </c>
      <c r="F59">
        <f t="shared" si="59"/>
        <v>8.3115812612471904E-2</v>
      </c>
      <c r="G59">
        <f t="shared" si="60"/>
        <v>271.9668913960225</v>
      </c>
      <c r="H59">
        <f t="shared" si="61"/>
        <v>1.3250262483567796</v>
      </c>
      <c r="I59">
        <f t="shared" si="62"/>
        <v>1.1833645806665132</v>
      </c>
      <c r="J59">
        <f t="shared" si="63"/>
        <v>14.845163345336914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11.342479705810547</v>
      </c>
      <c r="P59" s="1">
        <v>14.845163345336914</v>
      </c>
      <c r="Q59" s="1">
        <v>10.013950347900391</v>
      </c>
      <c r="R59" s="1">
        <v>399.869384765625</v>
      </c>
      <c r="S59" s="1">
        <v>382.81640625</v>
      </c>
      <c r="T59" s="1">
        <v>3.0364933013916016</v>
      </c>
      <c r="U59" s="1">
        <v>6.9791932106018066</v>
      </c>
      <c r="V59" s="1">
        <v>16.496612548828125</v>
      </c>
      <c r="W59" s="1">
        <v>37.916446685791016</v>
      </c>
      <c r="X59" s="1">
        <v>200.23516845703125</v>
      </c>
      <c r="Y59" s="1">
        <v>1699.44189453125</v>
      </c>
      <c r="Z59" s="1">
        <v>10.829949378967285</v>
      </c>
      <c r="AA59" s="1">
        <v>73.221771240234375</v>
      </c>
      <c r="AB59" s="1">
        <v>2.0286130905151367</v>
      </c>
      <c r="AC59" s="1">
        <v>4.8712998628616333E-2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0.3337252807617187</v>
      </c>
      <c r="AL59">
        <f t="shared" si="67"/>
        <v>1.3250262483567796E-3</v>
      </c>
      <c r="AM59">
        <f t="shared" si="68"/>
        <v>287.99516334533689</v>
      </c>
      <c r="AN59">
        <f t="shared" si="69"/>
        <v>284.49247970581052</v>
      </c>
      <c r="AO59">
        <f t="shared" si="70"/>
        <v>271.91069704732217</v>
      </c>
      <c r="AP59">
        <f t="shared" si="71"/>
        <v>2.1382425172348811</v>
      </c>
      <c r="AQ59">
        <f t="shared" si="72"/>
        <v>1.6943934693745957</v>
      </c>
      <c r="AR59">
        <f t="shared" si="73"/>
        <v>23.140569268878181</v>
      </c>
      <c r="AS59">
        <f t="shared" si="74"/>
        <v>16.161376058276375</v>
      </c>
      <c r="AT59">
        <f t="shared" si="75"/>
        <v>13.09382152557373</v>
      </c>
      <c r="AU59">
        <f t="shared" si="76"/>
        <v>1.5123720065566573</v>
      </c>
      <c r="AV59">
        <f t="shared" si="77"/>
        <v>8.0752499398010741E-2</v>
      </c>
      <c r="AW59">
        <f t="shared" si="78"/>
        <v>0.51102888870808238</v>
      </c>
      <c r="AX59">
        <f t="shared" si="79"/>
        <v>1.0013431178485748</v>
      </c>
      <c r="AY59">
        <f t="shared" si="80"/>
        <v>5.0677450342935637E-2</v>
      </c>
      <c r="AZ59">
        <f t="shared" si="81"/>
        <v>19.913897506717227</v>
      </c>
      <c r="BA59">
        <f t="shared" si="82"/>
        <v>0.71043687510721076</v>
      </c>
      <c r="BB59">
        <f t="shared" si="83"/>
        <v>31.108318082151619</v>
      </c>
      <c r="BC59">
        <f t="shared" si="84"/>
        <v>380.35229108667335</v>
      </c>
      <c r="BD59">
        <f t="shared" si="85"/>
        <v>4.2397092264786296E-3</v>
      </c>
    </row>
    <row r="60" spans="1:56" x14ac:dyDescent="0.25">
      <c r="A60" s="1">
        <v>40</v>
      </c>
      <c r="B60" s="1" t="s">
        <v>100</v>
      </c>
      <c r="C60" s="1">
        <v>2444.0000078231096</v>
      </c>
      <c r="D60" s="1">
        <v>0</v>
      </c>
      <c r="E60">
        <f t="shared" si="58"/>
        <v>5.1845690647762055</v>
      </c>
      <c r="F60">
        <f t="shared" si="59"/>
        <v>8.3209986290156787E-2</v>
      </c>
      <c r="G60">
        <f t="shared" si="60"/>
        <v>272.10027673543055</v>
      </c>
      <c r="H60">
        <f t="shared" si="61"/>
        <v>1.3243774891367619</v>
      </c>
      <c r="I60">
        <f t="shared" si="62"/>
        <v>1.1814995216068769</v>
      </c>
      <c r="J60">
        <f t="shared" si="63"/>
        <v>14.826814651489258</v>
      </c>
      <c r="K60" s="1">
        <v>6</v>
      </c>
      <c r="L60">
        <f t="shared" si="64"/>
        <v>1.4200000166893005</v>
      </c>
      <c r="M60" s="1">
        <v>1</v>
      </c>
      <c r="N60">
        <f t="shared" si="65"/>
        <v>2.8400000333786011</v>
      </c>
      <c r="O60" s="1">
        <v>11.341702461242676</v>
      </c>
      <c r="P60" s="1">
        <v>14.826814651489258</v>
      </c>
      <c r="Q60" s="1">
        <v>10.014104843139648</v>
      </c>
      <c r="R60" s="1">
        <v>399.8956298828125</v>
      </c>
      <c r="S60" s="1">
        <v>382.841064453125</v>
      </c>
      <c r="T60" s="1">
        <v>3.0365917682647705</v>
      </c>
      <c r="U60" s="1">
        <v>6.977330207824707</v>
      </c>
      <c r="V60" s="1">
        <v>16.497959136962891</v>
      </c>
      <c r="W60" s="1">
        <v>37.908191680908203</v>
      </c>
      <c r="X60" s="1">
        <v>200.23712158203125</v>
      </c>
      <c r="Y60" s="1">
        <v>1699.4249267578125</v>
      </c>
      <c r="Z60" s="1">
        <v>10.858511924743652</v>
      </c>
      <c r="AA60" s="1">
        <v>73.221611022949219</v>
      </c>
      <c r="AB60" s="1">
        <v>2.0286130905151367</v>
      </c>
      <c r="AC60" s="1">
        <v>4.8712998628616333E-2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0.33372853597005209</v>
      </c>
      <c r="AL60">
        <f t="shared" si="67"/>
        <v>1.324377489136762E-3</v>
      </c>
      <c r="AM60">
        <f t="shared" si="68"/>
        <v>287.97681465148924</v>
      </c>
      <c r="AN60">
        <f t="shared" si="69"/>
        <v>284.49170246124265</v>
      </c>
      <c r="AO60">
        <f t="shared" si="70"/>
        <v>271.90798220363286</v>
      </c>
      <c r="AP60">
        <f t="shared" si="71"/>
        <v>2.1407790367642989</v>
      </c>
      <c r="AQ60">
        <f t="shared" si="72"/>
        <v>1.6923908800628911</v>
      </c>
      <c r="AR60">
        <f t="shared" si="73"/>
        <v>23.113270200138857</v>
      </c>
      <c r="AS60">
        <f t="shared" si="74"/>
        <v>16.13593999231415</v>
      </c>
      <c r="AT60">
        <f t="shared" si="75"/>
        <v>13.084258556365967</v>
      </c>
      <c r="AU60">
        <f t="shared" si="76"/>
        <v>1.511427299711023</v>
      </c>
      <c r="AV60">
        <f t="shared" si="77"/>
        <v>8.0841390885851003E-2</v>
      </c>
      <c r="AW60">
        <f t="shared" si="78"/>
        <v>0.51089135845601408</v>
      </c>
      <c r="AX60">
        <f t="shared" si="79"/>
        <v>1.0005359412550088</v>
      </c>
      <c r="AY60">
        <f t="shared" si="80"/>
        <v>5.073346474278409E-2</v>
      </c>
      <c r="AZ60">
        <f t="shared" si="81"/>
        <v>19.923620622358538</v>
      </c>
      <c r="BA60">
        <f t="shared" si="82"/>
        <v>0.71073952613760549</v>
      </c>
      <c r="BB60">
        <f t="shared" si="83"/>
        <v>31.138743410213486</v>
      </c>
      <c r="BC60">
        <f t="shared" si="84"/>
        <v>380.37656862383398</v>
      </c>
      <c r="BD60">
        <f t="shared" si="85"/>
        <v>4.2442405531096386E-3</v>
      </c>
    </row>
    <row r="61" spans="1:56" x14ac:dyDescent="0.25">
      <c r="A61" s="1">
        <v>41</v>
      </c>
      <c r="B61" s="1" t="s">
        <v>101</v>
      </c>
      <c r="C61" s="1">
        <v>2444.5000078119338</v>
      </c>
      <c r="D61" s="1">
        <v>0</v>
      </c>
      <c r="E61">
        <f t="shared" si="58"/>
        <v>5.1811222382519055</v>
      </c>
      <c r="F61">
        <f t="shared" si="59"/>
        <v>8.3149298226656301E-2</v>
      </c>
      <c r="G61">
        <f t="shared" si="60"/>
        <v>272.11795628168147</v>
      </c>
      <c r="H61">
        <f t="shared" si="61"/>
        <v>1.3233133824754471</v>
      </c>
      <c r="I61">
        <f t="shared" si="62"/>
        <v>1.1813891057363546</v>
      </c>
      <c r="J61">
        <f t="shared" si="63"/>
        <v>14.823637962341309</v>
      </c>
      <c r="K61" s="1">
        <v>6</v>
      </c>
      <c r="L61">
        <f t="shared" si="64"/>
        <v>1.4200000166893005</v>
      </c>
      <c r="M61" s="1">
        <v>1</v>
      </c>
      <c r="N61">
        <f t="shared" si="65"/>
        <v>2.8400000333786011</v>
      </c>
      <c r="O61" s="1">
        <v>11.342781066894531</v>
      </c>
      <c r="P61" s="1">
        <v>14.823637962341309</v>
      </c>
      <c r="Q61" s="1">
        <v>10.013914108276367</v>
      </c>
      <c r="R61" s="1">
        <v>399.90625</v>
      </c>
      <c r="S61" s="1">
        <v>382.86325073242187</v>
      </c>
      <c r="T61" s="1">
        <v>3.0365629196166992</v>
      </c>
      <c r="U61" s="1">
        <v>6.974123477935791</v>
      </c>
      <c r="V61" s="1">
        <v>16.49658203125</v>
      </c>
      <c r="W61" s="1">
        <v>37.887969970703125</v>
      </c>
      <c r="X61" s="1">
        <v>200.23835754394531</v>
      </c>
      <c r="Y61" s="1">
        <v>1699.4609375</v>
      </c>
      <c r="Z61" s="1">
        <v>10.872343063354492</v>
      </c>
      <c r="AA61" s="1">
        <v>73.221427917480469</v>
      </c>
      <c r="AB61" s="1">
        <v>2.0286130905151367</v>
      </c>
      <c r="AC61" s="1">
        <v>4.8712998628616333E-2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0.3337305959065755</v>
      </c>
      <c r="AL61">
        <f t="shared" si="67"/>
        <v>1.3233133824754472E-3</v>
      </c>
      <c r="AM61">
        <f t="shared" si="68"/>
        <v>287.97363796234129</v>
      </c>
      <c r="AN61">
        <f t="shared" si="69"/>
        <v>284.49278106689451</v>
      </c>
      <c r="AO61">
        <f t="shared" si="70"/>
        <v>271.91374392225407</v>
      </c>
      <c r="AP61">
        <f t="shared" si="71"/>
        <v>2.1419415358251142</v>
      </c>
      <c r="AQ61">
        <f t="shared" si="72"/>
        <v>1.6920443852636382</v>
      </c>
      <c r="AR61">
        <f t="shared" si="73"/>
        <v>23.108595849435613</v>
      </c>
      <c r="AS61">
        <f t="shared" si="74"/>
        <v>16.134472371499822</v>
      </c>
      <c r="AT61">
        <f t="shared" si="75"/>
        <v>13.08320951461792</v>
      </c>
      <c r="AU61">
        <f t="shared" si="76"/>
        <v>1.5113236985454441</v>
      </c>
      <c r="AV61">
        <f t="shared" si="77"/>
        <v>8.0784107464476299E-2</v>
      </c>
      <c r="AW61">
        <f t="shared" si="78"/>
        <v>0.51065527952728373</v>
      </c>
      <c r="AX61">
        <f t="shared" si="79"/>
        <v>1.0006684190181603</v>
      </c>
      <c r="AY61">
        <f t="shared" si="80"/>
        <v>5.0697367904918772E-2</v>
      </c>
      <c r="AZ61">
        <f t="shared" si="81"/>
        <v>19.924865320931239</v>
      </c>
      <c r="BA61">
        <f t="shared" si="82"/>
        <v>0.71074451716407006</v>
      </c>
      <c r="BB61">
        <f t="shared" si="83"/>
        <v>31.129924493922502</v>
      </c>
      <c r="BC61">
        <f t="shared" si="84"/>
        <v>380.40039335938195</v>
      </c>
      <c r="BD61">
        <f t="shared" si="85"/>
        <v>4.2399520843341594E-3</v>
      </c>
    </row>
    <row r="62" spans="1:56" x14ac:dyDescent="0.25">
      <c r="A62" s="1">
        <v>42</v>
      </c>
      <c r="B62" s="1" t="s">
        <v>101</v>
      </c>
      <c r="C62" s="1">
        <v>2445.0000078007579</v>
      </c>
      <c r="D62" s="1">
        <v>0</v>
      </c>
      <c r="E62">
        <f t="shared" si="58"/>
        <v>5.1831335064777155</v>
      </c>
      <c r="F62">
        <f t="shared" si="59"/>
        <v>8.3076153559891786E-2</v>
      </c>
      <c r="G62">
        <f t="shared" si="60"/>
        <v>272.00726387403097</v>
      </c>
      <c r="H62">
        <f t="shared" si="61"/>
        <v>1.3226735707649022</v>
      </c>
      <c r="I62">
        <f t="shared" si="62"/>
        <v>1.1818243001738684</v>
      </c>
      <c r="J62">
        <f t="shared" si="63"/>
        <v>14.826371192932129</v>
      </c>
      <c r="K62" s="1">
        <v>6</v>
      </c>
      <c r="L62">
        <f t="shared" si="64"/>
        <v>1.4200000166893005</v>
      </c>
      <c r="M62" s="1">
        <v>1</v>
      </c>
      <c r="N62">
        <f t="shared" si="65"/>
        <v>2.8400000333786011</v>
      </c>
      <c r="O62" s="1">
        <v>11.343559265136719</v>
      </c>
      <c r="P62" s="1">
        <v>14.826371192932129</v>
      </c>
      <c r="Q62" s="1">
        <v>10.013882637023926</v>
      </c>
      <c r="R62" s="1">
        <v>399.93060302734375</v>
      </c>
      <c r="S62" s="1">
        <v>382.88204956054687</v>
      </c>
      <c r="T62" s="1">
        <v>3.0365579128265381</v>
      </c>
      <c r="U62" s="1">
        <v>6.9722652435302734</v>
      </c>
      <c r="V62" s="1">
        <v>16.495672225952148</v>
      </c>
      <c r="W62" s="1">
        <v>37.875846862792969</v>
      </c>
      <c r="X62" s="1">
        <v>200.23616027832031</v>
      </c>
      <c r="Y62" s="1">
        <v>1699.4677734375</v>
      </c>
      <c r="Z62" s="1">
        <v>10.833198547363281</v>
      </c>
      <c r="AA62" s="1">
        <v>73.221282958984375</v>
      </c>
      <c r="AB62" s="1">
        <v>2.0286130905151367</v>
      </c>
      <c r="AC62" s="1">
        <v>4.8712998628616333E-2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0.33372693379720048</v>
      </c>
      <c r="AL62">
        <f t="shared" si="67"/>
        <v>1.3226735707649023E-3</v>
      </c>
      <c r="AM62">
        <f t="shared" si="68"/>
        <v>287.97637119293211</v>
      </c>
      <c r="AN62">
        <f t="shared" si="69"/>
        <v>284.4935592651367</v>
      </c>
      <c r="AO62">
        <f t="shared" si="70"/>
        <v>271.91483767222962</v>
      </c>
      <c r="AP62">
        <f t="shared" si="71"/>
        <v>2.1420409053684817</v>
      </c>
      <c r="AQ62">
        <f t="shared" si="72"/>
        <v>1.6923425064354907</v>
      </c>
      <c r="AR62">
        <f t="shared" si="73"/>
        <v>23.112713108065492</v>
      </c>
      <c r="AS62">
        <f t="shared" si="74"/>
        <v>16.140447864535219</v>
      </c>
      <c r="AT62">
        <f t="shared" si="75"/>
        <v>13.084965229034424</v>
      </c>
      <c r="AU62">
        <f t="shared" si="76"/>
        <v>1.5114970927444988</v>
      </c>
      <c r="AV62">
        <f t="shared" si="77"/>
        <v>8.0715063102808904E-2</v>
      </c>
      <c r="AW62">
        <f t="shared" si="78"/>
        <v>0.51051820626162225</v>
      </c>
      <c r="AX62">
        <f t="shared" si="79"/>
        <v>1.0009788864828766</v>
      </c>
      <c r="AY62">
        <f t="shared" si="80"/>
        <v>5.065386025353899E-2</v>
      </c>
      <c r="AZ62">
        <f t="shared" si="81"/>
        <v>19.91672083501955</v>
      </c>
      <c r="BA62">
        <f t="shared" si="82"/>
        <v>0.71042051771877912</v>
      </c>
      <c r="BB62">
        <f t="shared" si="83"/>
        <v>31.114888337366743</v>
      </c>
      <c r="BC62">
        <f t="shared" si="84"/>
        <v>380.41823612691792</v>
      </c>
      <c r="BD62">
        <f t="shared" si="85"/>
        <v>4.2393504037465043E-3</v>
      </c>
    </row>
    <row r="63" spans="1:56" x14ac:dyDescent="0.25">
      <c r="A63" s="1">
        <v>43</v>
      </c>
      <c r="B63" s="1" t="s">
        <v>102</v>
      </c>
      <c r="C63" s="1">
        <v>2445.500007789582</v>
      </c>
      <c r="D63" s="1">
        <v>0</v>
      </c>
      <c r="E63">
        <f t="shared" si="58"/>
        <v>5.1880002390939861</v>
      </c>
      <c r="F63">
        <f t="shared" si="59"/>
        <v>8.3000869182963274E-2</v>
      </c>
      <c r="G63">
        <f t="shared" si="60"/>
        <v>271.82719147059288</v>
      </c>
      <c r="H63">
        <f t="shared" si="61"/>
        <v>1.3216382317155582</v>
      </c>
      <c r="I63">
        <f t="shared" si="62"/>
        <v>1.1819439489283536</v>
      </c>
      <c r="J63">
        <f t="shared" si="63"/>
        <v>14.825414657592773</v>
      </c>
      <c r="K63" s="1">
        <v>6</v>
      </c>
      <c r="L63">
        <f t="shared" si="64"/>
        <v>1.4200000166893005</v>
      </c>
      <c r="M63" s="1">
        <v>1</v>
      </c>
      <c r="N63">
        <f t="shared" si="65"/>
        <v>2.8400000333786011</v>
      </c>
      <c r="O63" s="1">
        <v>11.343792915344238</v>
      </c>
      <c r="P63" s="1">
        <v>14.825414657592773</v>
      </c>
      <c r="Q63" s="1">
        <v>10.013981819152832</v>
      </c>
      <c r="R63" s="1">
        <v>399.94943237304687</v>
      </c>
      <c r="S63" s="1">
        <v>382.88726806640625</v>
      </c>
      <c r="T63" s="1">
        <v>3.0365145206451416</v>
      </c>
      <c r="U63" s="1">
        <v>6.9691982269287109</v>
      </c>
      <c r="V63" s="1">
        <v>16.495201110839844</v>
      </c>
      <c r="W63" s="1">
        <v>37.858646392822266</v>
      </c>
      <c r="X63" s="1">
        <v>200.23387145996094</v>
      </c>
      <c r="Y63" s="1">
        <v>1699.3623046875</v>
      </c>
      <c r="Z63" s="1">
        <v>10.893716812133789</v>
      </c>
      <c r="AA63" s="1">
        <v>73.221366882324219</v>
      </c>
      <c r="AB63" s="1">
        <v>2.0286130905151367</v>
      </c>
      <c r="AC63" s="1">
        <v>4.8712998628616333E-2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0.33372311909993485</v>
      </c>
      <c r="AL63">
        <f t="shared" si="67"/>
        <v>1.3216382317155582E-3</v>
      </c>
      <c r="AM63">
        <f t="shared" si="68"/>
        <v>287.97541465759275</v>
      </c>
      <c r="AN63">
        <f t="shared" si="69"/>
        <v>284.49379291534422</v>
      </c>
      <c r="AO63">
        <f t="shared" si="70"/>
        <v>271.89796267260681</v>
      </c>
      <c r="AP63">
        <f t="shared" si="71"/>
        <v>2.1425352111042364</v>
      </c>
      <c r="AQ63">
        <f t="shared" si="72"/>
        <v>1.6922381691779442</v>
      </c>
      <c r="AR63">
        <f t="shared" si="73"/>
        <v>23.111261660787896</v>
      </c>
      <c r="AS63">
        <f t="shared" si="74"/>
        <v>16.142063433859185</v>
      </c>
      <c r="AT63">
        <f t="shared" si="75"/>
        <v>13.084603786468506</v>
      </c>
      <c r="AU63">
        <f t="shared" si="76"/>
        <v>1.5114613952787863</v>
      </c>
      <c r="AV63">
        <f t="shared" si="77"/>
        <v>8.0643995369106394E-2</v>
      </c>
      <c r="AW63">
        <f t="shared" si="78"/>
        <v>0.51029422024959059</v>
      </c>
      <c r="AX63">
        <f t="shared" si="79"/>
        <v>1.0011671750291957</v>
      </c>
      <c r="AY63">
        <f t="shared" si="80"/>
        <v>5.0609077912309064E-2</v>
      </c>
      <c r="AZ63">
        <f t="shared" si="81"/>
        <v>19.903558515260073</v>
      </c>
      <c r="BA63">
        <f t="shared" si="82"/>
        <v>0.70994053378512545</v>
      </c>
      <c r="BB63">
        <f t="shared" si="83"/>
        <v>31.102050272631352</v>
      </c>
      <c r="BC63">
        <f t="shared" si="84"/>
        <v>380.42114122117351</v>
      </c>
      <c r="BD63">
        <f t="shared" si="85"/>
        <v>4.2415477681592047E-3</v>
      </c>
    </row>
    <row r="64" spans="1:56" x14ac:dyDescent="0.25">
      <c r="A64" s="1">
        <v>44</v>
      </c>
      <c r="B64" s="1" t="s">
        <v>102</v>
      </c>
      <c r="C64" s="1">
        <v>2446.0000077784061</v>
      </c>
      <c r="D64" s="1">
        <v>0</v>
      </c>
      <c r="E64">
        <f t="shared" si="58"/>
        <v>5.1773964828629424</v>
      </c>
      <c r="F64">
        <f t="shared" si="59"/>
        <v>8.3027099585857078E-2</v>
      </c>
      <c r="G64">
        <f t="shared" si="60"/>
        <v>272.09738451823029</v>
      </c>
      <c r="H64">
        <f t="shared" si="61"/>
        <v>1.3212187985621688</v>
      </c>
      <c r="I64">
        <f t="shared" si="62"/>
        <v>1.1812050325559045</v>
      </c>
      <c r="J64">
        <f t="shared" si="63"/>
        <v>14.817831039428711</v>
      </c>
      <c r="K64" s="1">
        <v>6</v>
      </c>
      <c r="L64">
        <f t="shared" si="64"/>
        <v>1.4200000166893005</v>
      </c>
      <c r="M64" s="1">
        <v>1</v>
      </c>
      <c r="N64">
        <f t="shared" si="65"/>
        <v>2.8400000333786011</v>
      </c>
      <c r="O64" s="1">
        <v>11.344054222106934</v>
      </c>
      <c r="P64" s="1">
        <v>14.817831039428711</v>
      </c>
      <c r="Q64" s="1">
        <v>10.013876914978027</v>
      </c>
      <c r="R64" s="1">
        <v>399.9454345703125</v>
      </c>
      <c r="S64" s="1">
        <v>382.91494750976562</v>
      </c>
      <c r="T64" s="1">
        <v>3.0364968776702881</v>
      </c>
      <c r="U64" s="1">
        <v>6.9680452346801758</v>
      </c>
      <c r="V64" s="1">
        <v>16.494699478149414</v>
      </c>
      <c r="W64" s="1">
        <v>37.851451873779297</v>
      </c>
      <c r="X64" s="1">
        <v>200.22836303710937</v>
      </c>
      <c r="Y64" s="1">
        <v>1699.44189453125</v>
      </c>
      <c r="Z64" s="1">
        <v>11.044207572937012</v>
      </c>
      <c r="AA64" s="1">
        <v>73.220840454101563</v>
      </c>
      <c r="AB64" s="1">
        <v>2.0286130905151367</v>
      </c>
      <c r="AC64" s="1">
        <v>4.8712998628616333E-2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0.33371393839518226</v>
      </c>
      <c r="AL64">
        <f t="shared" si="67"/>
        <v>1.3212187985621687E-3</v>
      </c>
      <c r="AM64">
        <f t="shared" si="68"/>
        <v>287.96783103942869</v>
      </c>
      <c r="AN64">
        <f t="shared" si="69"/>
        <v>284.49405422210691</v>
      </c>
      <c r="AO64">
        <f t="shared" si="70"/>
        <v>271.91069704732217</v>
      </c>
      <c r="AP64">
        <f t="shared" si="71"/>
        <v>2.1438993950719945</v>
      </c>
      <c r="AQ64">
        <f t="shared" si="72"/>
        <v>1.6914111609613842</v>
      </c>
      <c r="AR64">
        <f t="shared" si="73"/>
        <v>23.100133110622298</v>
      </c>
      <c r="AS64">
        <f t="shared" si="74"/>
        <v>16.132087875942123</v>
      </c>
      <c r="AT64">
        <f t="shared" si="75"/>
        <v>13.080942630767822</v>
      </c>
      <c r="AU64">
        <f t="shared" si="76"/>
        <v>1.5110998471754973</v>
      </c>
      <c r="AV64">
        <f t="shared" si="77"/>
        <v>8.0668757034774219E-2</v>
      </c>
      <c r="AW64">
        <f t="shared" si="78"/>
        <v>0.51020612840547985</v>
      </c>
      <c r="AX64">
        <f t="shared" si="79"/>
        <v>1.0008937187700173</v>
      </c>
      <c r="AY64">
        <f t="shared" si="80"/>
        <v>5.0624681093863963E-2</v>
      </c>
      <c r="AZ64">
        <f t="shared" si="81"/>
        <v>19.923199179787666</v>
      </c>
      <c r="BA64">
        <f t="shared" si="82"/>
        <v>0.71059483649770783</v>
      </c>
      <c r="BB64">
        <f t="shared" si="83"/>
        <v>31.112504603247736</v>
      </c>
      <c r="BC64">
        <f t="shared" si="84"/>
        <v>380.45386118240037</v>
      </c>
      <c r="BD64">
        <f t="shared" si="85"/>
        <v>4.2339371035765294E-3</v>
      </c>
    </row>
    <row r="65" spans="1:108" x14ac:dyDescent="0.25">
      <c r="A65" s="1">
        <v>45</v>
      </c>
      <c r="B65" s="1" t="s">
        <v>103</v>
      </c>
      <c r="C65" s="1">
        <v>2446.5000077672303</v>
      </c>
      <c r="D65" s="1">
        <v>0</v>
      </c>
      <c r="E65">
        <f t="shared" si="58"/>
        <v>5.1788771817130064</v>
      </c>
      <c r="F65">
        <f t="shared" si="59"/>
        <v>8.3054444950840328E-2</v>
      </c>
      <c r="G65">
        <f t="shared" si="60"/>
        <v>272.08325648394572</v>
      </c>
      <c r="H65">
        <f t="shared" si="61"/>
        <v>1.3203581499512855</v>
      </c>
      <c r="I65">
        <f t="shared" si="62"/>
        <v>1.1800709223130361</v>
      </c>
      <c r="J65">
        <f t="shared" si="63"/>
        <v>14.805578231811523</v>
      </c>
      <c r="K65" s="1">
        <v>6</v>
      </c>
      <c r="L65">
        <f t="shared" si="64"/>
        <v>1.4200000166893005</v>
      </c>
      <c r="M65" s="1">
        <v>1</v>
      </c>
      <c r="N65">
        <f t="shared" si="65"/>
        <v>2.8400000333786011</v>
      </c>
      <c r="O65" s="1">
        <v>11.343583106994629</v>
      </c>
      <c r="P65" s="1">
        <v>14.805578231811523</v>
      </c>
      <c r="Q65" s="1">
        <v>10.01325511932373</v>
      </c>
      <c r="R65" s="1">
        <v>399.92330932617187</v>
      </c>
      <c r="S65" s="1">
        <v>382.88836669921875</v>
      </c>
      <c r="T65" s="1">
        <v>3.036038875579834</v>
      </c>
      <c r="U65" s="1">
        <v>6.9652934074401855</v>
      </c>
      <c r="V65" s="1">
        <v>16.492733001708984</v>
      </c>
      <c r="W65" s="1">
        <v>37.837696075439453</v>
      </c>
      <c r="X65" s="1">
        <v>200.21530151367188</v>
      </c>
      <c r="Y65" s="1">
        <v>1699.485595703125</v>
      </c>
      <c r="Z65" s="1">
        <v>10.948784828186035</v>
      </c>
      <c r="AA65" s="1">
        <v>73.220863342285156</v>
      </c>
      <c r="AB65" s="1">
        <v>2.0286130905151367</v>
      </c>
      <c r="AC65" s="1">
        <v>4.8712998628616333E-2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66"/>
        <v>0.3336921691894531</v>
      </c>
      <c r="AL65">
        <f t="shared" si="67"/>
        <v>1.3203581499512855E-3</v>
      </c>
      <c r="AM65">
        <f t="shared" si="68"/>
        <v>287.9555782318115</v>
      </c>
      <c r="AN65">
        <f t="shared" si="69"/>
        <v>284.49358310699461</v>
      </c>
      <c r="AO65">
        <f t="shared" si="70"/>
        <v>271.91768923466589</v>
      </c>
      <c r="AP65">
        <f t="shared" si="71"/>
        <v>2.1459307525562403</v>
      </c>
      <c r="AQ65">
        <f t="shared" si="72"/>
        <v>1.6900757190381337</v>
      </c>
      <c r="AR65">
        <f t="shared" si="73"/>
        <v>23.081887345926887</v>
      </c>
      <c r="AS65">
        <f t="shared" si="74"/>
        <v>16.116593938486702</v>
      </c>
      <c r="AT65">
        <f t="shared" si="75"/>
        <v>13.074580669403076</v>
      </c>
      <c r="AU65">
        <f t="shared" si="76"/>
        <v>1.5104717688171017</v>
      </c>
      <c r="AV65">
        <f t="shared" si="77"/>
        <v>8.0694570758541848E-2</v>
      </c>
      <c r="AW65">
        <f t="shared" si="78"/>
        <v>0.51000479672509758</v>
      </c>
      <c r="AX65">
        <f t="shared" si="79"/>
        <v>1.0004669720920041</v>
      </c>
      <c r="AY65">
        <f t="shared" si="80"/>
        <v>5.0640947255408443E-2</v>
      </c>
      <c r="AZ65">
        <f t="shared" si="81"/>
        <v>19.922170940734912</v>
      </c>
      <c r="BA65">
        <f t="shared" si="82"/>
        <v>0.71060726871778546</v>
      </c>
      <c r="BB65">
        <f t="shared" si="83"/>
        <v>31.125643660003465</v>
      </c>
      <c r="BC65">
        <f t="shared" si="84"/>
        <v>380.42657651853511</v>
      </c>
      <c r="BD65">
        <f t="shared" si="85"/>
        <v>4.2372403945093009E-3</v>
      </c>
      <c r="BE65">
        <f>AVERAGE(E51:E65)</f>
        <v>5.1936073842539843</v>
      </c>
      <c r="BF65">
        <f t="shared" ref="BF65:DD65" si="86">AVERAGE(F51:F65)</f>
        <v>8.3132229516982223E-2</v>
      </c>
      <c r="BG65">
        <f t="shared" si="86"/>
        <v>271.77247075905626</v>
      </c>
      <c r="BH65">
        <f t="shared" si="86"/>
        <v>1.3255526204958379</v>
      </c>
      <c r="BI65">
        <f t="shared" si="86"/>
        <v>1.1835966805460414</v>
      </c>
      <c r="BJ65">
        <f t="shared" si="86"/>
        <v>14.848288408915202</v>
      </c>
      <c r="BK65">
        <f t="shared" si="86"/>
        <v>6</v>
      </c>
      <c r="BL65">
        <f t="shared" si="86"/>
        <v>1.4200000166893005</v>
      </c>
      <c r="BM65">
        <f t="shared" si="86"/>
        <v>1</v>
      </c>
      <c r="BN65">
        <f t="shared" si="86"/>
        <v>2.8400000333786011</v>
      </c>
      <c r="BO65">
        <f t="shared" si="86"/>
        <v>11.34163335164388</v>
      </c>
      <c r="BP65">
        <f t="shared" si="86"/>
        <v>14.848288408915202</v>
      </c>
      <c r="BQ65">
        <f t="shared" si="86"/>
        <v>10.013471349080403</v>
      </c>
      <c r="BR65">
        <f t="shared" si="86"/>
        <v>399.87870686848959</v>
      </c>
      <c r="BS65">
        <f t="shared" si="86"/>
        <v>382.79529825846356</v>
      </c>
      <c r="BT65">
        <f t="shared" si="86"/>
        <v>3.0363898118336996</v>
      </c>
      <c r="BU65">
        <f t="shared" si="86"/>
        <v>6.9807483990987143</v>
      </c>
      <c r="BV65">
        <f t="shared" si="86"/>
        <v>16.496886189778646</v>
      </c>
      <c r="BW65">
        <f t="shared" si="86"/>
        <v>37.926825459798174</v>
      </c>
      <c r="BX65">
        <f t="shared" si="86"/>
        <v>200.23016560872395</v>
      </c>
      <c r="BY65">
        <f t="shared" si="86"/>
        <v>1699.4518961588542</v>
      </c>
      <c r="BZ65">
        <f t="shared" si="86"/>
        <v>10.910937690734864</v>
      </c>
      <c r="CA65">
        <f t="shared" si="86"/>
        <v>73.221381632486981</v>
      </c>
      <c r="CB65">
        <f t="shared" si="86"/>
        <v>2.0286130905151367</v>
      </c>
      <c r="CC65">
        <f t="shared" si="86"/>
        <v>4.8712998628616333E-2</v>
      </c>
      <c r="CD65">
        <f t="shared" si="86"/>
        <v>1</v>
      </c>
      <c r="CE65">
        <f t="shared" si="86"/>
        <v>-0.21956524252891541</v>
      </c>
      <c r="CF65">
        <f t="shared" si="86"/>
        <v>2.737391471862793</v>
      </c>
      <c r="CG65">
        <f t="shared" si="86"/>
        <v>1</v>
      </c>
      <c r="CH65">
        <f t="shared" si="86"/>
        <v>0</v>
      </c>
      <c r="CI65">
        <f t="shared" si="86"/>
        <v>0.15999999642372131</v>
      </c>
      <c r="CJ65">
        <f t="shared" si="86"/>
        <v>111115</v>
      </c>
      <c r="CK65">
        <f t="shared" si="86"/>
        <v>0.33371694268120661</v>
      </c>
      <c r="CL65">
        <f t="shared" si="86"/>
        <v>1.3255526204958379E-3</v>
      </c>
      <c r="CM65">
        <f t="shared" si="86"/>
        <v>287.99828840891524</v>
      </c>
      <c r="CN65">
        <f t="shared" si="86"/>
        <v>284.49163335164394</v>
      </c>
      <c r="CO65">
        <f t="shared" si="86"/>
        <v>271.91229730770306</v>
      </c>
      <c r="CP65">
        <f t="shared" si="86"/>
        <v>2.1374870582504482</v>
      </c>
      <c r="CQ65">
        <f t="shared" si="86"/>
        <v>1.6947367239186921</v>
      </c>
      <c r="CR65">
        <f t="shared" si="86"/>
        <v>23.145380274361056</v>
      </c>
      <c r="CS65">
        <f t="shared" si="86"/>
        <v>16.164631875262341</v>
      </c>
      <c r="CT65">
        <f t="shared" si="86"/>
        <v>13.09496088027954</v>
      </c>
      <c r="CU65">
        <f t="shared" si="86"/>
        <v>1.5124849977671011</v>
      </c>
      <c r="CV65">
        <f t="shared" si="86"/>
        <v>8.0767993993755241E-2</v>
      </c>
      <c r="CW65">
        <f t="shared" si="86"/>
        <v>0.51114004337265084</v>
      </c>
      <c r="CX65">
        <f t="shared" si="86"/>
        <v>1.0013449543944504</v>
      </c>
      <c r="CY65">
        <f t="shared" si="86"/>
        <v>5.0687214294250126E-2</v>
      </c>
      <c r="CZ65">
        <f t="shared" si="86"/>
        <v>19.899555812156397</v>
      </c>
      <c r="DA65">
        <f t="shared" si="86"/>
        <v>0.70996804300790628</v>
      </c>
      <c r="DB65">
        <f t="shared" si="86"/>
        <v>31.108944261440509</v>
      </c>
      <c r="DC65">
        <f t="shared" si="86"/>
        <v>380.32650604496416</v>
      </c>
      <c r="DD65">
        <f t="shared" si="86"/>
        <v>4.2481282763885686E-3</v>
      </c>
    </row>
    <row r="66" spans="1:108" x14ac:dyDescent="0.25">
      <c r="A66" s="1" t="s">
        <v>9</v>
      </c>
      <c r="B66" s="1" t="s">
        <v>104</v>
      </c>
    </row>
    <row r="67" spans="1:108" x14ac:dyDescent="0.25">
      <c r="A67" s="1" t="s">
        <v>9</v>
      </c>
      <c r="B67" s="1" t="s">
        <v>105</v>
      </c>
    </row>
    <row r="68" spans="1:108" x14ac:dyDescent="0.25">
      <c r="A68" s="1" t="s">
        <v>9</v>
      </c>
      <c r="B68" s="1" t="s">
        <v>106</v>
      </c>
    </row>
    <row r="69" spans="1:108" x14ac:dyDescent="0.25">
      <c r="A69" s="1" t="s">
        <v>9</v>
      </c>
      <c r="B69" s="1" t="s">
        <v>107</v>
      </c>
    </row>
    <row r="70" spans="1:108" x14ac:dyDescent="0.25">
      <c r="A70" s="1" t="s">
        <v>9</v>
      </c>
      <c r="B70" s="1" t="s">
        <v>108</v>
      </c>
    </row>
    <row r="71" spans="1:108" x14ac:dyDescent="0.25">
      <c r="A71" s="1" t="s">
        <v>9</v>
      </c>
      <c r="B71" s="1" t="s">
        <v>109</v>
      </c>
    </row>
    <row r="72" spans="1:108" x14ac:dyDescent="0.25">
      <c r="A72" s="1" t="s">
        <v>9</v>
      </c>
      <c r="B72" s="1" t="s">
        <v>110</v>
      </c>
    </row>
    <row r="73" spans="1:108" x14ac:dyDescent="0.25">
      <c r="A73" s="1" t="s">
        <v>9</v>
      </c>
      <c r="B73" s="1" t="s">
        <v>111</v>
      </c>
    </row>
    <row r="74" spans="1:108" x14ac:dyDescent="0.25">
      <c r="A74" s="1" t="s">
        <v>9</v>
      </c>
      <c r="B74" s="1" t="s">
        <v>112</v>
      </c>
    </row>
    <row r="75" spans="1:108" x14ac:dyDescent="0.25">
      <c r="A75" s="1" t="s">
        <v>9</v>
      </c>
      <c r="B75" s="1" t="s">
        <v>113</v>
      </c>
    </row>
    <row r="76" spans="1:108" x14ac:dyDescent="0.25">
      <c r="A76" s="1">
        <v>46</v>
      </c>
      <c r="B76" s="1" t="s">
        <v>114</v>
      </c>
      <c r="C76" s="1">
        <v>5479.0000071972609</v>
      </c>
      <c r="D76" s="1">
        <v>0</v>
      </c>
      <c r="E76">
        <f t="shared" ref="E76:E90" si="87">(R76-S76*(1000-T76)/(1000-U76))*AK76</f>
        <v>5.2778363586241595</v>
      </c>
      <c r="F76">
        <f t="shared" ref="F76:F90" si="88">IF(AV76&lt;&gt;0,1/(1/AV76-1/N76),0)</f>
        <v>7.794481640530726E-2</v>
      </c>
      <c r="G76">
        <f t="shared" ref="G76:G90" si="89">((AY76-AL76/2)*S76-E76)/(AY76+AL76/2)</f>
        <v>261.68799052956047</v>
      </c>
      <c r="H76">
        <f t="shared" ref="H76:H90" si="90">AL76*1000</f>
        <v>1.5794360317733165</v>
      </c>
      <c r="I76">
        <f t="shared" ref="I76:I90" si="91">(AQ76-AW76)</f>
        <v>1.4935558467448835</v>
      </c>
      <c r="J76">
        <f t="shared" ref="J76:J90" si="92">(P76+AP76*D76)</f>
        <v>18.841527938842773</v>
      </c>
      <c r="K76" s="1">
        <v>6</v>
      </c>
      <c r="L76">
        <f t="shared" ref="L76:L90" si="93">(K76*AE76+AF76)</f>
        <v>1.4200000166893005</v>
      </c>
      <c r="M76" s="1">
        <v>1</v>
      </c>
      <c r="N76">
        <f t="shared" ref="N76:N90" si="94">L76*(M76+1)*(M76+1)/(M76*M76+1)</f>
        <v>2.8400000333786011</v>
      </c>
      <c r="O76" s="1">
        <v>16.076526641845703</v>
      </c>
      <c r="P76" s="1">
        <v>18.841527938842773</v>
      </c>
      <c r="Q76" s="1">
        <v>15.087856292724609</v>
      </c>
      <c r="R76" s="1">
        <v>400.90792846679687</v>
      </c>
      <c r="S76" s="1">
        <v>383.2750244140625</v>
      </c>
      <c r="T76" s="1">
        <v>4.7391133308410645</v>
      </c>
      <c r="U76" s="1">
        <v>9.4283113479614258</v>
      </c>
      <c r="V76" s="1">
        <v>18.912252426147461</v>
      </c>
      <c r="W76" s="1">
        <v>37.625308990478516</v>
      </c>
      <c r="X76" s="1">
        <v>200.18919372558594</v>
      </c>
      <c r="Y76" s="1">
        <v>1700.0509033203125</v>
      </c>
      <c r="Z76" s="1">
        <v>6.4363274574279785</v>
      </c>
      <c r="AA76" s="1">
        <v>73.174468994140625</v>
      </c>
      <c r="AB76" s="1">
        <v>2.3997373580932617</v>
      </c>
      <c r="AC76" s="1">
        <v>3.9152413606643677E-2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ref="AK76:AK90" si="95">X76*0.000001/(K76*0.0001)</f>
        <v>0.33364865620930984</v>
      </c>
      <c r="AL76">
        <f t="shared" ref="AL76:AL90" si="96">(U76-T76)/(1000-U76)*AK76</f>
        <v>1.5794360317733164E-3</v>
      </c>
      <c r="AM76">
        <f t="shared" ref="AM76:AM90" si="97">(P76+273.15)</f>
        <v>291.99152793884275</v>
      </c>
      <c r="AN76">
        <f t="shared" ref="AN76:AN90" si="98">(O76+273.15)</f>
        <v>289.22652664184568</v>
      </c>
      <c r="AO76">
        <f t="shared" ref="AO76:AO90" si="99">(Y76*AG76+Z76*AH76)*AI76</f>
        <v>272.00813845139419</v>
      </c>
      <c r="AP76">
        <f t="shared" ref="AP76:AP90" si="100">((AO76+0.00000010773*(AN76^4-AM76^4))-AL76*44100)/(L76*51.4+0.00000043092*AM76^3)</f>
        <v>2.0678496749891018</v>
      </c>
      <c r="AQ76">
        <f t="shared" ref="AQ76:AQ90" si="101">0.61365*EXP(17.502*J76/(240.97+J76))</f>
        <v>2.1834675231433911</v>
      </c>
      <c r="AR76">
        <f t="shared" ref="AR76:AR90" si="102">AQ76*1000/AA76</f>
        <v>29.839198741821143</v>
      </c>
      <c r="AS76">
        <f t="shared" ref="AS76:AS90" si="103">(AR76-U76)</f>
        <v>20.410887393859717</v>
      </c>
      <c r="AT76">
        <f t="shared" ref="AT76:AT90" si="104">IF(D76,P76,(O76+P76)/2)</f>
        <v>17.459027290344238</v>
      </c>
      <c r="AU76">
        <f t="shared" ref="AU76:AU90" si="105">0.61365*EXP(17.502*AT76/(240.97+AT76))</f>
        <v>2.0018563492221051</v>
      </c>
      <c r="AV76">
        <f t="shared" ref="AV76:AV90" si="106">IF(AS76&lt;&gt;0,(1000-(AR76+U76)/2)/AS76*AL76,0)</f>
        <v>7.5862736476720885E-2</v>
      </c>
      <c r="AW76">
        <f t="shared" ref="AW76:AW90" si="107">U76*AA76/1000</f>
        <v>0.68991167639850759</v>
      </c>
      <c r="AX76">
        <f t="shared" ref="AX76:AX90" si="108">(AU76-AW76)</f>
        <v>1.3119446728235975</v>
      </c>
      <c r="AY76">
        <f t="shared" ref="AY76:AY90" si="109">1/(1.6/F76+1.37/N76)</f>
        <v>4.7596977130004395E-2</v>
      </c>
      <c r="AZ76">
        <f t="shared" ref="AZ76:AZ90" si="110">G76*AA76*0.001</f>
        <v>19.148879749144289</v>
      </c>
      <c r="BA76">
        <f t="shared" ref="BA76:BA90" si="111">G76/S76</f>
        <v>0.68276817914138799</v>
      </c>
      <c r="BB76">
        <f t="shared" ref="BB76:BB90" si="112">(1-AL76*AA76/AQ76/F76)*100</f>
        <v>32.090951428286488</v>
      </c>
      <c r="BC76">
        <f t="shared" ref="BC76:BC90" si="113">(S76-E76/(N76/1.35))</f>
        <v>380.76619378011839</v>
      </c>
      <c r="BD76">
        <f t="shared" ref="BD76:BD90" si="114">E76*BB76/100/BC76</f>
        <v>4.4481572418390465E-3</v>
      </c>
    </row>
    <row r="77" spans="1:108" x14ac:dyDescent="0.25">
      <c r="A77" s="1">
        <v>47</v>
      </c>
      <c r="B77" s="1" t="s">
        <v>115</v>
      </c>
      <c r="C77" s="1">
        <v>5479.0000071972609</v>
      </c>
      <c r="D77" s="1">
        <v>0</v>
      </c>
      <c r="E77">
        <f t="shared" si="87"/>
        <v>5.2778363586241595</v>
      </c>
      <c r="F77">
        <f t="shared" si="88"/>
        <v>7.794481640530726E-2</v>
      </c>
      <c r="G77">
        <f t="shared" si="89"/>
        <v>261.68799052956047</v>
      </c>
      <c r="H77">
        <f t="shared" si="90"/>
        <v>1.5794360317733165</v>
      </c>
      <c r="I77">
        <f t="shared" si="91"/>
        <v>1.4935558467448835</v>
      </c>
      <c r="J77">
        <f t="shared" si="92"/>
        <v>18.841527938842773</v>
      </c>
      <c r="K77" s="1">
        <v>6</v>
      </c>
      <c r="L77">
        <f t="shared" si="93"/>
        <v>1.4200000166893005</v>
      </c>
      <c r="M77" s="1">
        <v>1</v>
      </c>
      <c r="N77">
        <f t="shared" si="94"/>
        <v>2.8400000333786011</v>
      </c>
      <c r="O77" s="1">
        <v>16.076526641845703</v>
      </c>
      <c r="P77" s="1">
        <v>18.841527938842773</v>
      </c>
      <c r="Q77" s="1">
        <v>15.087856292724609</v>
      </c>
      <c r="R77" s="1">
        <v>400.90792846679687</v>
      </c>
      <c r="S77" s="1">
        <v>383.2750244140625</v>
      </c>
      <c r="T77" s="1">
        <v>4.7391133308410645</v>
      </c>
      <c r="U77" s="1">
        <v>9.4283113479614258</v>
      </c>
      <c r="V77" s="1">
        <v>18.912252426147461</v>
      </c>
      <c r="W77" s="1">
        <v>37.625308990478516</v>
      </c>
      <c r="X77" s="1">
        <v>200.18919372558594</v>
      </c>
      <c r="Y77" s="1">
        <v>1700.0509033203125</v>
      </c>
      <c r="Z77" s="1">
        <v>6.4363274574279785</v>
      </c>
      <c r="AA77" s="1">
        <v>73.174468994140625</v>
      </c>
      <c r="AB77" s="1">
        <v>2.3997373580932617</v>
      </c>
      <c r="AC77" s="1">
        <v>3.9152413606643677E-2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0.33364865620930984</v>
      </c>
      <c r="AL77">
        <f t="shared" si="96"/>
        <v>1.5794360317733164E-3</v>
      </c>
      <c r="AM77">
        <f t="shared" si="97"/>
        <v>291.99152793884275</v>
      </c>
      <c r="AN77">
        <f t="shared" si="98"/>
        <v>289.22652664184568</v>
      </c>
      <c r="AO77">
        <f t="shared" si="99"/>
        <v>272.00813845139419</v>
      </c>
      <c r="AP77">
        <f t="shared" si="100"/>
        <v>2.0678496749891018</v>
      </c>
      <c r="AQ77">
        <f t="shared" si="101"/>
        <v>2.1834675231433911</v>
      </c>
      <c r="AR77">
        <f t="shared" si="102"/>
        <v>29.839198741821143</v>
      </c>
      <c r="AS77">
        <f t="shared" si="103"/>
        <v>20.410887393859717</v>
      </c>
      <c r="AT77">
        <f t="shared" si="104"/>
        <v>17.459027290344238</v>
      </c>
      <c r="AU77">
        <f t="shared" si="105"/>
        <v>2.0018563492221051</v>
      </c>
      <c r="AV77">
        <f t="shared" si="106"/>
        <v>7.5862736476720885E-2</v>
      </c>
      <c r="AW77">
        <f t="shared" si="107"/>
        <v>0.68991167639850759</v>
      </c>
      <c r="AX77">
        <f t="shared" si="108"/>
        <v>1.3119446728235975</v>
      </c>
      <c r="AY77">
        <f t="shared" si="109"/>
        <v>4.7596977130004395E-2</v>
      </c>
      <c r="AZ77">
        <f t="shared" si="110"/>
        <v>19.148879749144289</v>
      </c>
      <c r="BA77">
        <f t="shared" si="111"/>
        <v>0.68276817914138799</v>
      </c>
      <c r="BB77">
        <f t="shared" si="112"/>
        <v>32.090951428286488</v>
      </c>
      <c r="BC77">
        <f t="shared" si="113"/>
        <v>380.76619378011839</v>
      </c>
      <c r="BD77">
        <f t="shared" si="114"/>
        <v>4.4481572418390465E-3</v>
      </c>
    </row>
    <row r="78" spans="1:108" x14ac:dyDescent="0.25">
      <c r="A78" s="1">
        <v>48</v>
      </c>
      <c r="B78" s="1" t="s">
        <v>115</v>
      </c>
      <c r="C78" s="1">
        <v>5479.500007186085</v>
      </c>
      <c r="D78" s="1">
        <v>0</v>
      </c>
      <c r="E78">
        <f t="shared" si="87"/>
        <v>5.2758471199860395</v>
      </c>
      <c r="F78">
        <f t="shared" si="88"/>
        <v>7.8002707554148745E-2</v>
      </c>
      <c r="G78">
        <f t="shared" si="89"/>
        <v>261.82434515231091</v>
      </c>
      <c r="H78">
        <f t="shared" si="90"/>
        <v>1.5798595981191796</v>
      </c>
      <c r="I78">
        <f t="shared" si="91"/>
        <v>1.492882044490935</v>
      </c>
      <c r="J78">
        <f t="shared" si="92"/>
        <v>18.837139129638672</v>
      </c>
      <c r="K78" s="1">
        <v>6</v>
      </c>
      <c r="L78">
        <f t="shared" si="93"/>
        <v>1.4200000166893005</v>
      </c>
      <c r="M78" s="1">
        <v>1</v>
      </c>
      <c r="N78">
        <f t="shared" si="94"/>
        <v>2.8400000333786011</v>
      </c>
      <c r="O78" s="1">
        <v>16.076835632324219</v>
      </c>
      <c r="P78" s="1">
        <v>18.837139129638672</v>
      </c>
      <c r="Q78" s="1">
        <v>15.088421821594238</v>
      </c>
      <c r="R78" s="1">
        <v>400.91305541992187</v>
      </c>
      <c r="S78" s="1">
        <v>383.28677368164062</v>
      </c>
      <c r="T78" s="1">
        <v>4.7392115592956543</v>
      </c>
      <c r="U78" s="1">
        <v>9.4293422698974609</v>
      </c>
      <c r="V78" s="1">
        <v>18.912263870239258</v>
      </c>
      <c r="W78" s="1">
        <v>37.628665924072266</v>
      </c>
      <c r="X78" s="1">
        <v>200.20285034179687</v>
      </c>
      <c r="Y78" s="1">
        <v>1700.0103759765625</v>
      </c>
      <c r="Z78" s="1">
        <v>6.4670028686523437</v>
      </c>
      <c r="AA78" s="1">
        <v>73.1744384765625</v>
      </c>
      <c r="AB78" s="1">
        <v>2.3997373580932617</v>
      </c>
      <c r="AC78" s="1">
        <v>3.9152413606643677E-2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0.33367141723632809</v>
      </c>
      <c r="AL78">
        <f t="shared" si="96"/>
        <v>1.5798595981191797E-3</v>
      </c>
      <c r="AM78">
        <f t="shared" si="97"/>
        <v>291.98713912963865</v>
      </c>
      <c r="AN78">
        <f t="shared" si="98"/>
        <v>289.2268356323242</v>
      </c>
      <c r="AO78">
        <f t="shared" si="99"/>
        <v>272.00165407653913</v>
      </c>
      <c r="AP78">
        <f t="shared" si="100"/>
        <v>2.0681619116042191</v>
      </c>
      <c r="AQ78">
        <f t="shared" si="101"/>
        <v>2.1828688702939969</v>
      </c>
      <c r="AR78">
        <f t="shared" si="102"/>
        <v>29.831030011841655</v>
      </c>
      <c r="AS78">
        <f t="shared" si="103"/>
        <v>20.401687741944194</v>
      </c>
      <c r="AT78">
        <f t="shared" si="104"/>
        <v>17.456987380981445</v>
      </c>
      <c r="AU78">
        <f t="shared" si="105"/>
        <v>2.0015984872451349</v>
      </c>
      <c r="AV78">
        <f t="shared" si="106"/>
        <v>7.5917575041958868E-2</v>
      </c>
      <c r="AW78">
        <f t="shared" si="107"/>
        <v>0.68998682580306192</v>
      </c>
      <c r="AX78">
        <f t="shared" si="108"/>
        <v>1.311611661442073</v>
      </c>
      <c r="AY78">
        <f t="shared" si="109"/>
        <v>4.7631516070507605E-2</v>
      </c>
      <c r="AZ78">
        <f t="shared" si="110"/>
        <v>19.158849436014041</v>
      </c>
      <c r="BA78">
        <f t="shared" si="111"/>
        <v>0.68310300049587191</v>
      </c>
      <c r="BB78">
        <f t="shared" si="112"/>
        <v>32.104566399756209</v>
      </c>
      <c r="BC78">
        <f t="shared" si="113"/>
        <v>380.77888863647462</v>
      </c>
      <c r="BD78">
        <f t="shared" si="114"/>
        <v>4.4482188806496152E-3</v>
      </c>
    </row>
    <row r="79" spans="1:108" x14ac:dyDescent="0.25">
      <c r="A79" s="1">
        <v>49</v>
      </c>
      <c r="B79" s="1" t="s">
        <v>116</v>
      </c>
      <c r="C79" s="1">
        <v>5480.0000071749091</v>
      </c>
      <c r="D79" s="1">
        <v>0</v>
      </c>
      <c r="E79">
        <f t="shared" si="87"/>
        <v>5.2714632106054626</v>
      </c>
      <c r="F79">
        <f t="shared" si="88"/>
        <v>7.8084264990190763E-2</v>
      </c>
      <c r="G79">
        <f t="shared" si="89"/>
        <v>262.03796352154757</v>
      </c>
      <c r="H79">
        <f t="shared" si="90"/>
        <v>1.5807018052039958</v>
      </c>
      <c r="I79">
        <f t="shared" si="91"/>
        <v>1.4921669790982748</v>
      </c>
      <c r="J79">
        <f t="shared" si="92"/>
        <v>18.833381652832031</v>
      </c>
      <c r="K79" s="1">
        <v>6</v>
      </c>
      <c r="L79">
        <f t="shared" si="93"/>
        <v>1.4200000166893005</v>
      </c>
      <c r="M79" s="1">
        <v>1</v>
      </c>
      <c r="N79">
        <f t="shared" si="94"/>
        <v>2.8400000333786011</v>
      </c>
      <c r="O79" s="1">
        <v>16.076742172241211</v>
      </c>
      <c r="P79" s="1">
        <v>18.833381652832031</v>
      </c>
      <c r="Q79" s="1">
        <v>15.088605880737305</v>
      </c>
      <c r="R79" s="1">
        <v>400.90896606445312</v>
      </c>
      <c r="S79" s="1">
        <v>383.29385375976562</v>
      </c>
      <c r="T79" s="1">
        <v>4.7392091751098633</v>
      </c>
      <c r="U79" s="1">
        <v>9.4320850372314453</v>
      </c>
      <c r="V79" s="1">
        <v>18.912422180175781</v>
      </c>
      <c r="W79" s="1">
        <v>37.639942169189453</v>
      </c>
      <c r="X79" s="1">
        <v>200.19184875488281</v>
      </c>
      <c r="Y79" s="1">
        <v>1700.004638671875</v>
      </c>
      <c r="Z79" s="1">
        <v>6.509401798248291</v>
      </c>
      <c r="AA79" s="1">
        <v>73.174644470214844</v>
      </c>
      <c r="AB79" s="1">
        <v>2.3997373580932617</v>
      </c>
      <c r="AC79" s="1">
        <v>3.9152413606643677E-2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0.33365308125813797</v>
      </c>
      <c r="AL79">
        <f t="shared" si="96"/>
        <v>1.5807018052039958E-3</v>
      </c>
      <c r="AM79">
        <f t="shared" si="97"/>
        <v>291.98338165283201</v>
      </c>
      <c r="AN79">
        <f t="shared" si="98"/>
        <v>289.22674217224119</v>
      </c>
      <c r="AO79">
        <f t="shared" si="99"/>
        <v>272.00073610780964</v>
      </c>
      <c r="AP79">
        <f t="shared" si="100"/>
        <v>2.0681873472918118</v>
      </c>
      <c r="AQ79">
        <f t="shared" si="101"/>
        <v>2.1823564483105189</v>
      </c>
      <c r="AR79">
        <f t="shared" si="102"/>
        <v>29.823943308652897</v>
      </c>
      <c r="AS79">
        <f t="shared" si="103"/>
        <v>20.391858271421452</v>
      </c>
      <c r="AT79">
        <f t="shared" si="104"/>
        <v>17.455061912536621</v>
      </c>
      <c r="AU79">
        <f t="shared" si="105"/>
        <v>2.0013551183169409</v>
      </c>
      <c r="AV79">
        <f t="shared" si="106"/>
        <v>7.5994828285957564E-2</v>
      </c>
      <c r="AW79">
        <f t="shared" si="107"/>
        <v>0.69018946921224411</v>
      </c>
      <c r="AX79">
        <f t="shared" si="108"/>
        <v>1.3111656491046968</v>
      </c>
      <c r="AY79">
        <f t="shared" si="109"/>
        <v>4.7680172761201588E-2</v>
      </c>
      <c r="AZ79">
        <f t="shared" si="110"/>
        <v>19.17453481838837</v>
      </c>
      <c r="BA79">
        <f t="shared" si="111"/>
        <v>0.68364770515152384</v>
      </c>
      <c r="BB79">
        <f t="shared" si="112"/>
        <v>32.123200334569944</v>
      </c>
      <c r="BC79">
        <f t="shared" si="113"/>
        <v>380.78805261516095</v>
      </c>
      <c r="BD79">
        <f t="shared" si="114"/>
        <v>4.4469953195126191E-3</v>
      </c>
    </row>
    <row r="80" spans="1:108" x14ac:dyDescent="0.25">
      <c r="A80" s="1">
        <v>50</v>
      </c>
      <c r="B80" s="1" t="s">
        <v>116</v>
      </c>
      <c r="C80" s="1">
        <v>5480.5000071637332</v>
      </c>
      <c r="D80" s="1">
        <v>0</v>
      </c>
      <c r="E80">
        <f t="shared" si="87"/>
        <v>5.2681064191060685</v>
      </c>
      <c r="F80">
        <f t="shared" si="88"/>
        <v>7.8152785149888618E-2</v>
      </c>
      <c r="G80">
        <f t="shared" si="89"/>
        <v>262.21956649390228</v>
      </c>
      <c r="H80">
        <f t="shared" si="90"/>
        <v>1.581550949576775</v>
      </c>
      <c r="I80">
        <f t="shared" si="91"/>
        <v>1.4916920250043901</v>
      </c>
      <c r="J80">
        <f t="shared" si="92"/>
        <v>18.83099365234375</v>
      </c>
      <c r="K80" s="1">
        <v>6</v>
      </c>
      <c r="L80">
        <f t="shared" si="93"/>
        <v>1.4200000166893005</v>
      </c>
      <c r="M80" s="1">
        <v>1</v>
      </c>
      <c r="N80">
        <f t="shared" si="94"/>
        <v>2.8400000333786011</v>
      </c>
      <c r="O80" s="1">
        <v>16.077276229858398</v>
      </c>
      <c r="P80" s="1">
        <v>18.83099365234375</v>
      </c>
      <c r="Q80" s="1">
        <v>15.089385032653809</v>
      </c>
      <c r="R80" s="1">
        <v>400.91549682617187</v>
      </c>
      <c r="S80" s="1">
        <v>383.31027221679687</v>
      </c>
      <c r="T80" s="1">
        <v>4.7390012741088867</v>
      </c>
      <c r="U80" s="1">
        <v>9.4341535568237305</v>
      </c>
      <c r="V80" s="1">
        <v>18.910890579223633</v>
      </c>
      <c r="W80" s="1">
        <v>37.646804809570313</v>
      </c>
      <c r="X80" s="1">
        <v>200.20185852050781</v>
      </c>
      <c r="Y80" s="1">
        <v>1699.9542236328125</v>
      </c>
      <c r="Z80" s="1">
        <v>6.4839668273925781</v>
      </c>
      <c r="AA80" s="1">
        <v>73.174430847167969</v>
      </c>
      <c r="AB80" s="1">
        <v>2.3997373580932617</v>
      </c>
      <c r="AC80" s="1">
        <v>3.9152413606643677E-2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0.33366976420084632</v>
      </c>
      <c r="AL80">
        <f t="shared" si="96"/>
        <v>1.581550949576775E-3</v>
      </c>
      <c r="AM80">
        <f t="shared" si="97"/>
        <v>291.98099365234373</v>
      </c>
      <c r="AN80">
        <f t="shared" si="98"/>
        <v>289.22727622985838</v>
      </c>
      <c r="AO80">
        <f t="shared" si="99"/>
        <v>271.99266970173994</v>
      </c>
      <c r="AP80">
        <f t="shared" si="100"/>
        <v>2.0680226688307695</v>
      </c>
      <c r="AQ80">
        <f t="shared" si="101"/>
        <v>2.1820308420497518</v>
      </c>
      <c r="AR80">
        <f t="shared" si="102"/>
        <v>29.81958064842539</v>
      </c>
      <c r="AS80">
        <f t="shared" si="103"/>
        <v>20.38542709160166</v>
      </c>
      <c r="AT80">
        <f t="shared" si="104"/>
        <v>17.454134941101074</v>
      </c>
      <c r="AU80">
        <f t="shared" si="105"/>
        <v>2.0012379633372102</v>
      </c>
      <c r="AV80">
        <f t="shared" si="106"/>
        <v>7.6059728957661984E-2</v>
      </c>
      <c r="AW80">
        <f t="shared" si="107"/>
        <v>0.69033881704536182</v>
      </c>
      <c r="AX80">
        <f t="shared" si="108"/>
        <v>1.3108991462918484</v>
      </c>
      <c r="AY80">
        <f t="shared" si="109"/>
        <v>4.7721049681767949E-2</v>
      </c>
      <c r="AZ80">
        <f t="shared" si="110"/>
        <v>19.187767535182417</v>
      </c>
      <c r="BA80">
        <f t="shared" si="111"/>
        <v>0.68409219762728724</v>
      </c>
      <c r="BB80">
        <f t="shared" si="112"/>
        <v>32.13635285997244</v>
      </c>
      <c r="BC80">
        <f t="shared" si="113"/>
        <v>380.80606673010453</v>
      </c>
      <c r="BD80">
        <f t="shared" si="114"/>
        <v>4.4457728376546025E-3</v>
      </c>
    </row>
    <row r="81" spans="1:108" x14ac:dyDescent="0.25">
      <c r="A81" s="1">
        <v>51</v>
      </c>
      <c r="B81" s="1" t="s">
        <v>117</v>
      </c>
      <c r="C81" s="1">
        <v>5481.0000071525574</v>
      </c>
      <c r="D81" s="1">
        <v>0</v>
      </c>
      <c r="E81">
        <f t="shared" si="87"/>
        <v>5.2783705129253118</v>
      </c>
      <c r="F81">
        <f t="shared" si="88"/>
        <v>7.8191720097737588E-2</v>
      </c>
      <c r="G81">
        <f t="shared" si="89"/>
        <v>262.04458499519336</v>
      </c>
      <c r="H81">
        <f t="shared" si="90"/>
        <v>1.5816291622109568</v>
      </c>
      <c r="I81">
        <f t="shared" si="91"/>
        <v>1.4910418626365869</v>
      </c>
      <c r="J81">
        <f t="shared" si="92"/>
        <v>18.826503753662109</v>
      </c>
      <c r="K81" s="1">
        <v>6</v>
      </c>
      <c r="L81">
        <f t="shared" si="93"/>
        <v>1.4200000166893005</v>
      </c>
      <c r="M81" s="1">
        <v>1</v>
      </c>
      <c r="N81">
        <f t="shared" si="94"/>
        <v>2.8400000333786011</v>
      </c>
      <c r="O81" s="1">
        <v>16.078346252441406</v>
      </c>
      <c r="P81" s="1">
        <v>18.826503753662109</v>
      </c>
      <c r="Q81" s="1">
        <v>15.089654922485352</v>
      </c>
      <c r="R81" s="1">
        <v>400.92562866210937</v>
      </c>
      <c r="S81" s="1">
        <v>383.28863525390625</v>
      </c>
      <c r="T81" s="1">
        <v>4.7390637397766113</v>
      </c>
      <c r="U81" s="1">
        <v>9.4347171783447266</v>
      </c>
      <c r="V81" s="1">
        <v>18.909761428833008</v>
      </c>
      <c r="W81" s="1">
        <v>37.646308898925781</v>
      </c>
      <c r="X81" s="1">
        <v>200.19027709960937</v>
      </c>
      <c r="Y81" s="1">
        <v>1700.0582275390625</v>
      </c>
      <c r="Z81" s="1">
        <v>6.4680733680725098</v>
      </c>
      <c r="AA81" s="1">
        <v>73.174095153808594</v>
      </c>
      <c r="AB81" s="1">
        <v>2.3997373580932617</v>
      </c>
      <c r="AC81" s="1">
        <v>3.9152413606643677E-2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0.33365046183268227</v>
      </c>
      <c r="AL81">
        <f t="shared" si="96"/>
        <v>1.5816291622109569E-3</v>
      </c>
      <c r="AM81">
        <f t="shared" si="97"/>
        <v>291.97650375366209</v>
      </c>
      <c r="AN81">
        <f t="shared" si="98"/>
        <v>289.22834625244138</v>
      </c>
      <c r="AO81">
        <f t="shared" si="99"/>
        <v>272.009310326368</v>
      </c>
      <c r="AP81">
        <f t="shared" si="100"/>
        <v>2.0689010260205922</v>
      </c>
      <c r="AQ81">
        <f t="shared" si="101"/>
        <v>2.1814187551940565</v>
      </c>
      <c r="AR81">
        <f t="shared" si="102"/>
        <v>29.811352646162746</v>
      </c>
      <c r="AS81">
        <f t="shared" si="103"/>
        <v>20.376635467818019</v>
      </c>
      <c r="AT81">
        <f t="shared" si="104"/>
        <v>17.452425003051758</v>
      </c>
      <c r="AU81">
        <f t="shared" si="105"/>
        <v>2.0010218691678685</v>
      </c>
      <c r="AV81">
        <f t="shared" si="106"/>
        <v>7.609660585976484E-2</v>
      </c>
      <c r="AW81">
        <f t="shared" si="107"/>
        <v>0.69037689255746959</v>
      </c>
      <c r="AX81">
        <f t="shared" si="108"/>
        <v>1.3106449766103989</v>
      </c>
      <c r="AY81">
        <f t="shared" si="109"/>
        <v>4.7744276282572162E-2</v>
      </c>
      <c r="AZ81">
        <f t="shared" si="110"/>
        <v>19.17487539697856</v>
      </c>
      <c r="BA81">
        <f t="shared" si="111"/>
        <v>0.6836742884943724</v>
      </c>
      <c r="BB81">
        <f t="shared" si="112"/>
        <v>32.148068504855829</v>
      </c>
      <c r="BC81">
        <f t="shared" si="113"/>
        <v>380.77955070858957</v>
      </c>
      <c r="BD81">
        <f t="shared" si="114"/>
        <v>4.4563689548916237E-3</v>
      </c>
    </row>
    <row r="82" spans="1:108" x14ac:dyDescent="0.25">
      <c r="A82" s="1">
        <v>52</v>
      </c>
      <c r="B82" s="1" t="s">
        <v>117</v>
      </c>
      <c r="C82" s="1">
        <v>5481.5000071413815</v>
      </c>
      <c r="D82" s="1">
        <v>0</v>
      </c>
      <c r="E82">
        <f t="shared" si="87"/>
        <v>5.2878849433965485</v>
      </c>
      <c r="F82">
        <f t="shared" si="88"/>
        <v>7.8192267228299195E-2</v>
      </c>
      <c r="G82">
        <f t="shared" si="89"/>
        <v>261.83567070660331</v>
      </c>
      <c r="H82">
        <f t="shared" si="90"/>
        <v>1.5815714455665104</v>
      </c>
      <c r="I82">
        <f t="shared" si="91"/>
        <v>1.4909761030222743</v>
      </c>
      <c r="J82">
        <f t="shared" si="92"/>
        <v>18.826236724853516</v>
      </c>
      <c r="K82" s="1">
        <v>6</v>
      </c>
      <c r="L82">
        <f t="shared" si="93"/>
        <v>1.4200000166893005</v>
      </c>
      <c r="M82" s="1">
        <v>1</v>
      </c>
      <c r="N82">
        <f t="shared" si="94"/>
        <v>2.8400000333786011</v>
      </c>
      <c r="O82" s="1">
        <v>16.078336715698242</v>
      </c>
      <c r="P82" s="1">
        <v>18.826236724853516</v>
      </c>
      <c r="Q82" s="1">
        <v>15.089333534240723</v>
      </c>
      <c r="R82" s="1">
        <v>400.93984985351562</v>
      </c>
      <c r="S82" s="1">
        <v>383.27407836914063</v>
      </c>
      <c r="T82" s="1">
        <v>4.7395405769348145</v>
      </c>
      <c r="U82" s="1">
        <v>9.4351263046264648</v>
      </c>
      <c r="V82" s="1">
        <v>18.911661148071289</v>
      </c>
      <c r="W82" s="1">
        <v>37.647933959960938</v>
      </c>
      <c r="X82" s="1">
        <v>200.18577575683594</v>
      </c>
      <c r="Y82" s="1">
        <v>1700.089111328125</v>
      </c>
      <c r="Z82" s="1">
        <v>6.4659676551818848</v>
      </c>
      <c r="AA82" s="1">
        <v>73.174034118652344</v>
      </c>
      <c r="AB82" s="1">
        <v>2.3997373580932617</v>
      </c>
      <c r="AC82" s="1">
        <v>3.9152413606643677E-2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95"/>
        <v>0.33364295959472651</v>
      </c>
      <c r="AL82">
        <f t="shared" si="96"/>
        <v>1.5815714455665105E-3</v>
      </c>
      <c r="AM82">
        <f t="shared" si="97"/>
        <v>291.97623672485349</v>
      </c>
      <c r="AN82">
        <f t="shared" si="98"/>
        <v>289.22833671569822</v>
      </c>
      <c r="AO82">
        <f t="shared" si="99"/>
        <v>272.01425173250755</v>
      </c>
      <c r="AP82">
        <f t="shared" si="100"/>
        <v>2.0690242112056039</v>
      </c>
      <c r="AQ82">
        <f t="shared" si="101"/>
        <v>2.1813823571508055</v>
      </c>
      <c r="AR82">
        <f t="shared" si="102"/>
        <v>29.810880094620376</v>
      </c>
      <c r="AS82">
        <f t="shared" si="103"/>
        <v>20.375753789993912</v>
      </c>
      <c r="AT82">
        <f t="shared" si="104"/>
        <v>17.452286720275879</v>
      </c>
      <c r="AU82">
        <f t="shared" si="105"/>
        <v>2.0010043945164129</v>
      </c>
      <c r="AV82">
        <f t="shared" si="106"/>
        <v>7.6097124062775051E-2</v>
      </c>
      <c r="AW82">
        <f t="shared" si="107"/>
        <v>0.69040625412853118</v>
      </c>
      <c r="AX82">
        <f t="shared" si="108"/>
        <v>1.3105981403878817</v>
      </c>
      <c r="AY82">
        <f t="shared" si="109"/>
        <v>4.7744602668918008E-2</v>
      </c>
      <c r="AZ82">
        <f t="shared" si="110"/>
        <v>19.159572301765209</v>
      </c>
      <c r="BA82">
        <f t="shared" si="111"/>
        <v>0.68315517663165048</v>
      </c>
      <c r="BB82">
        <f t="shared" si="112"/>
        <v>32.149943791658799</v>
      </c>
      <c r="BC82">
        <f t="shared" si="113"/>
        <v>380.76047111925169</v>
      </c>
      <c r="BD82">
        <f t="shared" si="114"/>
        <v>4.4648858429874507E-3</v>
      </c>
    </row>
    <row r="83" spans="1:108" x14ac:dyDescent="0.25">
      <c r="A83" s="1">
        <v>53</v>
      </c>
      <c r="B83" s="1" t="s">
        <v>118</v>
      </c>
      <c r="C83" s="1">
        <v>5482.0000071302056</v>
      </c>
      <c r="D83" s="1">
        <v>0</v>
      </c>
      <c r="E83">
        <f t="shared" si="87"/>
        <v>5.2955519826466322</v>
      </c>
      <c r="F83">
        <f t="shared" si="88"/>
        <v>7.8215401314313454E-2</v>
      </c>
      <c r="G83">
        <f t="shared" si="89"/>
        <v>261.71520847359733</v>
      </c>
      <c r="H83">
        <f t="shared" si="90"/>
        <v>1.5820753211299203</v>
      </c>
      <c r="I83">
        <f t="shared" si="91"/>
        <v>1.4910215521281789</v>
      </c>
      <c r="J83">
        <f t="shared" si="92"/>
        <v>18.827163696289063</v>
      </c>
      <c r="K83" s="1">
        <v>6</v>
      </c>
      <c r="L83">
        <f t="shared" si="93"/>
        <v>1.4200000166893005</v>
      </c>
      <c r="M83" s="1">
        <v>1</v>
      </c>
      <c r="N83">
        <f t="shared" si="94"/>
        <v>2.8400000333786011</v>
      </c>
      <c r="O83" s="1">
        <v>16.077308654785156</v>
      </c>
      <c r="P83" s="1">
        <v>18.827163696289063</v>
      </c>
      <c r="Q83" s="1">
        <v>15.088685035705566</v>
      </c>
      <c r="R83" s="1">
        <v>400.96881103515625</v>
      </c>
      <c r="S83" s="1">
        <v>383.28057861328125</v>
      </c>
      <c r="T83" s="1">
        <v>4.739443302154541</v>
      </c>
      <c r="U83" s="1">
        <v>9.4362201690673828</v>
      </c>
      <c r="V83" s="1">
        <v>18.91253662109375</v>
      </c>
      <c r="W83" s="1">
        <v>37.654815673828125</v>
      </c>
      <c r="X83" s="1">
        <v>200.19854736328125</v>
      </c>
      <c r="Y83" s="1">
        <v>1700.0362548828125</v>
      </c>
      <c r="Z83" s="1">
        <v>6.5644888877868652</v>
      </c>
      <c r="AA83" s="1">
        <v>73.174125671386719</v>
      </c>
      <c r="AB83" s="1">
        <v>2.3997373580932617</v>
      </c>
      <c r="AC83" s="1">
        <v>3.9152413606643677E-2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95"/>
        <v>0.3336642456054687</v>
      </c>
      <c r="AL83">
        <f t="shared" si="96"/>
        <v>1.5820753211299202E-3</v>
      </c>
      <c r="AM83">
        <f t="shared" si="97"/>
        <v>291.97716369628904</v>
      </c>
      <c r="AN83">
        <f t="shared" si="98"/>
        <v>289.22730865478513</v>
      </c>
      <c r="AO83">
        <f t="shared" si="99"/>
        <v>272.00579470144658</v>
      </c>
      <c r="AP83">
        <f t="shared" si="100"/>
        <v>2.0684084175908248</v>
      </c>
      <c r="AQ83">
        <f t="shared" si="101"/>
        <v>2.1815087126423895</v>
      </c>
      <c r="AR83">
        <f t="shared" si="102"/>
        <v>29.812569574649867</v>
      </c>
      <c r="AS83">
        <f t="shared" si="103"/>
        <v>20.376349405582484</v>
      </c>
      <c r="AT83">
        <f t="shared" si="104"/>
        <v>17.452236175537109</v>
      </c>
      <c r="AU83">
        <f t="shared" si="105"/>
        <v>2.0009980072634357</v>
      </c>
      <c r="AV83">
        <f t="shared" si="106"/>
        <v>7.611903483977904E-2</v>
      </c>
      <c r="AW83">
        <f t="shared" si="107"/>
        <v>0.69048716051421066</v>
      </c>
      <c r="AX83">
        <f t="shared" si="108"/>
        <v>1.310510846749225</v>
      </c>
      <c r="AY83">
        <f t="shared" si="109"/>
        <v>4.7758403026018109E-2</v>
      </c>
      <c r="AZ83">
        <f t="shared" si="110"/>
        <v>19.150781554960183</v>
      </c>
      <c r="BA83">
        <f t="shared" si="111"/>
        <v>0.68282929810972814</v>
      </c>
      <c r="BB83">
        <f t="shared" si="112"/>
        <v>32.152247159166578</v>
      </c>
      <c r="BC83">
        <f t="shared" si="113"/>
        <v>380.76332682012963</v>
      </c>
      <c r="BD83">
        <f t="shared" si="114"/>
        <v>4.471646405975983E-3</v>
      </c>
    </row>
    <row r="84" spans="1:108" x14ac:dyDescent="0.25">
      <c r="A84" s="1">
        <v>54</v>
      </c>
      <c r="B84" s="1" t="s">
        <v>118</v>
      </c>
      <c r="C84" s="1">
        <v>5482.5000071190298</v>
      </c>
      <c r="D84" s="1">
        <v>0</v>
      </c>
      <c r="E84">
        <f t="shared" si="87"/>
        <v>5.3141728776070707</v>
      </c>
      <c r="F84">
        <f t="shared" si="88"/>
        <v>7.823225374026524E-2</v>
      </c>
      <c r="G84">
        <f t="shared" si="89"/>
        <v>261.34009394825011</v>
      </c>
      <c r="H84">
        <f t="shared" si="90"/>
        <v>1.5825494028152784</v>
      </c>
      <c r="I84">
        <f t="shared" si="91"/>
        <v>1.4911484348263775</v>
      </c>
      <c r="J84">
        <f t="shared" si="92"/>
        <v>18.828449249267578</v>
      </c>
      <c r="K84" s="1">
        <v>6</v>
      </c>
      <c r="L84">
        <f t="shared" si="93"/>
        <v>1.4200000166893005</v>
      </c>
      <c r="M84" s="1">
        <v>1</v>
      </c>
      <c r="N84">
        <f t="shared" si="94"/>
        <v>2.8400000333786011</v>
      </c>
      <c r="O84" s="1">
        <v>16.077470779418945</v>
      </c>
      <c r="P84" s="1">
        <v>18.828449249267578</v>
      </c>
      <c r="Q84" s="1">
        <v>15.089639663696289</v>
      </c>
      <c r="R84" s="1">
        <v>401.01202392578125</v>
      </c>
      <c r="S84" s="1">
        <v>383.26644897460938</v>
      </c>
      <c r="T84" s="1">
        <v>4.7384505271911621</v>
      </c>
      <c r="U84" s="1">
        <v>9.4369115829467773</v>
      </c>
      <c r="V84" s="1">
        <v>18.908319473266602</v>
      </c>
      <c r="W84" s="1">
        <v>37.657062530517578</v>
      </c>
      <c r="X84" s="1">
        <v>200.18661499023437</v>
      </c>
      <c r="Y84" s="1">
        <v>1700.0726318359375</v>
      </c>
      <c r="Z84" s="1">
        <v>6.5899691581726074</v>
      </c>
      <c r="AA84" s="1">
        <v>73.17388916015625</v>
      </c>
      <c r="AB84" s="1">
        <v>2.3997373580932617</v>
      </c>
      <c r="AC84" s="1">
        <v>3.9152413606643677E-2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95"/>
        <v>0.33364435831705724</v>
      </c>
      <c r="AL84">
        <f t="shared" si="96"/>
        <v>1.5825494028152785E-3</v>
      </c>
      <c r="AM84">
        <f t="shared" si="97"/>
        <v>291.97844924926756</v>
      </c>
      <c r="AN84">
        <f t="shared" si="98"/>
        <v>289.22747077941892</v>
      </c>
      <c r="AO84">
        <f t="shared" si="99"/>
        <v>272.01161501381648</v>
      </c>
      <c r="AP84">
        <f t="shared" si="100"/>
        <v>2.0680801755184963</v>
      </c>
      <c r="AQ84">
        <f t="shared" si="101"/>
        <v>2.1816839570111197</v>
      </c>
      <c r="AR84">
        <f t="shared" si="102"/>
        <v>29.815060837289259</v>
      </c>
      <c r="AS84">
        <f t="shared" si="103"/>
        <v>20.378149254342482</v>
      </c>
      <c r="AT84">
        <f t="shared" si="104"/>
        <v>17.452960014343262</v>
      </c>
      <c r="AU84">
        <f t="shared" si="105"/>
        <v>2.0010894792530105</v>
      </c>
      <c r="AV84">
        <f t="shared" si="106"/>
        <v>7.6134995906371655E-2</v>
      </c>
      <c r="AW84">
        <f t="shared" si="107"/>
        <v>0.69053552218474212</v>
      </c>
      <c r="AX84">
        <f t="shared" si="108"/>
        <v>1.3105539570682683</v>
      </c>
      <c r="AY84">
        <f t="shared" si="109"/>
        <v>4.7768456016950775E-2</v>
      </c>
      <c r="AZ84">
        <f t="shared" si="110"/>
        <v>19.123271067674075</v>
      </c>
      <c r="BA84">
        <f t="shared" si="111"/>
        <v>0.68187574113893634</v>
      </c>
      <c r="BB84">
        <f t="shared" si="112"/>
        <v>32.152205500093892</v>
      </c>
      <c r="BC84">
        <f t="shared" si="113"/>
        <v>380.74034569980245</v>
      </c>
      <c r="BD84">
        <f t="shared" si="114"/>
        <v>4.4876352179016388E-3</v>
      </c>
    </row>
    <row r="85" spans="1:108" x14ac:dyDescent="0.25">
      <c r="A85" s="1">
        <v>55</v>
      </c>
      <c r="B85" s="1" t="s">
        <v>119</v>
      </c>
      <c r="C85" s="1">
        <v>5483.0000071078539</v>
      </c>
      <c r="D85" s="1">
        <v>0</v>
      </c>
      <c r="E85">
        <f t="shared" si="87"/>
        <v>5.3244499796442737</v>
      </c>
      <c r="F85">
        <f t="shared" si="88"/>
        <v>7.8222754881243847E-2</v>
      </c>
      <c r="G85">
        <f t="shared" si="89"/>
        <v>261.11756886650494</v>
      </c>
      <c r="H85">
        <f t="shared" si="90"/>
        <v>1.5820775893353753</v>
      </c>
      <c r="I85">
        <f t="shared" si="91"/>
        <v>1.490885820145317</v>
      </c>
      <c r="J85">
        <f t="shared" si="92"/>
        <v>18.826229095458984</v>
      </c>
      <c r="K85" s="1">
        <v>6</v>
      </c>
      <c r="L85">
        <f t="shared" si="93"/>
        <v>1.4200000166893005</v>
      </c>
      <c r="M85" s="1">
        <v>1</v>
      </c>
      <c r="N85">
        <f t="shared" si="94"/>
        <v>2.8400000333786011</v>
      </c>
      <c r="O85" s="1">
        <v>16.077756881713867</v>
      </c>
      <c r="P85" s="1">
        <v>18.826229095458984</v>
      </c>
      <c r="Q85" s="1">
        <v>15.089626312255859</v>
      </c>
      <c r="R85" s="1">
        <v>401.04302978515625</v>
      </c>
      <c r="S85" s="1">
        <v>383.26669311523437</v>
      </c>
      <c r="T85" s="1">
        <v>4.7391557693481445</v>
      </c>
      <c r="U85" s="1">
        <v>9.4363508224487305</v>
      </c>
      <c r="V85" s="1">
        <v>18.91081428527832</v>
      </c>
      <c r="W85" s="1">
        <v>37.654193878173828</v>
      </c>
      <c r="X85" s="1">
        <v>200.18098449707031</v>
      </c>
      <c r="Y85" s="1">
        <v>1699.998779296875</v>
      </c>
      <c r="Z85" s="1">
        <v>6.5867395401000977</v>
      </c>
      <c r="AA85" s="1">
        <v>73.173995971679688</v>
      </c>
      <c r="AB85" s="1">
        <v>2.3997373580932617</v>
      </c>
      <c r="AC85" s="1">
        <v>3.9152413606643677E-2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95"/>
        <v>0.33363497416178378</v>
      </c>
      <c r="AL85">
        <f t="shared" si="96"/>
        <v>1.5820775893353753E-3</v>
      </c>
      <c r="AM85">
        <f t="shared" si="97"/>
        <v>291.97622909545896</v>
      </c>
      <c r="AN85">
        <f t="shared" si="98"/>
        <v>289.22775688171384</v>
      </c>
      <c r="AO85">
        <f t="shared" si="99"/>
        <v>271.9997986078306</v>
      </c>
      <c r="AP85">
        <f t="shared" si="100"/>
        <v>2.0685137132505127</v>
      </c>
      <c r="AQ85">
        <f t="shared" si="101"/>
        <v>2.1813813172145369</v>
      </c>
      <c r="AR85">
        <f t="shared" si="102"/>
        <v>29.810881423761391</v>
      </c>
      <c r="AS85">
        <f t="shared" si="103"/>
        <v>20.37453060131266</v>
      </c>
      <c r="AT85">
        <f t="shared" si="104"/>
        <v>17.451992988586426</v>
      </c>
      <c r="AU85">
        <f t="shared" si="105"/>
        <v>2.0009672763907185</v>
      </c>
      <c r="AV85">
        <f t="shared" si="106"/>
        <v>7.6125999484148263E-2</v>
      </c>
      <c r="AW85">
        <f t="shared" si="107"/>
        <v>0.69049549706921975</v>
      </c>
      <c r="AX85">
        <f t="shared" si="108"/>
        <v>1.3104717793214986</v>
      </c>
      <c r="AY85">
        <f t="shared" si="109"/>
        <v>4.7762789667366974E-2</v>
      </c>
      <c r="AZ85">
        <f t="shared" si="110"/>
        <v>19.107015932372427</v>
      </c>
      <c r="BA85">
        <f t="shared" si="111"/>
        <v>0.6812947056372477</v>
      </c>
      <c r="BB85">
        <f t="shared" si="112"/>
        <v>32.154686356063699</v>
      </c>
      <c r="BC85">
        <f t="shared" si="113"/>
        <v>380.73570459831927</v>
      </c>
      <c r="BD85">
        <f t="shared" si="114"/>
        <v>4.4967156231022713E-3</v>
      </c>
    </row>
    <row r="86" spans="1:108" x14ac:dyDescent="0.25">
      <c r="A86" s="1">
        <v>56</v>
      </c>
      <c r="B86" s="1" t="s">
        <v>119</v>
      </c>
      <c r="C86" s="1">
        <v>5483.500007096678</v>
      </c>
      <c r="D86" s="1">
        <v>0</v>
      </c>
      <c r="E86">
        <f t="shared" si="87"/>
        <v>5.3330738946494289</v>
      </c>
      <c r="F86">
        <f t="shared" si="88"/>
        <v>7.8207197181353535E-2</v>
      </c>
      <c r="G86">
        <f t="shared" si="89"/>
        <v>260.90715675975923</v>
      </c>
      <c r="H86">
        <f t="shared" si="90"/>
        <v>1.5822010394563586</v>
      </c>
      <c r="I86">
        <f t="shared" si="91"/>
        <v>1.4912843470387163</v>
      </c>
      <c r="J86">
        <f t="shared" si="92"/>
        <v>18.829523086547852</v>
      </c>
      <c r="K86" s="1">
        <v>6</v>
      </c>
      <c r="L86">
        <f t="shared" si="93"/>
        <v>1.4200000166893005</v>
      </c>
      <c r="M86" s="1">
        <v>1</v>
      </c>
      <c r="N86">
        <f t="shared" si="94"/>
        <v>2.8400000333786011</v>
      </c>
      <c r="O86" s="1">
        <v>16.077499389648437</v>
      </c>
      <c r="P86" s="1">
        <v>18.829523086547852</v>
      </c>
      <c r="Q86" s="1">
        <v>15.088525772094727</v>
      </c>
      <c r="R86" s="1">
        <v>401.06015014648437</v>
      </c>
      <c r="S86" s="1">
        <v>383.2578125</v>
      </c>
      <c r="T86" s="1">
        <v>4.7394766807556152</v>
      </c>
      <c r="U86" s="1">
        <v>9.4370489120483398</v>
      </c>
      <c r="V86" s="1">
        <v>18.912389755249023</v>
      </c>
      <c r="W86" s="1">
        <v>37.657566070556641</v>
      </c>
      <c r="X86" s="1">
        <v>200.18038940429687</v>
      </c>
      <c r="Y86" s="1">
        <v>1700.05322265625</v>
      </c>
      <c r="Z86" s="1">
        <v>6.5370001792907715</v>
      </c>
      <c r="AA86" s="1">
        <v>73.173934936523438</v>
      </c>
      <c r="AB86" s="1">
        <v>2.3997373580932617</v>
      </c>
      <c r="AC86" s="1">
        <v>3.9152413606643677E-2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95"/>
        <v>0.33363398234049474</v>
      </c>
      <c r="AL86">
        <f t="shared" si="96"/>
        <v>1.5822010394563586E-3</v>
      </c>
      <c r="AM86">
        <f t="shared" si="97"/>
        <v>291.97952308654783</v>
      </c>
      <c r="AN86">
        <f t="shared" si="98"/>
        <v>289.22749938964841</v>
      </c>
      <c r="AO86">
        <f t="shared" si="99"/>
        <v>272.00850954513589</v>
      </c>
      <c r="AP86">
        <f t="shared" si="100"/>
        <v>2.0680896428393067</v>
      </c>
      <c r="AQ86">
        <f t="shared" si="101"/>
        <v>2.1818303501217309</v>
      </c>
      <c r="AR86">
        <f t="shared" si="102"/>
        <v>29.81704280375812</v>
      </c>
      <c r="AS86">
        <f t="shared" si="103"/>
        <v>20.37999389170978</v>
      </c>
      <c r="AT86">
        <f t="shared" si="104"/>
        <v>17.453511238098145</v>
      </c>
      <c r="AU86">
        <f t="shared" si="105"/>
        <v>2.001159140225079</v>
      </c>
      <c r="AV86">
        <f t="shared" si="106"/>
        <v>7.6111264573514206E-2</v>
      </c>
      <c r="AW86">
        <f t="shared" si="107"/>
        <v>0.6905460030830145</v>
      </c>
      <c r="AX86">
        <f t="shared" si="108"/>
        <v>1.3106131371420644</v>
      </c>
      <c r="AY86">
        <f t="shared" si="109"/>
        <v>4.7753508971998697E-2</v>
      </c>
      <c r="AZ86">
        <f t="shared" si="110"/>
        <v>19.091603313211944</v>
      </c>
      <c r="BA86">
        <f t="shared" si="111"/>
        <v>0.6807614828719486</v>
      </c>
      <c r="BB86">
        <f t="shared" si="112"/>
        <v>32.149918296464556</v>
      </c>
      <c r="BC86">
        <f t="shared" si="113"/>
        <v>380.72272458691583</v>
      </c>
      <c r="BD86">
        <f t="shared" si="114"/>
        <v>4.5034845284851067E-3</v>
      </c>
    </row>
    <row r="87" spans="1:108" x14ac:dyDescent="0.25">
      <c r="A87" s="1">
        <v>57</v>
      </c>
      <c r="B87" s="1" t="s">
        <v>120</v>
      </c>
      <c r="C87" s="1">
        <v>5484.0000070855021</v>
      </c>
      <c r="D87" s="1">
        <v>0</v>
      </c>
      <c r="E87">
        <f t="shared" si="87"/>
        <v>5.3459859846270081</v>
      </c>
      <c r="F87">
        <f t="shared" si="88"/>
        <v>7.8239195873698542E-2</v>
      </c>
      <c r="G87">
        <f t="shared" si="89"/>
        <v>260.66089448152201</v>
      </c>
      <c r="H87">
        <f t="shared" si="90"/>
        <v>1.5825548046071716</v>
      </c>
      <c r="I87">
        <f t="shared" si="91"/>
        <v>1.491020267560272</v>
      </c>
      <c r="J87">
        <f t="shared" si="92"/>
        <v>18.828222274780273</v>
      </c>
      <c r="K87" s="1">
        <v>6</v>
      </c>
      <c r="L87">
        <f t="shared" si="93"/>
        <v>1.4200000166893005</v>
      </c>
      <c r="M87" s="1">
        <v>1</v>
      </c>
      <c r="N87">
        <f t="shared" si="94"/>
        <v>2.8400000333786011</v>
      </c>
      <c r="O87" s="1">
        <v>16.076946258544922</v>
      </c>
      <c r="P87" s="1">
        <v>18.828222274780273</v>
      </c>
      <c r="Q87" s="1">
        <v>15.088074684143066</v>
      </c>
      <c r="R87" s="1">
        <v>401.0716552734375</v>
      </c>
      <c r="S87" s="1">
        <v>383.23080444335937</v>
      </c>
      <c r="T87" s="1">
        <v>4.7397699356079102</v>
      </c>
      <c r="U87" s="1">
        <v>9.4382638931274414</v>
      </c>
      <c r="V87" s="1">
        <v>18.91417121887207</v>
      </c>
      <c r="W87" s="1">
        <v>37.663627624511719</v>
      </c>
      <c r="X87" s="1">
        <v>200.18562316894531</v>
      </c>
      <c r="Y87" s="1">
        <v>1700.1011962890625</v>
      </c>
      <c r="Z87" s="1">
        <v>6.5273885726928711</v>
      </c>
      <c r="AA87" s="1">
        <v>73.1737060546875</v>
      </c>
      <c r="AB87" s="1">
        <v>2.3997373580932617</v>
      </c>
      <c r="AC87" s="1">
        <v>3.9152413606643677E-2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95"/>
        <v>0.33364270528157547</v>
      </c>
      <c r="AL87">
        <f t="shared" si="96"/>
        <v>1.5825548046071716E-3</v>
      </c>
      <c r="AM87">
        <f t="shared" si="97"/>
        <v>291.97822227478025</v>
      </c>
      <c r="AN87">
        <f t="shared" si="98"/>
        <v>289.2269462585449</v>
      </c>
      <c r="AO87">
        <f t="shared" si="99"/>
        <v>272.01618532621433</v>
      </c>
      <c r="AP87">
        <f t="shared" si="100"/>
        <v>2.0680962994819532</v>
      </c>
      <c r="AQ87">
        <f t="shared" si="101"/>
        <v>2.1816530153425497</v>
      </c>
      <c r="AR87">
        <f t="shared" si="102"/>
        <v>29.814712592417521</v>
      </c>
      <c r="AS87">
        <f t="shared" si="103"/>
        <v>20.37644869929008</v>
      </c>
      <c r="AT87">
        <f t="shared" si="104"/>
        <v>17.452584266662598</v>
      </c>
      <c r="AU87">
        <f t="shared" si="105"/>
        <v>2.0010419953116716</v>
      </c>
      <c r="AV87">
        <f t="shared" si="106"/>
        <v>7.6141570802524594E-2</v>
      </c>
      <c r="AW87">
        <f t="shared" si="107"/>
        <v>0.6906327477822779</v>
      </c>
      <c r="AX87">
        <f t="shared" si="108"/>
        <v>1.3104092475293938</v>
      </c>
      <c r="AY87">
        <f t="shared" si="109"/>
        <v>4.7772597184253925E-2</v>
      </c>
      <c r="AZ87">
        <f t="shared" si="110"/>
        <v>19.073523672742805</v>
      </c>
      <c r="BA87">
        <f t="shared" si="111"/>
        <v>0.68016686409155058</v>
      </c>
      <c r="BB87">
        <f t="shared" si="112"/>
        <v>32.157201625761942</v>
      </c>
      <c r="BC87">
        <f t="shared" si="113"/>
        <v>380.68957874109742</v>
      </c>
      <c r="BD87">
        <f t="shared" si="114"/>
        <v>4.5158039199455864E-3</v>
      </c>
    </row>
    <row r="88" spans="1:108" x14ac:dyDescent="0.25">
      <c r="A88" s="1">
        <v>58</v>
      </c>
      <c r="B88" s="1" t="s">
        <v>120</v>
      </c>
      <c r="C88" s="1">
        <v>5484.5000070743263</v>
      </c>
      <c r="D88" s="1">
        <v>0</v>
      </c>
      <c r="E88">
        <f t="shared" si="87"/>
        <v>5.349844494350199</v>
      </c>
      <c r="F88">
        <f t="shared" si="88"/>
        <v>7.8254224765194405E-2</v>
      </c>
      <c r="G88">
        <f t="shared" si="89"/>
        <v>260.59057555022099</v>
      </c>
      <c r="H88">
        <f t="shared" si="90"/>
        <v>1.5828105235165588</v>
      </c>
      <c r="I88">
        <f t="shared" si="91"/>
        <v>1.4909904277154964</v>
      </c>
      <c r="J88">
        <f t="shared" si="92"/>
        <v>18.828104019165039</v>
      </c>
      <c r="K88" s="1">
        <v>6</v>
      </c>
      <c r="L88">
        <f t="shared" si="93"/>
        <v>1.4200000166893005</v>
      </c>
      <c r="M88" s="1">
        <v>1</v>
      </c>
      <c r="N88">
        <f t="shared" si="94"/>
        <v>2.8400000333786011</v>
      </c>
      <c r="O88" s="1">
        <v>16.076517105102539</v>
      </c>
      <c r="P88" s="1">
        <v>18.828104019165039</v>
      </c>
      <c r="Q88" s="1">
        <v>15.087865829467773</v>
      </c>
      <c r="R88" s="1">
        <v>401.07089233398437</v>
      </c>
      <c r="S88" s="1">
        <v>383.21859741210937</v>
      </c>
      <c r="T88" s="1">
        <v>4.7392435073852539</v>
      </c>
      <c r="U88" s="1">
        <v>9.4384021759033203</v>
      </c>
      <c r="V88" s="1">
        <v>18.912687301635742</v>
      </c>
      <c r="W88" s="1">
        <v>37.6654052734375</v>
      </c>
      <c r="X88" s="1">
        <v>200.18962097167969</v>
      </c>
      <c r="Y88" s="1">
        <v>1700.1319580078125</v>
      </c>
      <c r="Z88" s="1">
        <v>6.5379581451416016</v>
      </c>
      <c r="AA88" s="1">
        <v>73.174087524414063</v>
      </c>
      <c r="AB88" s="1">
        <v>2.3997373580932617</v>
      </c>
      <c r="AC88" s="1">
        <v>3.9152413606643677E-2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95"/>
        <v>0.33364936828613279</v>
      </c>
      <c r="AL88">
        <f t="shared" si="96"/>
        <v>1.5828105235165589E-3</v>
      </c>
      <c r="AM88">
        <f t="shared" si="97"/>
        <v>291.97810401916502</v>
      </c>
      <c r="AN88">
        <f t="shared" si="98"/>
        <v>289.22651710510252</v>
      </c>
      <c r="AO88">
        <f t="shared" si="99"/>
        <v>272.02110720110431</v>
      </c>
      <c r="AP88">
        <f t="shared" si="100"/>
        <v>2.0679824092875467</v>
      </c>
      <c r="AQ88">
        <f t="shared" si="101"/>
        <v>2.1816368946256661</v>
      </c>
      <c r="AR88">
        <f t="shared" si="102"/>
        <v>29.814336856578869</v>
      </c>
      <c r="AS88">
        <f t="shared" si="103"/>
        <v>20.375934680675549</v>
      </c>
      <c r="AT88">
        <f t="shared" si="104"/>
        <v>17.452310562133789</v>
      </c>
      <c r="AU88">
        <f t="shared" si="105"/>
        <v>2.0010074073778004</v>
      </c>
      <c r="AV88">
        <f t="shared" si="106"/>
        <v>7.6155804561912788E-2</v>
      </c>
      <c r="AW88">
        <f t="shared" si="107"/>
        <v>0.69064646691016973</v>
      </c>
      <c r="AX88">
        <f t="shared" si="108"/>
        <v>1.3103609404676306</v>
      </c>
      <c r="AY88">
        <f t="shared" si="109"/>
        <v>4.7781562259888853E-2</v>
      </c>
      <c r="AZ88">
        <f t="shared" si="110"/>
        <v>19.068477583349306</v>
      </c>
      <c r="BA88">
        <f t="shared" si="111"/>
        <v>0.68000503448945238</v>
      </c>
      <c r="BB88">
        <f t="shared" si="112"/>
        <v>32.158415666223718</v>
      </c>
      <c r="BC88">
        <f t="shared" si="113"/>
        <v>380.6755375591203</v>
      </c>
      <c r="BD88">
        <f t="shared" si="114"/>
        <v>4.5194005399480999E-3</v>
      </c>
    </row>
    <row r="89" spans="1:108" x14ac:dyDescent="0.25">
      <c r="A89" s="1">
        <v>59</v>
      </c>
      <c r="B89" s="1" t="s">
        <v>121</v>
      </c>
      <c r="C89" s="1">
        <v>5485.0000070631504</v>
      </c>
      <c r="D89" s="1">
        <v>0</v>
      </c>
      <c r="E89">
        <f t="shared" si="87"/>
        <v>5.3357718746716438</v>
      </c>
      <c r="F89">
        <f t="shared" si="88"/>
        <v>7.8274129644442567E-2</v>
      </c>
      <c r="G89">
        <f t="shared" si="89"/>
        <v>260.9400663884839</v>
      </c>
      <c r="H89">
        <f t="shared" si="90"/>
        <v>1.5835061619638546</v>
      </c>
      <c r="I89">
        <f t="shared" si="91"/>
        <v>1.4912711392069391</v>
      </c>
      <c r="J89">
        <f t="shared" si="92"/>
        <v>18.831047058105469</v>
      </c>
      <c r="K89" s="1">
        <v>6</v>
      </c>
      <c r="L89">
        <f t="shared" si="93"/>
        <v>1.4200000166893005</v>
      </c>
      <c r="M89" s="1">
        <v>1</v>
      </c>
      <c r="N89">
        <f t="shared" si="94"/>
        <v>2.8400000333786011</v>
      </c>
      <c r="O89" s="1">
        <v>16.076526641845703</v>
      </c>
      <c r="P89" s="1">
        <v>18.831047058105469</v>
      </c>
      <c r="Q89" s="1">
        <v>15.087602615356445</v>
      </c>
      <c r="R89" s="1">
        <v>401.06387329101562</v>
      </c>
      <c r="S89" s="1">
        <v>383.25424194335937</v>
      </c>
      <c r="T89" s="1">
        <v>4.7392168045043945</v>
      </c>
      <c r="U89" s="1">
        <v>9.4400491714477539</v>
      </c>
      <c r="V89" s="1">
        <v>18.912569046020508</v>
      </c>
      <c r="W89" s="1">
        <v>37.671958923339844</v>
      </c>
      <c r="X89" s="1">
        <v>200.20596313476562</v>
      </c>
      <c r="Y89" s="1">
        <v>1700.156005859375</v>
      </c>
      <c r="Z89" s="1">
        <v>6.5623064041137695</v>
      </c>
      <c r="AA89" s="1">
        <v>73.174087524414063</v>
      </c>
      <c r="AB89" s="1">
        <v>2.3997373580932617</v>
      </c>
      <c r="AC89" s="1">
        <v>3.9152413606643677E-2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95"/>
        <v>0.33367660522460935</v>
      </c>
      <c r="AL89">
        <f t="shared" si="96"/>
        <v>1.5835061619638546E-3</v>
      </c>
      <c r="AM89">
        <f t="shared" si="97"/>
        <v>291.98104705810545</v>
      </c>
      <c r="AN89">
        <f t="shared" si="98"/>
        <v>289.22652664184568</v>
      </c>
      <c r="AO89">
        <f t="shared" si="99"/>
        <v>272.02495485726831</v>
      </c>
      <c r="AP89">
        <f t="shared" si="100"/>
        <v>2.0672779972494197</v>
      </c>
      <c r="AQ89">
        <f t="shared" si="101"/>
        <v>2.1820381235132293</v>
      </c>
      <c r="AR89">
        <f t="shared" si="102"/>
        <v>29.819820066566688</v>
      </c>
      <c r="AS89">
        <f t="shared" si="103"/>
        <v>20.379770895118934</v>
      </c>
      <c r="AT89">
        <f t="shared" si="104"/>
        <v>17.453786849975586</v>
      </c>
      <c r="AU89">
        <f t="shared" si="105"/>
        <v>2.0011939715090388</v>
      </c>
      <c r="AV89">
        <f t="shared" si="106"/>
        <v>7.6174656109972386E-2</v>
      </c>
      <c r="AW89">
        <f t="shared" si="107"/>
        <v>0.69076698430629035</v>
      </c>
      <c r="AX89">
        <f t="shared" si="108"/>
        <v>1.3104269872027485</v>
      </c>
      <c r="AY89">
        <f t="shared" si="109"/>
        <v>4.7793435850955121E-2</v>
      </c>
      <c r="AZ89">
        <f t="shared" si="110"/>
        <v>19.094051256537337</v>
      </c>
      <c r="BA89">
        <f t="shared" si="111"/>
        <v>0.68085369405264895</v>
      </c>
      <c r="BB89">
        <f t="shared" si="112"/>
        <v>32.15833596270258</v>
      </c>
      <c r="BC89">
        <f t="shared" si="113"/>
        <v>380.71787153978676</v>
      </c>
      <c r="BD89">
        <f t="shared" si="114"/>
        <v>4.5069999964028017E-3</v>
      </c>
    </row>
    <row r="90" spans="1:108" x14ac:dyDescent="0.25">
      <c r="A90" s="1">
        <v>60</v>
      </c>
      <c r="B90" s="1" t="s">
        <v>121</v>
      </c>
      <c r="C90" s="1">
        <v>5485.5000070519745</v>
      </c>
      <c r="D90" s="1">
        <v>0</v>
      </c>
      <c r="E90">
        <f t="shared" si="87"/>
        <v>5.3390757149898658</v>
      </c>
      <c r="F90">
        <f t="shared" si="88"/>
        <v>7.8329492108210816E-2</v>
      </c>
      <c r="G90">
        <f t="shared" si="89"/>
        <v>260.94352664596005</v>
      </c>
      <c r="H90">
        <f t="shared" si="90"/>
        <v>1.5841575470503246</v>
      </c>
      <c r="I90">
        <f t="shared" si="91"/>
        <v>1.4908610170724828</v>
      </c>
      <c r="J90">
        <f t="shared" si="92"/>
        <v>18.829072952270508</v>
      </c>
      <c r="K90" s="1">
        <v>6</v>
      </c>
      <c r="L90">
        <f t="shared" si="93"/>
        <v>1.4200000166893005</v>
      </c>
      <c r="M90" s="1">
        <v>1</v>
      </c>
      <c r="N90">
        <f t="shared" si="94"/>
        <v>2.8400000333786011</v>
      </c>
      <c r="O90" s="1">
        <v>16.076398849487305</v>
      </c>
      <c r="P90" s="1">
        <v>18.829072952270508</v>
      </c>
      <c r="Q90" s="1">
        <v>15.087549209594727</v>
      </c>
      <c r="R90" s="1">
        <v>401.06631469726562</v>
      </c>
      <c r="S90" s="1">
        <v>383.24664306640625</v>
      </c>
      <c r="T90" s="1">
        <v>4.7393622398376465</v>
      </c>
      <c r="U90" s="1">
        <v>9.4419679641723633</v>
      </c>
      <c r="V90" s="1">
        <v>18.913318634033203</v>
      </c>
      <c r="W90" s="1">
        <v>37.679950714111328</v>
      </c>
      <c r="X90" s="1">
        <v>200.21240234375</v>
      </c>
      <c r="Y90" s="1">
        <v>1700.2049560546875</v>
      </c>
      <c r="Z90" s="1">
        <v>6.6682262420654297</v>
      </c>
      <c r="AA90" s="1">
        <v>73.174148559570313</v>
      </c>
      <c r="AB90" s="1">
        <v>2.3997373580932617</v>
      </c>
      <c r="AC90" s="1">
        <v>3.9152413606643677E-2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95"/>
        <v>0.33368733723958327</v>
      </c>
      <c r="AL90">
        <f t="shared" si="96"/>
        <v>1.5841575470503246E-3</v>
      </c>
      <c r="AM90">
        <f t="shared" si="97"/>
        <v>291.97907295227049</v>
      </c>
      <c r="AN90">
        <f t="shared" si="98"/>
        <v>289.22639884948728</v>
      </c>
      <c r="AO90">
        <f t="shared" si="99"/>
        <v>272.03278688834325</v>
      </c>
      <c r="AP90">
        <f t="shared" si="100"/>
        <v>2.0672708125613086</v>
      </c>
      <c r="AQ90">
        <f t="shared" si="101"/>
        <v>2.1817689835775349</v>
      </c>
      <c r="AR90">
        <f t="shared" si="102"/>
        <v>29.816117119577818</v>
      </c>
      <c r="AS90">
        <f t="shared" si="103"/>
        <v>20.374149155405455</v>
      </c>
      <c r="AT90">
        <f t="shared" si="104"/>
        <v>17.452735900878906</v>
      </c>
      <c r="AU90">
        <f t="shared" si="105"/>
        <v>2.001061157493885</v>
      </c>
      <c r="AV90">
        <f t="shared" si="106"/>
        <v>7.6227087537257932E-2</v>
      </c>
      <c r="AW90">
        <f t="shared" si="107"/>
        <v>0.69090796650505215</v>
      </c>
      <c r="AX90">
        <f t="shared" si="108"/>
        <v>1.3101531909888329</v>
      </c>
      <c r="AY90">
        <f t="shared" si="109"/>
        <v>4.7826459747960536E-2</v>
      </c>
      <c r="AZ90">
        <f t="shared" si="110"/>
        <v>19.094320384449674</v>
      </c>
      <c r="BA90">
        <f t="shared" si="111"/>
        <v>0.68087622257592906</v>
      </c>
      <c r="BB90">
        <f t="shared" si="112"/>
        <v>32.169975420062002</v>
      </c>
      <c r="BC90">
        <f t="shared" si="113"/>
        <v>380.70870217537686</v>
      </c>
      <c r="BD90">
        <f t="shared" si="114"/>
        <v>4.5115316129010399E-3</v>
      </c>
      <c r="BE90">
        <f>AVERAGE(E76:E90)</f>
        <v>5.3050181150969253</v>
      </c>
      <c r="BF90">
        <f t="shared" ref="BF90:DD90" si="115">AVERAGE(F76:F90)</f>
        <v>7.8165868489306775E-2</v>
      </c>
      <c r="BG90">
        <f t="shared" si="115"/>
        <v>261.4368802028651</v>
      </c>
      <c r="BH90">
        <f t="shared" si="115"/>
        <v>1.5817411609399261</v>
      </c>
      <c r="BI90">
        <f t="shared" si="115"/>
        <v>1.4916235808957341</v>
      </c>
      <c r="BJ90">
        <f t="shared" si="115"/>
        <v>18.831008148193359</v>
      </c>
      <c r="BK90">
        <f t="shared" si="115"/>
        <v>6</v>
      </c>
      <c r="BL90">
        <f t="shared" si="115"/>
        <v>1.4200000166893005</v>
      </c>
      <c r="BM90">
        <f t="shared" si="115"/>
        <v>1</v>
      </c>
      <c r="BN90">
        <f t="shared" si="115"/>
        <v>2.8400000333786011</v>
      </c>
      <c r="BO90">
        <f t="shared" si="115"/>
        <v>16.077134323120116</v>
      </c>
      <c r="BP90">
        <f t="shared" si="115"/>
        <v>18.831008148193359</v>
      </c>
      <c r="BQ90">
        <f t="shared" si="115"/>
        <v>15.088578859965006</v>
      </c>
      <c r="BR90">
        <f t="shared" si="115"/>
        <v>400.98504028320315</v>
      </c>
      <c r="BS90">
        <f t="shared" si="115"/>
        <v>383.26836547851565</v>
      </c>
      <c r="BT90">
        <f t="shared" si="115"/>
        <v>4.739224783579508</v>
      </c>
      <c r="BU90">
        <f t="shared" si="115"/>
        <v>9.435150782267252</v>
      </c>
      <c r="BV90">
        <f t="shared" si="115"/>
        <v>18.91188735961914</v>
      </c>
      <c r="BW90">
        <f t="shared" si="115"/>
        <v>37.650990295410153</v>
      </c>
      <c r="BX90">
        <f t="shared" si="115"/>
        <v>200.19274291992187</v>
      </c>
      <c r="BY90">
        <f t="shared" si="115"/>
        <v>1700.064892578125</v>
      </c>
      <c r="BZ90">
        <f t="shared" si="115"/>
        <v>6.5227429707845053</v>
      </c>
      <c r="CA90">
        <f t="shared" si="115"/>
        <v>73.174170430501306</v>
      </c>
      <c r="CB90">
        <f t="shared" si="115"/>
        <v>2.3997373580932617</v>
      </c>
      <c r="CC90">
        <f t="shared" si="115"/>
        <v>3.9152413606643677E-2</v>
      </c>
      <c r="CD90">
        <f t="shared" si="115"/>
        <v>1</v>
      </c>
      <c r="CE90">
        <f t="shared" si="115"/>
        <v>-0.21956524252891541</v>
      </c>
      <c r="CF90">
        <f t="shared" si="115"/>
        <v>2.737391471862793</v>
      </c>
      <c r="CG90">
        <f t="shared" si="115"/>
        <v>1</v>
      </c>
      <c r="CH90">
        <f t="shared" si="115"/>
        <v>0</v>
      </c>
      <c r="CI90">
        <f t="shared" si="115"/>
        <v>0.15999999642372131</v>
      </c>
      <c r="CJ90">
        <f t="shared" si="115"/>
        <v>111115</v>
      </c>
      <c r="CK90">
        <f t="shared" si="115"/>
        <v>0.33365457153320305</v>
      </c>
      <c r="CL90">
        <f t="shared" si="115"/>
        <v>1.5817411609399265E-3</v>
      </c>
      <c r="CM90">
        <f t="shared" si="115"/>
        <v>291.98100814819344</v>
      </c>
      <c r="CN90">
        <f t="shared" si="115"/>
        <v>289.2271343231202</v>
      </c>
      <c r="CO90">
        <f t="shared" si="115"/>
        <v>272.01037673259418</v>
      </c>
      <c r="CP90">
        <f t="shared" si="115"/>
        <v>2.0681143988473716</v>
      </c>
      <c r="CQ90">
        <f t="shared" si="115"/>
        <v>2.1820329115556452</v>
      </c>
      <c r="CR90">
        <f t="shared" si="115"/>
        <v>29.819715031196328</v>
      </c>
      <c r="CS90">
        <f t="shared" si="115"/>
        <v>20.384564248929074</v>
      </c>
      <c r="CT90">
        <f t="shared" si="115"/>
        <v>17.454071235656738</v>
      </c>
      <c r="CU90">
        <f t="shared" si="115"/>
        <v>2.001229931056828</v>
      </c>
      <c r="CV90">
        <f t="shared" si="115"/>
        <v>7.6072116598469394E-2</v>
      </c>
      <c r="CW90">
        <f t="shared" si="115"/>
        <v>0.69040933065991084</v>
      </c>
      <c r="CX90">
        <f t="shared" si="115"/>
        <v>1.3108206003969172</v>
      </c>
      <c r="CY90">
        <f t="shared" si="115"/>
        <v>4.7728852296691264E-2</v>
      </c>
      <c r="CZ90">
        <f t="shared" si="115"/>
        <v>19.130426916794324</v>
      </c>
      <c r="DA90">
        <f t="shared" si="115"/>
        <v>0.68212478464339499</v>
      </c>
      <c r="DB90">
        <f t="shared" si="115"/>
        <v>32.139801382261673</v>
      </c>
      <c r="DC90">
        <f t="shared" si="115"/>
        <v>380.74661393935781</v>
      </c>
      <c r="DD90">
        <f t="shared" si="115"/>
        <v>4.4781182776024346E-3</v>
      </c>
    </row>
    <row r="91" spans="1:108" x14ac:dyDescent="0.25">
      <c r="A91" s="1" t="s">
        <v>9</v>
      </c>
      <c r="B91" s="1" t="s">
        <v>122</v>
      </c>
    </row>
    <row r="92" spans="1:108" x14ac:dyDescent="0.25">
      <c r="A92" s="1" t="s">
        <v>9</v>
      </c>
      <c r="B92" s="1" t="s">
        <v>123</v>
      </c>
    </row>
    <row r="93" spans="1:108" x14ac:dyDescent="0.25">
      <c r="A93" s="1" t="s">
        <v>9</v>
      </c>
      <c r="B93" s="1" t="s">
        <v>124</v>
      </c>
    </row>
    <row r="94" spans="1:108" x14ac:dyDescent="0.25">
      <c r="A94" s="1" t="s">
        <v>9</v>
      </c>
      <c r="B94" s="1" t="s">
        <v>125</v>
      </c>
    </row>
    <row r="95" spans="1:108" x14ac:dyDescent="0.25">
      <c r="A95" s="1" t="s">
        <v>9</v>
      </c>
      <c r="B95" s="1" t="s">
        <v>126</v>
      </c>
    </row>
    <row r="96" spans="1:108" x14ac:dyDescent="0.25">
      <c r="A96" s="1" t="s">
        <v>9</v>
      </c>
      <c r="B96" s="1" t="s">
        <v>127</v>
      </c>
    </row>
    <row r="97" spans="1:56" x14ac:dyDescent="0.25">
      <c r="A97" s="1" t="s">
        <v>9</v>
      </c>
      <c r="B97" s="1" t="s">
        <v>128</v>
      </c>
    </row>
    <row r="98" spans="1:56" x14ac:dyDescent="0.25">
      <c r="A98" s="1" t="s">
        <v>9</v>
      </c>
      <c r="B98" s="1" t="s">
        <v>129</v>
      </c>
    </row>
    <row r="99" spans="1:56" x14ac:dyDescent="0.25">
      <c r="A99" s="1" t="s">
        <v>9</v>
      </c>
      <c r="B99" s="1" t="s">
        <v>130</v>
      </c>
    </row>
    <row r="100" spans="1:56" x14ac:dyDescent="0.25">
      <c r="A100" s="1">
        <v>61</v>
      </c>
      <c r="B100" s="1" t="s">
        <v>131</v>
      </c>
      <c r="C100" s="1">
        <v>7010.5000078342855</v>
      </c>
      <c r="D100" s="1">
        <v>0</v>
      </c>
      <c r="E100">
        <f t="shared" ref="E100:E114" si="116">(R100-S100*(1000-T100)/(1000-U100))*AK100</f>
        <v>5.2608590451852049</v>
      </c>
      <c r="F100">
        <f t="shared" ref="F100:F114" si="117">IF(AV100&lt;&gt;0,1/(1/AV100-1/N100),0)</f>
        <v>7.7439630329090819E-2</v>
      </c>
      <c r="G100">
        <f t="shared" ref="G100:G114" si="118">((AY100-AL100/2)*S100-E100)/(AY100+AL100/2)</f>
        <v>258.87897675429065</v>
      </c>
      <c r="H100">
        <f t="shared" ref="H100:H114" si="119">AL100*1000</f>
        <v>1.8013590452788464</v>
      </c>
      <c r="I100">
        <f t="shared" ref="I100:I114" si="120">(AQ100-AW100)</f>
        <v>1.7056414172686825</v>
      </c>
      <c r="J100">
        <f t="shared" ref="J100:J114" si="121">(P100+AP100*D100)</f>
        <v>21.902761459350586</v>
      </c>
      <c r="K100" s="1">
        <v>6</v>
      </c>
      <c r="L100">
        <f t="shared" ref="L100:L114" si="122">(K100*AE100+AF100)</f>
        <v>1.4200000166893005</v>
      </c>
      <c r="M100" s="1">
        <v>1</v>
      </c>
      <c r="N100">
        <f t="shared" ref="N100:N114" si="123">L100*(M100+1)*(M100+1)/(M100*M100+1)</f>
        <v>2.8400000333786011</v>
      </c>
      <c r="O100" s="1">
        <v>20.526826858520508</v>
      </c>
      <c r="P100" s="1">
        <v>21.902761459350586</v>
      </c>
      <c r="Q100" s="1">
        <v>19.971967697143555</v>
      </c>
      <c r="R100" s="1">
        <v>400.1578369140625</v>
      </c>
      <c r="S100" s="1">
        <v>382.32357788085937</v>
      </c>
      <c r="T100" s="1">
        <v>7.4100131988525391</v>
      </c>
      <c r="U100" s="1">
        <v>12.740925788879395</v>
      </c>
      <c r="V100" s="1">
        <v>22.363090515136719</v>
      </c>
      <c r="W100" s="1">
        <v>38.451545715332031</v>
      </c>
      <c r="X100" s="1">
        <v>200.16175842285156</v>
      </c>
      <c r="Y100" s="1">
        <v>1700.3902587890625</v>
      </c>
      <c r="Z100" s="1">
        <v>9.4266815185546875</v>
      </c>
      <c r="AA100" s="1">
        <v>73.1634521484375</v>
      </c>
      <c r="AB100" s="1">
        <v>2.8365964889526367</v>
      </c>
      <c r="AC100" s="1">
        <v>1.1685639619827271E-2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ref="AK100:AK114" si="124">X100*0.000001/(K100*0.0001)</f>
        <v>0.33360293070475255</v>
      </c>
      <c r="AL100">
        <f t="shared" ref="AL100:AL114" si="125">(U100-T100)/(1000-U100)*AK100</f>
        <v>1.8013590452788464E-3</v>
      </c>
      <c r="AM100">
        <f t="shared" ref="AM100:AM114" si="126">(P100+273.15)</f>
        <v>295.05276145935056</v>
      </c>
      <c r="AN100">
        <f t="shared" ref="AN100:AN114" si="127">(O100+273.15)</f>
        <v>293.67682685852049</v>
      </c>
      <c r="AO100">
        <f t="shared" ref="AO100:AO114" si="128">(Y100*AG100+Z100*AH100)*AI100</f>
        <v>272.06243532518056</v>
      </c>
      <c r="AP100">
        <f t="shared" ref="AP100:AP114" si="129">((AO100+0.00000010773*(AN100^4-AM100^4))-AL100*44100)/(L100*51.4+0.00000043092*AM100^3)</f>
        <v>2.1116576723436071</v>
      </c>
      <c r="AQ100">
        <f t="shared" ref="AQ100:AQ114" si="130">0.61365*EXP(17.502*J100/(240.97+J100))</f>
        <v>2.6378115315501534</v>
      </c>
      <c r="AR100">
        <f t="shared" ref="AR100:AR114" si="131">AQ100*1000/AA100</f>
        <v>36.053677814415252</v>
      </c>
      <c r="AS100">
        <f t="shared" ref="AS100:AS114" si="132">(AR100-U100)</f>
        <v>23.312752025535858</v>
      </c>
      <c r="AT100">
        <f t="shared" ref="AT100:AT114" si="133">IF(D100,P100,(O100+P100)/2)</f>
        <v>21.214794158935547</v>
      </c>
      <c r="AU100">
        <f t="shared" ref="AU100:AU114" si="134">0.61365*EXP(17.502*AT100/(240.97+AT100))</f>
        <v>2.5290689468796055</v>
      </c>
      <c r="AV100">
        <f t="shared" ref="AV100:AV114" si="135">IF(AS100&lt;&gt;0,(1000-(AR100+U100)/2)/AS100*AL100,0)</f>
        <v>7.5384096355207389E-2</v>
      </c>
      <c r="AW100">
        <f t="shared" ref="AW100:AW114" si="136">U100*AA100/1000</f>
        <v>0.9321701142814709</v>
      </c>
      <c r="AX100">
        <f t="shared" ref="AX100:AX114" si="137">(AU100-AW100)</f>
        <v>1.5968988325981346</v>
      </c>
      <c r="AY100">
        <f t="shared" ref="AY100:AY114" si="138">1/(1.6/F100+1.37/N100)</f>
        <v>4.7295523682101256E-2</v>
      </c>
      <c r="AZ100">
        <f t="shared" ref="AZ100:AZ114" si="139">G100*AA100*0.001</f>
        <v>18.940479627999007</v>
      </c>
      <c r="BA100">
        <f t="shared" ref="BA100:BA114" si="140">G100/S100</f>
        <v>0.67712009337536372</v>
      </c>
      <c r="BB100">
        <f t="shared" ref="BB100:BB114" si="141">(1-AL100*AA100/AQ100/F100)*100</f>
        <v>35.481027845510781</v>
      </c>
      <c r="BC100">
        <f t="shared" ref="BC100:BC114" si="142">(S100-E100/(N100/1.35))</f>
        <v>379.82281744863116</v>
      </c>
      <c r="BD100">
        <f t="shared" ref="BD100:BD114" si="143">E100*BB100/100/BC100</f>
        <v>4.9144147665317207E-3</v>
      </c>
    </row>
    <row r="101" spans="1:56" x14ac:dyDescent="0.25">
      <c r="A101" s="1">
        <v>62</v>
      </c>
      <c r="B101" s="1" t="s">
        <v>131</v>
      </c>
      <c r="C101" s="1">
        <v>7010.5000078342855</v>
      </c>
      <c r="D101" s="1">
        <v>0</v>
      </c>
      <c r="E101">
        <f t="shared" si="116"/>
        <v>5.2608590451852049</v>
      </c>
      <c r="F101">
        <f t="shared" si="117"/>
        <v>7.7439630329090819E-2</v>
      </c>
      <c r="G101">
        <f t="shared" si="118"/>
        <v>258.87897675429065</v>
      </c>
      <c r="H101">
        <f t="shared" si="119"/>
        <v>1.8013590452788464</v>
      </c>
      <c r="I101">
        <f t="shared" si="120"/>
        <v>1.7056414172686825</v>
      </c>
      <c r="J101">
        <f t="shared" si="121"/>
        <v>21.902761459350586</v>
      </c>
      <c r="K101" s="1">
        <v>6</v>
      </c>
      <c r="L101">
        <f t="shared" si="122"/>
        <v>1.4200000166893005</v>
      </c>
      <c r="M101" s="1">
        <v>1</v>
      </c>
      <c r="N101">
        <f t="shared" si="123"/>
        <v>2.8400000333786011</v>
      </c>
      <c r="O101" s="1">
        <v>20.526826858520508</v>
      </c>
      <c r="P101" s="1">
        <v>21.902761459350586</v>
      </c>
      <c r="Q101" s="1">
        <v>19.971967697143555</v>
      </c>
      <c r="R101" s="1">
        <v>400.1578369140625</v>
      </c>
      <c r="S101" s="1">
        <v>382.32357788085937</v>
      </c>
      <c r="T101" s="1">
        <v>7.4100131988525391</v>
      </c>
      <c r="U101" s="1">
        <v>12.740925788879395</v>
      </c>
      <c r="V101" s="1">
        <v>22.363090515136719</v>
      </c>
      <c r="W101" s="1">
        <v>38.451545715332031</v>
      </c>
      <c r="X101" s="1">
        <v>200.16175842285156</v>
      </c>
      <c r="Y101" s="1">
        <v>1700.3902587890625</v>
      </c>
      <c r="Z101" s="1">
        <v>9.4266815185546875</v>
      </c>
      <c r="AA101" s="1">
        <v>73.1634521484375</v>
      </c>
      <c r="AB101" s="1">
        <v>2.8365964889526367</v>
      </c>
      <c r="AC101" s="1">
        <v>1.1685639619827271E-2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124"/>
        <v>0.33360293070475255</v>
      </c>
      <c r="AL101">
        <f t="shared" si="125"/>
        <v>1.8013590452788464E-3</v>
      </c>
      <c r="AM101">
        <f t="shared" si="126"/>
        <v>295.05276145935056</v>
      </c>
      <c r="AN101">
        <f t="shared" si="127"/>
        <v>293.67682685852049</v>
      </c>
      <c r="AO101">
        <f t="shared" si="128"/>
        <v>272.06243532518056</v>
      </c>
      <c r="AP101">
        <f t="shared" si="129"/>
        <v>2.1116576723436071</v>
      </c>
      <c r="AQ101">
        <f t="shared" si="130"/>
        <v>2.6378115315501534</v>
      </c>
      <c r="AR101">
        <f t="shared" si="131"/>
        <v>36.053677814415252</v>
      </c>
      <c r="AS101">
        <f t="shared" si="132"/>
        <v>23.312752025535858</v>
      </c>
      <c r="AT101">
        <f t="shared" si="133"/>
        <v>21.214794158935547</v>
      </c>
      <c r="AU101">
        <f t="shared" si="134"/>
        <v>2.5290689468796055</v>
      </c>
      <c r="AV101">
        <f t="shared" si="135"/>
        <v>7.5384096355207389E-2</v>
      </c>
      <c r="AW101">
        <f t="shared" si="136"/>
        <v>0.9321701142814709</v>
      </c>
      <c r="AX101">
        <f t="shared" si="137"/>
        <v>1.5968988325981346</v>
      </c>
      <c r="AY101">
        <f t="shared" si="138"/>
        <v>4.7295523682101256E-2</v>
      </c>
      <c r="AZ101">
        <f t="shared" si="139"/>
        <v>18.940479627999007</v>
      </c>
      <c r="BA101">
        <f t="shared" si="140"/>
        <v>0.67712009337536372</v>
      </c>
      <c r="BB101">
        <f t="shared" si="141"/>
        <v>35.481027845510781</v>
      </c>
      <c r="BC101">
        <f t="shared" si="142"/>
        <v>379.82281744863116</v>
      </c>
      <c r="BD101">
        <f t="shared" si="143"/>
        <v>4.9144147665317207E-3</v>
      </c>
    </row>
    <row r="102" spans="1:56" x14ac:dyDescent="0.25">
      <c r="A102" s="1">
        <v>63</v>
      </c>
      <c r="B102" s="1" t="s">
        <v>132</v>
      </c>
      <c r="C102" s="1">
        <v>7011.5000078119338</v>
      </c>
      <c r="D102" s="1">
        <v>0</v>
      </c>
      <c r="E102">
        <f t="shared" si="116"/>
        <v>5.2742298112062054</v>
      </c>
      <c r="F102">
        <f t="shared" si="117"/>
        <v>7.7417222683065071E-2</v>
      </c>
      <c r="G102">
        <f t="shared" si="118"/>
        <v>258.5472402903207</v>
      </c>
      <c r="H102">
        <f t="shared" si="119"/>
        <v>1.8006474944972704</v>
      </c>
      <c r="I102">
        <f t="shared" si="120"/>
        <v>1.7054682799788274</v>
      </c>
      <c r="J102">
        <f t="shared" si="121"/>
        <v>21.900474548339844</v>
      </c>
      <c r="K102" s="1">
        <v>6</v>
      </c>
      <c r="L102">
        <f t="shared" si="122"/>
        <v>1.4200000166893005</v>
      </c>
      <c r="M102" s="1">
        <v>1</v>
      </c>
      <c r="N102">
        <f t="shared" si="123"/>
        <v>2.8400000333786011</v>
      </c>
      <c r="O102" s="1">
        <v>20.526269912719727</v>
      </c>
      <c r="P102" s="1">
        <v>21.900474548339844</v>
      </c>
      <c r="Q102" s="1">
        <v>19.97157096862793</v>
      </c>
      <c r="R102" s="1">
        <v>400.16876220703125</v>
      </c>
      <c r="S102" s="1">
        <v>382.29791259765625</v>
      </c>
      <c r="T102" s="1">
        <v>7.4100961685180664</v>
      </c>
      <c r="U102" s="1">
        <v>12.738162040710449</v>
      </c>
      <c r="V102" s="1">
        <v>22.364280700683594</v>
      </c>
      <c r="W102" s="1">
        <v>38.444820404052734</v>
      </c>
      <c r="X102" s="1">
        <v>200.19015502929687</v>
      </c>
      <c r="Y102" s="1">
        <v>1700.3614501953125</v>
      </c>
      <c r="Z102" s="1">
        <v>9.4753055572509766</v>
      </c>
      <c r="AA102" s="1">
        <v>73.164016723632812</v>
      </c>
      <c r="AB102" s="1">
        <v>2.8365964889526367</v>
      </c>
      <c r="AC102" s="1">
        <v>1.1685639619827271E-2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24"/>
        <v>0.33365025838216145</v>
      </c>
      <c r="AL102">
        <f t="shared" si="125"/>
        <v>1.8006474944972704E-3</v>
      </c>
      <c r="AM102">
        <f t="shared" si="126"/>
        <v>295.05047454833982</v>
      </c>
      <c r="AN102">
        <f t="shared" si="127"/>
        <v>293.6762699127197</v>
      </c>
      <c r="AO102">
        <f t="shared" si="128"/>
        <v>272.05782595028359</v>
      </c>
      <c r="AP102">
        <f t="shared" si="129"/>
        <v>2.1122114371747944</v>
      </c>
      <c r="AQ102">
        <f t="shared" si="130"/>
        <v>2.6374433805537114</v>
      </c>
      <c r="AR102">
        <f t="shared" si="131"/>
        <v>36.048367744984496</v>
      </c>
      <c r="AS102">
        <f t="shared" si="132"/>
        <v>23.310205704274047</v>
      </c>
      <c r="AT102">
        <f t="shared" si="133"/>
        <v>21.213372230529785</v>
      </c>
      <c r="AU102">
        <f t="shared" si="134"/>
        <v>2.5288483204854297</v>
      </c>
      <c r="AV102">
        <f t="shared" si="135"/>
        <v>7.5362862321856391E-2</v>
      </c>
      <c r="AW102">
        <f t="shared" si="136"/>
        <v>0.93197510057488397</v>
      </c>
      <c r="AX102">
        <f t="shared" si="137"/>
        <v>1.5968732199105458</v>
      </c>
      <c r="AY102">
        <f t="shared" si="138"/>
        <v>4.7282150565848613E-2</v>
      </c>
      <c r="AZ102">
        <f t="shared" si="139"/>
        <v>18.916354612450135</v>
      </c>
      <c r="BA102">
        <f t="shared" si="140"/>
        <v>0.67629780799359185</v>
      </c>
      <c r="BB102">
        <f t="shared" si="141"/>
        <v>35.478343440967649</v>
      </c>
      <c r="BC102">
        <f t="shared" si="142"/>
        <v>379.79079634362654</v>
      </c>
      <c r="BD102">
        <f t="shared" si="143"/>
        <v>4.9269476361733823E-3</v>
      </c>
    </row>
    <row r="103" spans="1:56" x14ac:dyDescent="0.25">
      <c r="A103" s="1">
        <v>64</v>
      </c>
      <c r="B103" s="1" t="s">
        <v>132</v>
      </c>
      <c r="C103" s="1">
        <v>7011.5000078119338</v>
      </c>
      <c r="D103" s="1">
        <v>0</v>
      </c>
      <c r="E103">
        <f t="shared" si="116"/>
        <v>5.2742298112062054</v>
      </c>
      <c r="F103">
        <f t="shared" si="117"/>
        <v>7.7417222683065071E-2</v>
      </c>
      <c r="G103">
        <f t="shared" si="118"/>
        <v>258.5472402903207</v>
      </c>
      <c r="H103">
        <f t="shared" si="119"/>
        <v>1.8006474944972704</v>
      </c>
      <c r="I103">
        <f t="shared" si="120"/>
        <v>1.7054682799788274</v>
      </c>
      <c r="J103">
        <f t="shared" si="121"/>
        <v>21.900474548339844</v>
      </c>
      <c r="K103" s="1">
        <v>6</v>
      </c>
      <c r="L103">
        <f t="shared" si="122"/>
        <v>1.4200000166893005</v>
      </c>
      <c r="M103" s="1">
        <v>1</v>
      </c>
      <c r="N103">
        <f t="shared" si="123"/>
        <v>2.8400000333786011</v>
      </c>
      <c r="O103" s="1">
        <v>20.526269912719727</v>
      </c>
      <c r="P103" s="1">
        <v>21.900474548339844</v>
      </c>
      <c r="Q103" s="1">
        <v>19.97157096862793</v>
      </c>
      <c r="R103" s="1">
        <v>400.16876220703125</v>
      </c>
      <c r="S103" s="1">
        <v>382.29791259765625</v>
      </c>
      <c r="T103" s="1">
        <v>7.4100961685180664</v>
      </c>
      <c r="U103" s="1">
        <v>12.738162040710449</v>
      </c>
      <c r="V103" s="1">
        <v>22.364280700683594</v>
      </c>
      <c r="W103" s="1">
        <v>38.444820404052734</v>
      </c>
      <c r="X103" s="1">
        <v>200.19015502929687</v>
      </c>
      <c r="Y103" s="1">
        <v>1700.3614501953125</v>
      </c>
      <c r="Z103" s="1">
        <v>9.4753055572509766</v>
      </c>
      <c r="AA103" s="1">
        <v>73.164016723632812</v>
      </c>
      <c r="AB103" s="1">
        <v>2.8365964889526367</v>
      </c>
      <c r="AC103" s="1">
        <v>1.1685639619827271E-2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24"/>
        <v>0.33365025838216145</v>
      </c>
      <c r="AL103">
        <f t="shared" si="125"/>
        <v>1.8006474944972704E-3</v>
      </c>
      <c r="AM103">
        <f t="shared" si="126"/>
        <v>295.05047454833982</v>
      </c>
      <c r="AN103">
        <f t="shared" si="127"/>
        <v>293.6762699127197</v>
      </c>
      <c r="AO103">
        <f t="shared" si="128"/>
        <v>272.05782595028359</v>
      </c>
      <c r="AP103">
        <f t="shared" si="129"/>
        <v>2.1122114371747944</v>
      </c>
      <c r="AQ103">
        <f t="shared" si="130"/>
        <v>2.6374433805537114</v>
      </c>
      <c r="AR103">
        <f t="shared" si="131"/>
        <v>36.048367744984496</v>
      </c>
      <c r="AS103">
        <f t="shared" si="132"/>
        <v>23.310205704274047</v>
      </c>
      <c r="AT103">
        <f t="shared" si="133"/>
        <v>21.213372230529785</v>
      </c>
      <c r="AU103">
        <f t="shared" si="134"/>
        <v>2.5288483204854297</v>
      </c>
      <c r="AV103">
        <f t="shared" si="135"/>
        <v>7.5362862321856391E-2</v>
      </c>
      <c r="AW103">
        <f t="shared" si="136"/>
        <v>0.93197510057488397</v>
      </c>
      <c r="AX103">
        <f t="shared" si="137"/>
        <v>1.5968732199105458</v>
      </c>
      <c r="AY103">
        <f t="shared" si="138"/>
        <v>4.7282150565848613E-2</v>
      </c>
      <c r="AZ103">
        <f t="shared" si="139"/>
        <v>18.916354612450135</v>
      </c>
      <c r="BA103">
        <f t="shared" si="140"/>
        <v>0.67629780799359185</v>
      </c>
      <c r="BB103">
        <f t="shared" si="141"/>
        <v>35.478343440967649</v>
      </c>
      <c r="BC103">
        <f t="shared" si="142"/>
        <v>379.79079634362654</v>
      </c>
      <c r="BD103">
        <f t="shared" si="143"/>
        <v>4.9269476361733823E-3</v>
      </c>
    </row>
    <row r="104" spans="1:56" x14ac:dyDescent="0.25">
      <c r="A104" s="1">
        <v>65</v>
      </c>
      <c r="B104" s="1" t="s">
        <v>133</v>
      </c>
      <c r="C104" s="1">
        <v>7012.0000078007579</v>
      </c>
      <c r="D104" s="1">
        <v>0</v>
      </c>
      <c r="E104">
        <f t="shared" si="116"/>
        <v>5.2776937590859978</v>
      </c>
      <c r="F104">
        <f t="shared" si="117"/>
        <v>7.7427857449552273E-2</v>
      </c>
      <c r="G104">
        <f t="shared" si="118"/>
        <v>258.48384795189691</v>
      </c>
      <c r="H104">
        <f t="shared" si="119"/>
        <v>1.8005140965496058</v>
      </c>
      <c r="I104">
        <f t="shared" si="120"/>
        <v>1.7051164394036338</v>
      </c>
      <c r="J104">
        <f t="shared" si="121"/>
        <v>21.897872924804687</v>
      </c>
      <c r="K104" s="1">
        <v>6</v>
      </c>
      <c r="L104">
        <f t="shared" si="122"/>
        <v>1.4200000166893005</v>
      </c>
      <c r="M104" s="1">
        <v>1</v>
      </c>
      <c r="N104">
        <f t="shared" si="123"/>
        <v>2.8400000333786011</v>
      </c>
      <c r="O104" s="1">
        <v>20.526636123657227</v>
      </c>
      <c r="P104" s="1">
        <v>21.897872924804687</v>
      </c>
      <c r="Q104" s="1">
        <v>19.971412658691406</v>
      </c>
      <c r="R104" s="1">
        <v>400.16766357421875</v>
      </c>
      <c r="S104" s="1">
        <v>382.28887939453125</v>
      </c>
      <c r="T104" s="1">
        <v>7.4102644920349121</v>
      </c>
      <c r="U104" s="1">
        <v>12.737271308898926</v>
      </c>
      <c r="V104" s="1">
        <v>22.364242553710937</v>
      </c>
      <c r="W104" s="1">
        <v>38.441192626953125</v>
      </c>
      <c r="X104" s="1">
        <v>200.21530151367188</v>
      </c>
      <c r="Y104" s="1">
        <v>1700.403564453125</v>
      </c>
      <c r="Z104" s="1">
        <v>9.4859256744384766</v>
      </c>
      <c r="AA104" s="1">
        <v>73.16387939453125</v>
      </c>
      <c r="AB104" s="1">
        <v>2.8365964889526367</v>
      </c>
      <c r="AC104" s="1">
        <v>1.1685639619827271E-2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24"/>
        <v>0.3336921691894531</v>
      </c>
      <c r="AL104">
        <f t="shared" si="125"/>
        <v>1.8005140965496058E-3</v>
      </c>
      <c r="AM104">
        <f t="shared" si="126"/>
        <v>295.04787292480466</v>
      </c>
      <c r="AN104">
        <f t="shared" si="127"/>
        <v>293.6766361236572</v>
      </c>
      <c r="AO104">
        <f t="shared" si="128"/>
        <v>272.06456423138297</v>
      </c>
      <c r="AP104">
        <f t="shared" si="129"/>
        <v>2.1127590718266194</v>
      </c>
      <c r="AQ104">
        <f t="shared" si="130"/>
        <v>2.6370246212633379</v>
      </c>
      <c r="AR104">
        <f t="shared" si="131"/>
        <v>36.042711828378614</v>
      </c>
      <c r="AS104">
        <f t="shared" si="132"/>
        <v>23.305440519479689</v>
      </c>
      <c r="AT104">
        <f t="shared" si="133"/>
        <v>21.212254524230957</v>
      </c>
      <c r="AU104">
        <f t="shared" si="134"/>
        <v>2.5286749090204634</v>
      </c>
      <c r="AV104">
        <f t="shared" si="135"/>
        <v>7.5372940127319377E-2</v>
      </c>
      <c r="AW104">
        <f t="shared" si="136"/>
        <v>0.93190818185970425</v>
      </c>
      <c r="AX104">
        <f t="shared" si="137"/>
        <v>1.5967667271607593</v>
      </c>
      <c r="AY104">
        <f t="shared" si="138"/>
        <v>4.7288497527135015E-2</v>
      </c>
      <c r="AZ104">
        <f t="shared" si="139"/>
        <v>18.911681076986937</v>
      </c>
      <c r="BA104">
        <f t="shared" si="140"/>
        <v>0.6761479652802963</v>
      </c>
      <c r="BB104">
        <f t="shared" si="141"/>
        <v>35.481862088042007</v>
      </c>
      <c r="BC104">
        <f t="shared" si="142"/>
        <v>379.78011654557804</v>
      </c>
      <c r="BD104">
        <f t="shared" si="143"/>
        <v>4.9308111179205381E-3</v>
      </c>
    </row>
    <row r="105" spans="1:56" x14ac:dyDescent="0.25">
      <c r="A105" s="1">
        <v>66</v>
      </c>
      <c r="B105" s="1" t="s">
        <v>134</v>
      </c>
      <c r="C105" s="1">
        <v>7014.0000077560544</v>
      </c>
      <c r="D105" s="1">
        <v>0</v>
      </c>
      <c r="E105">
        <f t="shared" si="116"/>
        <v>5.2773118914048656</v>
      </c>
      <c r="F105">
        <f t="shared" si="117"/>
        <v>7.7396060500021346E-2</v>
      </c>
      <c r="G105">
        <f t="shared" si="118"/>
        <v>258.4993996150842</v>
      </c>
      <c r="H105">
        <f t="shared" si="119"/>
        <v>1.7998436188940234</v>
      </c>
      <c r="I105">
        <f t="shared" si="120"/>
        <v>1.7051683038449765</v>
      </c>
      <c r="J105">
        <f t="shared" si="121"/>
        <v>21.896411895751953</v>
      </c>
      <c r="K105" s="1">
        <v>6</v>
      </c>
      <c r="L105">
        <f t="shared" si="122"/>
        <v>1.4200000166893005</v>
      </c>
      <c r="M105" s="1">
        <v>1</v>
      </c>
      <c r="N105">
        <f t="shared" si="123"/>
        <v>2.8400000333786011</v>
      </c>
      <c r="O105" s="1">
        <v>20.528249740600586</v>
      </c>
      <c r="P105" s="1">
        <v>21.896411895751953</v>
      </c>
      <c r="Q105" s="1">
        <v>19.970756530761719</v>
      </c>
      <c r="R105" s="1">
        <v>400.21340942382812</v>
      </c>
      <c r="S105" s="1">
        <v>382.34283447265625</v>
      </c>
      <c r="T105" s="1">
        <v>7.4102745056152344</v>
      </c>
      <c r="U105" s="1">
        <v>12.733356475830078</v>
      </c>
      <c r="V105" s="1">
        <v>22.362033843994141</v>
      </c>
      <c r="W105" s="1">
        <v>38.425529479980469</v>
      </c>
      <c r="X105" s="1">
        <v>200.28910827636719</v>
      </c>
      <c r="Y105" s="1">
        <v>1700.337646484375</v>
      </c>
      <c r="Z105" s="1">
        <v>9.6373701095581055</v>
      </c>
      <c r="AA105" s="1">
        <v>73.163833618164062</v>
      </c>
      <c r="AB105" s="1">
        <v>2.8365964889526367</v>
      </c>
      <c r="AC105" s="1">
        <v>1.1685639619827271E-2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24"/>
        <v>0.33381518046061193</v>
      </c>
      <c r="AL105">
        <f t="shared" si="125"/>
        <v>1.7998436188940235E-3</v>
      </c>
      <c r="AM105">
        <f t="shared" si="126"/>
        <v>295.04641189575193</v>
      </c>
      <c r="AN105">
        <f t="shared" si="127"/>
        <v>293.67824974060056</v>
      </c>
      <c r="AO105">
        <f t="shared" si="128"/>
        <v>272.05401735661871</v>
      </c>
      <c r="AP105">
        <f t="shared" si="129"/>
        <v>2.1133914043082567</v>
      </c>
      <c r="AQ105">
        <f t="shared" si="130"/>
        <v>2.6367894784433803</v>
      </c>
      <c r="AR105">
        <f t="shared" si="131"/>
        <v>36.039520457669894</v>
      </c>
      <c r="AS105">
        <f t="shared" si="132"/>
        <v>23.306163981839816</v>
      </c>
      <c r="AT105">
        <f t="shared" si="133"/>
        <v>21.21233081817627</v>
      </c>
      <c r="AU105">
        <f t="shared" si="134"/>
        <v>2.5286867456493898</v>
      </c>
      <c r="AV105">
        <f t="shared" si="135"/>
        <v>7.5342808220191501E-2</v>
      </c>
      <c r="AW105">
        <f t="shared" si="136"/>
        <v>0.93162117459840377</v>
      </c>
      <c r="AX105">
        <f t="shared" si="137"/>
        <v>1.597065571050986</v>
      </c>
      <c r="AY105">
        <f t="shared" si="138"/>
        <v>4.7269520592736085E-2</v>
      </c>
      <c r="AZ105">
        <f t="shared" si="139"/>
        <v>18.912807063833323</v>
      </c>
      <c r="BA105">
        <f t="shared" si="140"/>
        <v>0.67609322395597593</v>
      </c>
      <c r="BB105">
        <f t="shared" si="141"/>
        <v>35.47367761639569</v>
      </c>
      <c r="BC105">
        <f t="shared" si="142"/>
        <v>379.8342531453099</v>
      </c>
      <c r="BD105">
        <f t="shared" si="143"/>
        <v>4.9286144987363721E-3</v>
      </c>
    </row>
    <row r="106" spans="1:56" x14ac:dyDescent="0.25">
      <c r="A106" s="1">
        <v>67</v>
      </c>
      <c r="B106" s="1" t="s">
        <v>135</v>
      </c>
      <c r="C106" s="1">
        <v>7014.0000077560544</v>
      </c>
      <c r="D106" s="1">
        <v>0</v>
      </c>
      <c r="E106">
        <f t="shared" si="116"/>
        <v>5.2773118914048656</v>
      </c>
      <c r="F106">
        <f t="shared" si="117"/>
        <v>7.7396060500021346E-2</v>
      </c>
      <c r="G106">
        <f t="shared" si="118"/>
        <v>258.4993996150842</v>
      </c>
      <c r="H106">
        <f t="shared" si="119"/>
        <v>1.7998436188940234</v>
      </c>
      <c r="I106">
        <f t="shared" si="120"/>
        <v>1.7051683038449765</v>
      </c>
      <c r="J106">
        <f t="shared" si="121"/>
        <v>21.896411895751953</v>
      </c>
      <c r="K106" s="1">
        <v>6</v>
      </c>
      <c r="L106">
        <f t="shared" si="122"/>
        <v>1.4200000166893005</v>
      </c>
      <c r="M106" s="1">
        <v>1</v>
      </c>
      <c r="N106">
        <f t="shared" si="123"/>
        <v>2.8400000333786011</v>
      </c>
      <c r="O106" s="1">
        <v>20.528249740600586</v>
      </c>
      <c r="P106" s="1">
        <v>21.896411895751953</v>
      </c>
      <c r="Q106" s="1">
        <v>19.970756530761719</v>
      </c>
      <c r="R106" s="1">
        <v>400.21340942382812</v>
      </c>
      <c r="S106" s="1">
        <v>382.34283447265625</v>
      </c>
      <c r="T106" s="1">
        <v>7.4102745056152344</v>
      </c>
      <c r="U106" s="1">
        <v>12.733356475830078</v>
      </c>
      <c r="V106" s="1">
        <v>22.362033843994141</v>
      </c>
      <c r="W106" s="1">
        <v>38.425529479980469</v>
      </c>
      <c r="X106" s="1">
        <v>200.28910827636719</v>
      </c>
      <c r="Y106" s="1">
        <v>1700.337646484375</v>
      </c>
      <c r="Z106" s="1">
        <v>9.6373701095581055</v>
      </c>
      <c r="AA106" s="1">
        <v>73.163833618164062</v>
      </c>
      <c r="AB106" s="1">
        <v>2.8365964889526367</v>
      </c>
      <c r="AC106" s="1">
        <v>1.1685639619827271E-2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24"/>
        <v>0.33381518046061193</v>
      </c>
      <c r="AL106">
        <f t="shared" si="125"/>
        <v>1.7998436188940235E-3</v>
      </c>
      <c r="AM106">
        <f t="shared" si="126"/>
        <v>295.04641189575193</v>
      </c>
      <c r="AN106">
        <f t="shared" si="127"/>
        <v>293.67824974060056</v>
      </c>
      <c r="AO106">
        <f t="shared" si="128"/>
        <v>272.05401735661871</v>
      </c>
      <c r="AP106">
        <f t="shared" si="129"/>
        <v>2.1133914043082567</v>
      </c>
      <c r="AQ106">
        <f t="shared" si="130"/>
        <v>2.6367894784433803</v>
      </c>
      <c r="AR106">
        <f t="shared" si="131"/>
        <v>36.039520457669894</v>
      </c>
      <c r="AS106">
        <f t="shared" si="132"/>
        <v>23.306163981839816</v>
      </c>
      <c r="AT106">
        <f t="shared" si="133"/>
        <v>21.21233081817627</v>
      </c>
      <c r="AU106">
        <f t="shared" si="134"/>
        <v>2.5286867456493898</v>
      </c>
      <c r="AV106">
        <f t="shared" si="135"/>
        <v>7.5342808220191501E-2</v>
      </c>
      <c r="AW106">
        <f t="shared" si="136"/>
        <v>0.93162117459840377</v>
      </c>
      <c r="AX106">
        <f t="shared" si="137"/>
        <v>1.597065571050986</v>
      </c>
      <c r="AY106">
        <f t="shared" si="138"/>
        <v>4.7269520592736085E-2</v>
      </c>
      <c r="AZ106">
        <f t="shared" si="139"/>
        <v>18.912807063833323</v>
      </c>
      <c r="BA106">
        <f t="shared" si="140"/>
        <v>0.67609322395597593</v>
      </c>
      <c r="BB106">
        <f t="shared" si="141"/>
        <v>35.47367761639569</v>
      </c>
      <c r="BC106">
        <f t="shared" si="142"/>
        <v>379.8342531453099</v>
      </c>
      <c r="BD106">
        <f t="shared" si="143"/>
        <v>4.9286144987363721E-3</v>
      </c>
    </row>
    <row r="107" spans="1:56" x14ac:dyDescent="0.25">
      <c r="A107" s="1">
        <v>68</v>
      </c>
      <c r="B107" s="1" t="s">
        <v>135</v>
      </c>
      <c r="C107" s="1">
        <v>7014.5000077448785</v>
      </c>
      <c r="D107" s="1">
        <v>0</v>
      </c>
      <c r="E107">
        <f t="shared" si="116"/>
        <v>5.2704412775721394</v>
      </c>
      <c r="F107">
        <f t="shared" si="117"/>
        <v>7.7361437603855873E-2</v>
      </c>
      <c r="G107">
        <f t="shared" si="118"/>
        <v>258.62784944931809</v>
      </c>
      <c r="H107">
        <f t="shared" si="119"/>
        <v>1.799436238854937</v>
      </c>
      <c r="I107">
        <f t="shared" si="120"/>
        <v>1.705529351654298</v>
      </c>
      <c r="J107">
        <f t="shared" si="121"/>
        <v>21.898366928100586</v>
      </c>
      <c r="K107" s="1">
        <v>6</v>
      </c>
      <c r="L107">
        <f t="shared" si="122"/>
        <v>1.4200000166893005</v>
      </c>
      <c r="M107" s="1">
        <v>1</v>
      </c>
      <c r="N107">
        <f t="shared" si="123"/>
        <v>2.8400000333786011</v>
      </c>
      <c r="O107" s="1">
        <v>20.528203964233398</v>
      </c>
      <c r="P107" s="1">
        <v>21.898366928100586</v>
      </c>
      <c r="Q107" s="1">
        <v>19.971298217773438</v>
      </c>
      <c r="R107" s="1">
        <v>400.22955322265625</v>
      </c>
      <c r="S107" s="1">
        <v>382.38043212890625</v>
      </c>
      <c r="T107" s="1">
        <v>7.4109683036804199</v>
      </c>
      <c r="U107" s="1">
        <v>12.732667922973633</v>
      </c>
      <c r="V107" s="1">
        <v>22.364286422729492</v>
      </c>
      <c r="W107" s="1">
        <v>38.423725128173828</v>
      </c>
      <c r="X107" s="1">
        <v>200.29592895507812</v>
      </c>
      <c r="Y107" s="1">
        <v>1700.35009765625</v>
      </c>
      <c r="Z107" s="1">
        <v>9.6722946166992187</v>
      </c>
      <c r="AA107" s="1">
        <v>73.164146423339844</v>
      </c>
      <c r="AB107" s="1">
        <v>2.8365964889526367</v>
      </c>
      <c r="AC107" s="1">
        <v>1.1685639619827271E-2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24"/>
        <v>0.33382654825846347</v>
      </c>
      <c r="AL107">
        <f t="shared" si="125"/>
        <v>1.7994362388549369E-3</v>
      </c>
      <c r="AM107">
        <f t="shared" si="126"/>
        <v>295.04836692810056</v>
      </c>
      <c r="AN107">
        <f t="shared" si="127"/>
        <v>293.67820396423338</v>
      </c>
      <c r="AO107">
        <f t="shared" si="128"/>
        <v>272.05600954407419</v>
      </c>
      <c r="AP107">
        <f t="shared" si="129"/>
        <v>2.1133599324007606</v>
      </c>
      <c r="AQ107">
        <f t="shared" si="130"/>
        <v>2.6371041319305033</v>
      </c>
      <c r="AR107">
        <f t="shared" si="131"/>
        <v>36.043667026083824</v>
      </c>
      <c r="AS107">
        <f t="shared" si="132"/>
        <v>23.310999103110191</v>
      </c>
      <c r="AT107">
        <f t="shared" si="133"/>
        <v>21.213285446166992</v>
      </c>
      <c r="AU107">
        <f t="shared" si="134"/>
        <v>2.5288348555704721</v>
      </c>
      <c r="AV107">
        <f t="shared" si="135"/>
        <v>7.530999759970726E-2</v>
      </c>
      <c r="AW107">
        <f t="shared" si="136"/>
        <v>0.93157478027620533</v>
      </c>
      <c r="AX107">
        <f t="shared" si="137"/>
        <v>1.5972600752942667</v>
      </c>
      <c r="AY107">
        <f t="shared" si="138"/>
        <v>4.7248856683259892E-2</v>
      </c>
      <c r="AZ107">
        <f t="shared" si="139"/>
        <v>18.922285846263403</v>
      </c>
      <c r="BA107">
        <f t="shared" si="140"/>
        <v>0.67636266848019755</v>
      </c>
      <c r="BB107">
        <f t="shared" si="141"/>
        <v>35.466835525052417</v>
      </c>
      <c r="BC107">
        <f t="shared" si="142"/>
        <v>379.87511676232231</v>
      </c>
      <c r="BD107">
        <f t="shared" si="143"/>
        <v>4.9207190912968568E-3</v>
      </c>
    </row>
    <row r="108" spans="1:56" x14ac:dyDescent="0.25">
      <c r="A108" s="1">
        <v>69</v>
      </c>
      <c r="B108" s="1" t="s">
        <v>136</v>
      </c>
      <c r="C108" s="1">
        <v>7015.0000077337027</v>
      </c>
      <c r="D108" s="1">
        <v>0</v>
      </c>
      <c r="E108">
        <f t="shared" si="116"/>
        <v>5.2686571670240214</v>
      </c>
      <c r="F108">
        <f t="shared" si="117"/>
        <v>7.7355488091353827E-2</v>
      </c>
      <c r="G108">
        <f t="shared" si="118"/>
        <v>258.66662999817243</v>
      </c>
      <c r="H108">
        <f t="shared" si="119"/>
        <v>1.7992007715848388</v>
      </c>
      <c r="I108">
        <f t="shared" si="120"/>
        <v>1.7054369976637918</v>
      </c>
      <c r="J108">
        <f t="shared" si="121"/>
        <v>21.897167205810547</v>
      </c>
      <c r="K108" s="1">
        <v>6</v>
      </c>
      <c r="L108">
        <f t="shared" si="122"/>
        <v>1.4200000166893005</v>
      </c>
      <c r="M108" s="1">
        <v>1</v>
      </c>
      <c r="N108">
        <f t="shared" si="123"/>
        <v>2.8400000333786011</v>
      </c>
      <c r="O108" s="1">
        <v>20.528396606445313</v>
      </c>
      <c r="P108" s="1">
        <v>21.897167205810547</v>
      </c>
      <c r="Q108" s="1">
        <v>19.971710205078125</v>
      </c>
      <c r="R108" s="1">
        <v>400.23324584960937</v>
      </c>
      <c r="S108" s="1">
        <v>382.39007568359375</v>
      </c>
      <c r="T108" s="1">
        <v>7.4103989601135254</v>
      </c>
      <c r="U108" s="1">
        <v>12.731293678283691</v>
      </c>
      <c r="V108" s="1">
        <v>22.362293243408203</v>
      </c>
      <c r="W108" s="1">
        <v>38.419109344482422</v>
      </c>
      <c r="X108" s="1">
        <v>200.30029296875</v>
      </c>
      <c r="Y108" s="1">
        <v>1700.3607177734375</v>
      </c>
      <c r="Z108" s="1">
        <v>9.7315998077392578</v>
      </c>
      <c r="AA108" s="1">
        <v>73.164131164550781</v>
      </c>
      <c r="AB108" s="1">
        <v>2.8365964889526367</v>
      </c>
      <c r="AC108" s="1">
        <v>1.1685639619827271E-2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24"/>
        <v>0.3338338216145833</v>
      </c>
      <c r="AL108">
        <f t="shared" si="125"/>
        <v>1.7992007715848389E-3</v>
      </c>
      <c r="AM108">
        <f t="shared" si="126"/>
        <v>295.04716720581052</v>
      </c>
      <c r="AN108">
        <f t="shared" si="127"/>
        <v>293.67839660644529</v>
      </c>
      <c r="AO108">
        <f t="shared" si="128"/>
        <v>272.05770876278621</v>
      </c>
      <c r="AP108">
        <f t="shared" si="129"/>
        <v>2.1136900687791869</v>
      </c>
      <c r="AQ108">
        <f t="shared" si="130"/>
        <v>2.636911038236156</v>
      </c>
      <c r="AR108">
        <f t="shared" si="131"/>
        <v>36.041035357962159</v>
      </c>
      <c r="AS108">
        <f t="shared" si="132"/>
        <v>23.309741679678467</v>
      </c>
      <c r="AT108">
        <f t="shared" si="133"/>
        <v>21.21278190612793</v>
      </c>
      <c r="AU108">
        <f t="shared" si="134"/>
        <v>2.528756730709389</v>
      </c>
      <c r="AV108">
        <f t="shared" si="135"/>
        <v>7.5304359425747619E-2</v>
      </c>
      <c r="AW108">
        <f t="shared" si="136"/>
        <v>0.93147404057236416</v>
      </c>
      <c r="AX108">
        <f t="shared" si="137"/>
        <v>1.5972826901370247</v>
      </c>
      <c r="AY108">
        <f t="shared" si="138"/>
        <v>4.7245305805922358E-2</v>
      </c>
      <c r="AZ108">
        <f t="shared" si="139"/>
        <v>18.925119245078616</v>
      </c>
      <c r="BA108">
        <f t="shared" si="140"/>
        <v>0.67644702738625595</v>
      </c>
      <c r="BB108">
        <f t="shared" si="141"/>
        <v>35.465605533291011</v>
      </c>
      <c r="BC108">
        <f t="shared" si="142"/>
        <v>379.8856083977181</v>
      </c>
      <c r="BD108">
        <f t="shared" si="143"/>
        <v>4.9187469239475113E-3</v>
      </c>
    </row>
    <row r="109" spans="1:56" x14ac:dyDescent="0.25">
      <c r="A109" s="1">
        <v>70</v>
      </c>
      <c r="B109" s="1" t="s">
        <v>136</v>
      </c>
      <c r="C109" s="1">
        <v>7015.5000077225268</v>
      </c>
      <c r="D109" s="1">
        <v>0</v>
      </c>
      <c r="E109">
        <f t="shared" si="116"/>
        <v>5.2607711573688816</v>
      </c>
      <c r="F109">
        <f t="shared" si="117"/>
        <v>7.7283834476125246E-2</v>
      </c>
      <c r="G109">
        <f t="shared" si="118"/>
        <v>258.73849326802349</v>
      </c>
      <c r="H109">
        <f t="shared" si="119"/>
        <v>1.7975609863444553</v>
      </c>
      <c r="I109">
        <f t="shared" si="120"/>
        <v>1.7054218624329214</v>
      </c>
      <c r="J109">
        <f t="shared" si="121"/>
        <v>21.89582633972168</v>
      </c>
      <c r="K109" s="1">
        <v>6</v>
      </c>
      <c r="L109">
        <f t="shared" si="122"/>
        <v>1.4200000166893005</v>
      </c>
      <c r="M109" s="1">
        <v>1</v>
      </c>
      <c r="N109">
        <f t="shared" si="123"/>
        <v>2.8400000333786011</v>
      </c>
      <c r="O109" s="1">
        <v>20.528633117675781</v>
      </c>
      <c r="P109" s="1">
        <v>21.89582633972168</v>
      </c>
      <c r="Q109" s="1">
        <v>19.97117805480957</v>
      </c>
      <c r="R109" s="1">
        <v>400.22021484375</v>
      </c>
      <c r="S109" s="1">
        <v>382.3973388671875</v>
      </c>
      <c r="T109" s="1">
        <v>7.4109759330749512</v>
      </c>
      <c r="U109" s="1">
        <v>12.728577613830566</v>
      </c>
      <c r="V109" s="1">
        <v>22.363664627075195</v>
      </c>
      <c r="W109" s="1">
        <v>38.4102783203125</v>
      </c>
      <c r="X109" s="1">
        <v>200.24221801757812</v>
      </c>
      <c r="Y109" s="1">
        <v>1700.2906494140625</v>
      </c>
      <c r="Z109" s="1">
        <v>9.7125530242919922</v>
      </c>
      <c r="AA109" s="1">
        <v>73.163978576660156</v>
      </c>
      <c r="AB109" s="1">
        <v>2.8365964889526367</v>
      </c>
      <c r="AC109" s="1">
        <v>1.1685639619827271E-2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24"/>
        <v>0.33373703002929683</v>
      </c>
      <c r="AL109">
        <f t="shared" si="125"/>
        <v>1.7975609863444552E-3</v>
      </c>
      <c r="AM109">
        <f t="shared" si="126"/>
        <v>295.04582633972166</v>
      </c>
      <c r="AN109">
        <f t="shared" si="127"/>
        <v>293.67863311767576</v>
      </c>
      <c r="AO109">
        <f t="shared" si="128"/>
        <v>272.04649782553679</v>
      </c>
      <c r="AP109">
        <f t="shared" si="129"/>
        <v>2.1146280716073429</v>
      </c>
      <c r="AQ109">
        <f t="shared" si="130"/>
        <v>2.6366952422825771</v>
      </c>
      <c r="AR109">
        <f t="shared" si="131"/>
        <v>36.038161040133787</v>
      </c>
      <c r="AS109">
        <f t="shared" si="132"/>
        <v>23.30958342630322</v>
      </c>
      <c r="AT109">
        <f t="shared" si="133"/>
        <v>21.21222972869873</v>
      </c>
      <c r="AU109">
        <f t="shared" si="134"/>
        <v>2.5286710621265085</v>
      </c>
      <c r="AV109">
        <f t="shared" si="135"/>
        <v>7.5236453644541887E-2</v>
      </c>
      <c r="AW109">
        <f t="shared" si="136"/>
        <v>0.93127337984965564</v>
      </c>
      <c r="AX109">
        <f t="shared" si="137"/>
        <v>1.5973976822768527</v>
      </c>
      <c r="AY109">
        <f t="shared" si="138"/>
        <v>4.7202539442153857E-2</v>
      </c>
      <c r="AZ109">
        <f t="shared" si="139"/>
        <v>18.930337578419</v>
      </c>
      <c r="BA109">
        <f t="shared" si="140"/>
        <v>0.67662210734653505</v>
      </c>
      <c r="BB109">
        <f t="shared" si="141"/>
        <v>35.459496311172686</v>
      </c>
      <c r="BC109">
        <f t="shared" si="142"/>
        <v>379.89662021261796</v>
      </c>
      <c r="BD109">
        <f t="shared" si="143"/>
        <v>4.9103962900286314E-3</v>
      </c>
    </row>
    <row r="110" spans="1:56" x14ac:dyDescent="0.25">
      <c r="A110" s="1">
        <v>71</v>
      </c>
      <c r="B110" s="1" t="s">
        <v>137</v>
      </c>
      <c r="C110" s="1">
        <v>7016.0000077113509</v>
      </c>
      <c r="D110" s="1">
        <v>0</v>
      </c>
      <c r="E110">
        <f t="shared" si="116"/>
        <v>5.2563001214799314</v>
      </c>
      <c r="F110">
        <f t="shared" si="117"/>
        <v>7.7210744779106735E-2</v>
      </c>
      <c r="G110">
        <f t="shared" si="118"/>
        <v>258.7266264828786</v>
      </c>
      <c r="H110">
        <f t="shared" si="119"/>
        <v>1.7963222285485736</v>
      </c>
      <c r="I110">
        <f t="shared" si="120"/>
        <v>1.705820200470042</v>
      </c>
      <c r="J110">
        <f t="shared" si="121"/>
        <v>21.897075653076172</v>
      </c>
      <c r="K110" s="1">
        <v>6</v>
      </c>
      <c r="L110">
        <f t="shared" si="122"/>
        <v>1.4200000166893005</v>
      </c>
      <c r="M110" s="1">
        <v>1</v>
      </c>
      <c r="N110">
        <f t="shared" si="123"/>
        <v>2.8400000333786011</v>
      </c>
      <c r="O110" s="1">
        <v>20.528160095214844</v>
      </c>
      <c r="P110" s="1">
        <v>21.897075653076172</v>
      </c>
      <c r="Q110" s="1">
        <v>19.971721649169922</v>
      </c>
      <c r="R110" s="1">
        <v>400.20748901367187</v>
      </c>
      <c r="S110" s="1">
        <v>382.39639282226562</v>
      </c>
      <c r="T110" s="1">
        <v>7.4109992980957031</v>
      </c>
      <c r="U110" s="1">
        <v>12.725858688354492</v>
      </c>
      <c r="V110" s="1">
        <v>22.364425659179688</v>
      </c>
      <c r="W110" s="1">
        <v>38.403255462646484</v>
      </c>
      <c r="X110" s="1">
        <v>200.20802307128906</v>
      </c>
      <c r="Y110" s="1">
        <v>1700.3197021484375</v>
      </c>
      <c r="Z110" s="1">
        <v>9.7103462219238281</v>
      </c>
      <c r="AA110" s="1">
        <v>73.164108276367188</v>
      </c>
      <c r="AB110" s="1">
        <v>2.8365964889526367</v>
      </c>
      <c r="AC110" s="1">
        <v>1.1685639619827271E-2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24"/>
        <v>0.33368003845214839</v>
      </c>
      <c r="AL110">
        <f t="shared" si="125"/>
        <v>1.7963222285485737E-3</v>
      </c>
      <c r="AM110">
        <f t="shared" si="126"/>
        <v>295.04707565307615</v>
      </c>
      <c r="AN110">
        <f t="shared" si="127"/>
        <v>293.67816009521482</v>
      </c>
      <c r="AO110">
        <f t="shared" si="128"/>
        <v>272.05114626293289</v>
      </c>
      <c r="AP110">
        <f t="shared" si="129"/>
        <v>2.1151038266431437</v>
      </c>
      <c r="AQ110">
        <f t="shared" si="130"/>
        <v>2.6368963034545581</v>
      </c>
      <c r="AR110">
        <f t="shared" si="131"/>
        <v>36.040845239226471</v>
      </c>
      <c r="AS110">
        <f t="shared" si="132"/>
        <v>23.314986550871978</v>
      </c>
      <c r="AT110">
        <f t="shared" si="133"/>
        <v>21.212617874145508</v>
      </c>
      <c r="AU110">
        <f t="shared" si="134"/>
        <v>2.5287312814004199</v>
      </c>
      <c r="AV110">
        <f t="shared" si="135"/>
        <v>7.5167183458827655E-2</v>
      </c>
      <c r="AW110">
        <f t="shared" si="136"/>
        <v>0.93107610298451615</v>
      </c>
      <c r="AX110">
        <f t="shared" si="137"/>
        <v>1.5976551784159039</v>
      </c>
      <c r="AY110">
        <f t="shared" si="138"/>
        <v>4.7158914094499141E-2</v>
      </c>
      <c r="AZ110">
        <f t="shared" si="139"/>
        <v>18.929502913972541</v>
      </c>
      <c r="BA110">
        <f t="shared" si="140"/>
        <v>0.67659274862232388</v>
      </c>
      <c r="BB110">
        <f t="shared" si="141"/>
        <v>35.44772764974784</v>
      </c>
      <c r="BC110">
        <f t="shared" si="142"/>
        <v>379.89779948402679</v>
      </c>
      <c r="BD110">
        <f t="shared" si="143"/>
        <v>4.9045794791288668E-3</v>
      </c>
    </row>
    <row r="111" spans="1:56" x14ac:dyDescent="0.25">
      <c r="A111" s="1">
        <v>72</v>
      </c>
      <c r="B111" s="1" t="s">
        <v>137</v>
      </c>
      <c r="C111" s="1">
        <v>7016.500007700175</v>
      </c>
      <c r="D111" s="1">
        <v>0</v>
      </c>
      <c r="E111">
        <f t="shared" si="116"/>
        <v>5.2497495712268911</v>
      </c>
      <c r="F111">
        <f t="shared" si="117"/>
        <v>7.7160874894340065E-2</v>
      </c>
      <c r="G111">
        <f t="shared" si="118"/>
        <v>258.79745628021186</v>
      </c>
      <c r="H111">
        <f t="shared" si="119"/>
        <v>1.7957614289819406</v>
      </c>
      <c r="I111">
        <f t="shared" si="120"/>
        <v>1.7063431910719218</v>
      </c>
      <c r="J111">
        <f t="shared" si="121"/>
        <v>21.899393081665039</v>
      </c>
      <c r="K111" s="1">
        <v>6</v>
      </c>
      <c r="L111">
        <f t="shared" si="122"/>
        <v>1.4200000166893005</v>
      </c>
      <c r="M111" s="1">
        <v>1</v>
      </c>
      <c r="N111">
        <f t="shared" si="123"/>
        <v>2.8400000333786011</v>
      </c>
      <c r="O111" s="1">
        <v>20.528409957885742</v>
      </c>
      <c r="P111" s="1">
        <v>21.899393081665039</v>
      </c>
      <c r="Q111" s="1">
        <v>19.97175407409668</v>
      </c>
      <c r="R111" s="1">
        <v>400.19622802734375</v>
      </c>
      <c r="S111" s="1">
        <v>382.40402221679687</v>
      </c>
      <c r="T111" s="1">
        <v>7.4103045463562012</v>
      </c>
      <c r="U111" s="1">
        <v>12.723916053771973</v>
      </c>
      <c r="V111" s="1">
        <v>22.361797332763672</v>
      </c>
      <c r="W111" s="1">
        <v>38.396480560302734</v>
      </c>
      <c r="X111" s="1">
        <v>200.19291687011719</v>
      </c>
      <c r="Y111" s="1">
        <v>1700.3458251953125</v>
      </c>
      <c r="Z111" s="1">
        <v>9.6118478775024414</v>
      </c>
      <c r="AA111" s="1">
        <v>73.163490295410156</v>
      </c>
      <c r="AB111" s="1">
        <v>2.8365964889526367</v>
      </c>
      <c r="AC111" s="1">
        <v>1.1685639619827271E-2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24"/>
        <v>0.33365486145019529</v>
      </c>
      <c r="AL111">
        <f t="shared" si="125"/>
        <v>1.7957614289819406E-3</v>
      </c>
      <c r="AM111">
        <f t="shared" si="126"/>
        <v>295.04939308166502</v>
      </c>
      <c r="AN111">
        <f t="shared" si="127"/>
        <v>293.67840995788572</v>
      </c>
      <c r="AO111">
        <f t="shared" si="128"/>
        <v>272.05532595033947</v>
      </c>
      <c r="AP111">
        <f t="shared" si="129"/>
        <v>2.1151685073044275</v>
      </c>
      <c r="AQ111">
        <f t="shared" si="130"/>
        <v>2.6372692997916811</v>
      </c>
      <c r="AR111">
        <f t="shared" si="131"/>
        <v>36.046247782100792</v>
      </c>
      <c r="AS111">
        <f t="shared" si="132"/>
        <v>23.32233172832882</v>
      </c>
      <c r="AT111">
        <f t="shared" si="133"/>
        <v>21.213901519775391</v>
      </c>
      <c r="AU111">
        <f t="shared" si="134"/>
        <v>2.5289304430291306</v>
      </c>
      <c r="AV111">
        <f t="shared" si="135"/>
        <v>7.5119917675430664E-2</v>
      </c>
      <c r="AW111">
        <f t="shared" si="136"/>
        <v>0.93092610871975923</v>
      </c>
      <c r="AX111">
        <f t="shared" si="137"/>
        <v>1.5980043343093713</v>
      </c>
      <c r="AY111">
        <f t="shared" si="138"/>
        <v>4.7129146973156309E-2</v>
      </c>
      <c r="AZ111">
        <f t="shared" si="139"/>
        <v>18.934525181034115</v>
      </c>
      <c r="BA111">
        <f t="shared" si="140"/>
        <v>0.67676447224577418</v>
      </c>
      <c r="BB111">
        <f t="shared" si="141"/>
        <v>35.43585084425186</v>
      </c>
      <c r="BC111">
        <f t="shared" si="142"/>
        <v>379.90854269642341</v>
      </c>
      <c r="BD111">
        <f t="shared" si="143"/>
        <v>4.8966875410412459E-3</v>
      </c>
    </row>
    <row r="112" spans="1:56" x14ac:dyDescent="0.25">
      <c r="A112" s="1">
        <v>73</v>
      </c>
      <c r="B112" s="1" t="s">
        <v>138</v>
      </c>
      <c r="C112" s="1">
        <v>7017.0000076889992</v>
      </c>
      <c r="D112" s="1">
        <v>0</v>
      </c>
      <c r="E112">
        <f t="shared" si="116"/>
        <v>5.252775319641624</v>
      </c>
      <c r="F112">
        <f t="shared" si="117"/>
        <v>7.7086538326296306E-2</v>
      </c>
      <c r="G112">
        <f t="shared" si="118"/>
        <v>258.62210902969184</v>
      </c>
      <c r="H112">
        <f t="shared" si="119"/>
        <v>1.7948346509630067</v>
      </c>
      <c r="I112">
        <f t="shared" si="120"/>
        <v>1.7070531097751398</v>
      </c>
      <c r="J112">
        <f t="shared" si="121"/>
        <v>21.902732849121094</v>
      </c>
      <c r="K112" s="1">
        <v>6</v>
      </c>
      <c r="L112">
        <f t="shared" si="122"/>
        <v>1.4200000166893005</v>
      </c>
      <c r="M112" s="1">
        <v>1</v>
      </c>
      <c r="N112">
        <f t="shared" si="123"/>
        <v>2.8400000333786011</v>
      </c>
      <c r="O112" s="1">
        <v>20.528549194335938</v>
      </c>
      <c r="P112" s="1">
        <v>21.902732849121094</v>
      </c>
      <c r="Q112" s="1">
        <v>19.972221374511719</v>
      </c>
      <c r="R112" s="1">
        <v>400.19863891601562</v>
      </c>
      <c r="S112" s="1">
        <v>382.39968872070312</v>
      </c>
      <c r="T112" s="1">
        <v>7.4110941886901855</v>
      </c>
      <c r="U112" s="1">
        <v>12.721606254577637</v>
      </c>
      <c r="V112" s="1">
        <v>22.363908767700195</v>
      </c>
      <c r="W112" s="1">
        <v>38.389045715332031</v>
      </c>
      <c r="X112" s="1">
        <v>200.20684814453125</v>
      </c>
      <c r="Y112" s="1">
        <v>1700.3717041015625</v>
      </c>
      <c r="Z112" s="1">
        <v>9.573883056640625</v>
      </c>
      <c r="AA112" s="1">
        <v>73.163230895996094</v>
      </c>
      <c r="AB112" s="1">
        <v>2.8365964889526367</v>
      </c>
      <c r="AC112" s="1">
        <v>1.1685639619827271E-2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24"/>
        <v>0.33367808024088541</v>
      </c>
      <c r="AL112">
        <f t="shared" si="125"/>
        <v>1.7948346509630067E-3</v>
      </c>
      <c r="AM112">
        <f t="shared" si="126"/>
        <v>295.05273284912107</v>
      </c>
      <c r="AN112">
        <f t="shared" si="127"/>
        <v>293.67854919433591</v>
      </c>
      <c r="AO112">
        <f t="shared" si="128"/>
        <v>272.05946657524692</v>
      </c>
      <c r="AP112">
        <f t="shared" si="129"/>
        <v>2.115272842677594</v>
      </c>
      <c r="AQ112">
        <f t="shared" si="130"/>
        <v>2.6378069255467516</v>
      </c>
      <c r="AR112">
        <f t="shared" si="131"/>
        <v>36.053723888936503</v>
      </c>
      <c r="AS112">
        <f t="shared" si="132"/>
        <v>23.332117634358866</v>
      </c>
      <c r="AT112">
        <f t="shared" si="133"/>
        <v>21.215641021728516</v>
      </c>
      <c r="AU112">
        <f t="shared" si="134"/>
        <v>2.5292003541086614</v>
      </c>
      <c r="AV112">
        <f t="shared" si="135"/>
        <v>7.5049459808033986E-2</v>
      </c>
      <c r="AW112">
        <f t="shared" si="136"/>
        <v>0.93075381577161165</v>
      </c>
      <c r="AX112">
        <f t="shared" si="137"/>
        <v>1.5984465383370496</v>
      </c>
      <c r="AY112">
        <f t="shared" si="138"/>
        <v>4.7084774169141072E-2</v>
      </c>
      <c r="AZ112">
        <f t="shared" si="139"/>
        <v>18.921629077748822</v>
      </c>
      <c r="BA112">
        <f t="shared" si="140"/>
        <v>0.67631359715510675</v>
      </c>
      <c r="BB112">
        <f t="shared" si="141"/>
        <v>35.420337142310153</v>
      </c>
      <c r="BC112">
        <f t="shared" si="142"/>
        <v>379.90277090444516</v>
      </c>
      <c r="BD112">
        <f t="shared" si="143"/>
        <v>4.8974392135010172E-3</v>
      </c>
    </row>
    <row r="113" spans="1:108" x14ac:dyDescent="0.25">
      <c r="A113" s="1">
        <v>74</v>
      </c>
      <c r="B113" s="1" t="s">
        <v>138</v>
      </c>
      <c r="C113" s="1">
        <v>7017.5000076778233</v>
      </c>
      <c r="D113" s="1">
        <v>0</v>
      </c>
      <c r="E113">
        <f t="shared" si="116"/>
        <v>5.2339874421717996</v>
      </c>
      <c r="F113">
        <f t="shared" si="117"/>
        <v>7.7036461742778894E-2</v>
      </c>
      <c r="G113">
        <f t="shared" si="118"/>
        <v>258.9414178831413</v>
      </c>
      <c r="H113">
        <f t="shared" si="119"/>
        <v>1.7940314348255657</v>
      </c>
      <c r="I113">
        <f t="shared" si="120"/>
        <v>1.7073767189928455</v>
      </c>
      <c r="J113">
        <f t="shared" si="121"/>
        <v>21.904060363769531</v>
      </c>
      <c r="K113" s="1">
        <v>6</v>
      </c>
      <c r="L113">
        <f t="shared" si="122"/>
        <v>1.4200000166893005</v>
      </c>
      <c r="M113" s="1">
        <v>1</v>
      </c>
      <c r="N113">
        <f t="shared" si="123"/>
        <v>2.8400000333786011</v>
      </c>
      <c r="O113" s="1">
        <v>20.528112411499023</v>
      </c>
      <c r="P113" s="1">
        <v>21.904060363769531</v>
      </c>
      <c r="Q113" s="1">
        <v>19.97245979309082</v>
      </c>
      <c r="R113" s="1">
        <v>400.14138793945312</v>
      </c>
      <c r="S113" s="1">
        <v>382.39895629882812</v>
      </c>
      <c r="T113" s="1">
        <v>7.4116826057434082</v>
      </c>
      <c r="U113" s="1">
        <v>12.720039367675781</v>
      </c>
      <c r="V113" s="1">
        <v>22.366399765014648</v>
      </c>
      <c r="W113" s="1">
        <v>38.385547637939453</v>
      </c>
      <c r="X113" s="1">
        <v>200.19882202148437</v>
      </c>
      <c r="Y113" s="1">
        <v>1700.3692626953125</v>
      </c>
      <c r="Z113" s="1">
        <v>9.5876855850219727</v>
      </c>
      <c r="AA113" s="1">
        <v>73.163604736328125</v>
      </c>
      <c r="AB113" s="1">
        <v>2.8365964889526367</v>
      </c>
      <c r="AC113" s="1">
        <v>1.1685639619827271E-2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24"/>
        <v>0.33366470336914056</v>
      </c>
      <c r="AL113">
        <f t="shared" si="125"/>
        <v>1.7940314348255657E-3</v>
      </c>
      <c r="AM113">
        <f t="shared" si="126"/>
        <v>295.05406036376951</v>
      </c>
      <c r="AN113">
        <f t="shared" si="127"/>
        <v>293.678112411499</v>
      </c>
      <c r="AO113">
        <f t="shared" si="128"/>
        <v>272.05907595025565</v>
      </c>
      <c r="AP113">
        <f t="shared" si="129"/>
        <v>2.1154543138945918</v>
      </c>
      <c r="AQ113">
        <f t="shared" si="130"/>
        <v>2.6380206515200095</v>
      </c>
      <c r="AR113">
        <f t="shared" si="131"/>
        <v>36.056460873231764</v>
      </c>
      <c r="AS113">
        <f t="shared" si="132"/>
        <v>23.336421505555982</v>
      </c>
      <c r="AT113">
        <f t="shared" si="133"/>
        <v>21.216086387634277</v>
      </c>
      <c r="AU113">
        <f t="shared" si="134"/>
        <v>2.5292694636877027</v>
      </c>
      <c r="AV113">
        <f t="shared" si="135"/>
        <v>7.5001994074043163E-2</v>
      </c>
      <c r="AW113">
        <f t="shared" si="136"/>
        <v>0.93064393252716404</v>
      </c>
      <c r="AX113">
        <f t="shared" si="137"/>
        <v>1.5986255311605386</v>
      </c>
      <c r="AY113">
        <f t="shared" si="138"/>
        <v>4.7054881480500028E-2</v>
      </c>
      <c r="AZ113">
        <f t="shared" si="139"/>
        <v>18.945087547866517</v>
      </c>
      <c r="BA113">
        <f t="shared" si="140"/>
        <v>0.67714990749292181</v>
      </c>
      <c r="BB113">
        <f t="shared" si="141"/>
        <v>35.412180247121519</v>
      </c>
      <c r="BC113">
        <f t="shared" si="142"/>
        <v>379.91096933971318</v>
      </c>
      <c r="BD113">
        <f t="shared" si="143"/>
        <v>4.8786932116093402E-3</v>
      </c>
    </row>
    <row r="114" spans="1:108" x14ac:dyDescent="0.25">
      <c r="A114" s="1">
        <v>75</v>
      </c>
      <c r="B114" s="1" t="s">
        <v>139</v>
      </c>
      <c r="C114" s="1">
        <v>7018.0000076666474</v>
      </c>
      <c r="D114" s="1">
        <v>0</v>
      </c>
      <c r="E114">
        <f t="shared" si="116"/>
        <v>5.2149016526245626</v>
      </c>
      <c r="F114">
        <f t="shared" si="117"/>
        <v>7.6985874008509855E-2</v>
      </c>
      <c r="G114">
        <f t="shared" si="118"/>
        <v>259.30272504248995</v>
      </c>
      <c r="H114">
        <f t="shared" si="119"/>
        <v>1.7931226305698311</v>
      </c>
      <c r="I114">
        <f t="shared" si="120"/>
        <v>1.7076058875291156</v>
      </c>
      <c r="J114">
        <f t="shared" si="121"/>
        <v>21.904592514038086</v>
      </c>
      <c r="K114" s="1">
        <v>6</v>
      </c>
      <c r="L114">
        <f t="shared" si="122"/>
        <v>1.4200000166893005</v>
      </c>
      <c r="M114" s="1">
        <v>1</v>
      </c>
      <c r="N114">
        <f t="shared" si="123"/>
        <v>2.8400000333786011</v>
      </c>
      <c r="O114" s="1">
        <v>20.528266906738281</v>
      </c>
      <c r="P114" s="1">
        <v>21.904592514038086</v>
      </c>
      <c r="Q114" s="1">
        <v>19.972833633422852</v>
      </c>
      <c r="R114" s="1">
        <v>400.12094116210937</v>
      </c>
      <c r="S114" s="1">
        <v>382.43505859375</v>
      </c>
      <c r="T114" s="1">
        <v>7.4119381904602051</v>
      </c>
      <c r="U114" s="1">
        <v>12.718066215515137</v>
      </c>
      <c r="V114" s="1">
        <v>22.366977691650391</v>
      </c>
      <c r="W114" s="1">
        <v>38.379261016845703</v>
      </c>
      <c r="X114" s="1">
        <v>200.18185424804687</v>
      </c>
      <c r="Y114" s="1">
        <v>1700.4019775390625</v>
      </c>
      <c r="Z114" s="1">
        <v>9.6448745727539062</v>
      </c>
      <c r="AA114" s="1">
        <v>73.163673400878906</v>
      </c>
      <c r="AB114" s="1">
        <v>2.8365964889526367</v>
      </c>
      <c r="AC114" s="1">
        <v>1.1685639619827271E-2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24"/>
        <v>0.33363642374674479</v>
      </c>
      <c r="AL114">
        <f t="shared" si="125"/>
        <v>1.793122630569831E-3</v>
      </c>
      <c r="AM114">
        <f t="shared" si="126"/>
        <v>295.05459251403806</v>
      </c>
      <c r="AN114">
        <f t="shared" si="127"/>
        <v>293.67826690673826</v>
      </c>
      <c r="AO114">
        <f t="shared" si="128"/>
        <v>272.06431032513865</v>
      </c>
      <c r="AP114">
        <f t="shared" si="129"/>
        <v>2.1159418637729237</v>
      </c>
      <c r="AQ114">
        <f t="shared" si="130"/>
        <v>2.6381063304118171</v>
      </c>
      <c r="AR114">
        <f t="shared" si="131"/>
        <v>36.057598091843836</v>
      </c>
      <c r="AS114">
        <f t="shared" si="132"/>
        <v>23.339531876328699</v>
      </c>
      <c r="AT114">
        <f t="shared" si="133"/>
        <v>21.216429710388184</v>
      </c>
      <c r="AU114">
        <f t="shared" si="134"/>
        <v>2.5293227398666152</v>
      </c>
      <c r="AV114">
        <f t="shared" si="135"/>
        <v>7.495404218448741E-2</v>
      </c>
      <c r="AW114">
        <f t="shared" si="136"/>
        <v>0.93050044288270151</v>
      </c>
      <c r="AX114">
        <f t="shared" si="137"/>
        <v>1.5988222969839136</v>
      </c>
      <c r="AY114">
        <f t="shared" si="138"/>
        <v>4.7024682770094736E-2</v>
      </c>
      <c r="AZ114">
        <f t="shared" si="139"/>
        <v>18.971539886966639</v>
      </c>
      <c r="BA114">
        <f t="shared" si="140"/>
        <v>0.67803073807085223</v>
      </c>
      <c r="BB114">
        <f t="shared" si="141"/>
        <v>35.404516477199699</v>
      </c>
      <c r="BC114">
        <f t="shared" si="142"/>
        <v>379.9561441049118</v>
      </c>
      <c r="BD114">
        <f t="shared" si="143"/>
        <v>4.8592732174990898E-3</v>
      </c>
      <c r="BE114">
        <f>AVERAGE(E100:E114)</f>
        <v>5.2606719309192265</v>
      </c>
      <c r="BF114">
        <f t="shared" ref="BF114:DD114" si="144">AVERAGE(F100:F114)</f>
        <v>7.7294329226418226E-2</v>
      </c>
      <c r="BG114">
        <f t="shared" si="144"/>
        <v>258.71722591368103</v>
      </c>
      <c r="BH114">
        <f t="shared" si="144"/>
        <v>1.7982989856375355</v>
      </c>
      <c r="BI114">
        <f t="shared" si="144"/>
        <v>1.7058839840785789</v>
      </c>
      <c r="BJ114">
        <f t="shared" si="144"/>
        <v>21.899758911132814</v>
      </c>
      <c r="BK114">
        <f t="shared" si="144"/>
        <v>6</v>
      </c>
      <c r="BL114">
        <f t="shared" si="144"/>
        <v>1.4200000166893005</v>
      </c>
      <c r="BM114">
        <f t="shared" si="144"/>
        <v>1</v>
      </c>
      <c r="BN114">
        <f t="shared" si="144"/>
        <v>2.8400000333786011</v>
      </c>
      <c r="BO114">
        <f t="shared" si="144"/>
        <v>20.527737426757813</v>
      </c>
      <c r="BP114">
        <f t="shared" si="144"/>
        <v>21.899758911132814</v>
      </c>
      <c r="BQ114">
        <f t="shared" si="144"/>
        <v>19.971678670247396</v>
      </c>
      <c r="BR114">
        <f t="shared" si="144"/>
        <v>400.18635864257811</v>
      </c>
      <c r="BS114">
        <f t="shared" si="144"/>
        <v>382.36129964192708</v>
      </c>
      <c r="BT114">
        <f t="shared" si="144"/>
        <v>7.4106262842814123</v>
      </c>
      <c r="BU114">
        <f t="shared" si="144"/>
        <v>12.730945714314778</v>
      </c>
      <c r="BV114">
        <f t="shared" si="144"/>
        <v>22.36378707885742</v>
      </c>
      <c r="BW114">
        <f t="shared" si="144"/>
        <v>38.419445800781247</v>
      </c>
      <c r="BX114">
        <f t="shared" si="144"/>
        <v>200.22161661783855</v>
      </c>
      <c r="BY114">
        <f t="shared" si="144"/>
        <v>1700.3594807942709</v>
      </c>
      <c r="BZ114">
        <f t="shared" si="144"/>
        <v>9.5873149871826175</v>
      </c>
      <c r="CA114">
        <f t="shared" si="144"/>
        <v>73.16378987630209</v>
      </c>
      <c r="CB114">
        <f t="shared" si="144"/>
        <v>2.8365964889526367</v>
      </c>
      <c r="CC114">
        <f t="shared" si="144"/>
        <v>1.1685639619827271E-2</v>
      </c>
      <c r="CD114">
        <f t="shared" si="144"/>
        <v>1</v>
      </c>
      <c r="CE114">
        <f t="shared" si="144"/>
        <v>-0.21956524252891541</v>
      </c>
      <c r="CF114">
        <f t="shared" si="144"/>
        <v>2.737391471862793</v>
      </c>
      <c r="CG114">
        <f t="shared" si="144"/>
        <v>1</v>
      </c>
      <c r="CH114">
        <f t="shared" si="144"/>
        <v>0</v>
      </c>
      <c r="CI114">
        <f t="shared" si="144"/>
        <v>0.15999999642372131</v>
      </c>
      <c r="CJ114">
        <f t="shared" si="144"/>
        <v>111115</v>
      </c>
      <c r="CK114">
        <f t="shared" si="144"/>
        <v>0.33370269436306421</v>
      </c>
      <c r="CL114">
        <f t="shared" si="144"/>
        <v>1.7982989856375358E-3</v>
      </c>
      <c r="CM114">
        <f t="shared" si="144"/>
        <v>295.04975891113281</v>
      </c>
      <c r="CN114">
        <f t="shared" si="144"/>
        <v>293.6777374267578</v>
      </c>
      <c r="CO114">
        <f t="shared" si="144"/>
        <v>272.05751084612399</v>
      </c>
      <c r="CP114">
        <f t="shared" si="144"/>
        <v>2.1137266351039936</v>
      </c>
      <c r="CQ114">
        <f t="shared" si="144"/>
        <v>2.6373282217021257</v>
      </c>
      <c r="CR114">
        <f t="shared" si="144"/>
        <v>36.046905544135804</v>
      </c>
      <c r="CS114">
        <f t="shared" si="144"/>
        <v>23.315959829821018</v>
      </c>
      <c r="CT114">
        <f t="shared" si="144"/>
        <v>21.213748168945312</v>
      </c>
      <c r="CU114">
        <f t="shared" si="144"/>
        <v>2.5289066577032147</v>
      </c>
      <c r="CV114">
        <f t="shared" si="144"/>
        <v>7.5246392119509967E-2</v>
      </c>
      <c r="CW114">
        <f t="shared" si="144"/>
        <v>0.93144423762354667</v>
      </c>
      <c r="CX114">
        <f t="shared" si="144"/>
        <v>1.5974624200796679</v>
      </c>
      <c r="CY114">
        <f t="shared" si="144"/>
        <v>4.7208799241815626E-2</v>
      </c>
      <c r="CZ114">
        <f t="shared" si="144"/>
        <v>18.928732730860098</v>
      </c>
      <c r="DA114">
        <f t="shared" si="144"/>
        <v>0.67663023218200846</v>
      </c>
      <c r="DB114">
        <f t="shared" si="144"/>
        <v>35.457367308262498</v>
      </c>
      <c r="DC114">
        <f t="shared" si="144"/>
        <v>379.86062815485946</v>
      </c>
      <c r="DD114">
        <f t="shared" si="144"/>
        <v>4.9104866592570694E-3</v>
      </c>
    </row>
    <row r="115" spans="1:108" x14ac:dyDescent="0.25">
      <c r="A115" s="1" t="s">
        <v>9</v>
      </c>
      <c r="B115" s="1" t="s">
        <v>140</v>
      </c>
    </row>
    <row r="116" spans="1:108" x14ac:dyDescent="0.25">
      <c r="A116" s="1" t="s">
        <v>9</v>
      </c>
      <c r="B116" s="1" t="s">
        <v>141</v>
      </c>
    </row>
    <row r="117" spans="1:108" x14ac:dyDescent="0.25">
      <c r="A117" s="1" t="s">
        <v>9</v>
      </c>
      <c r="B117" s="1" t="s">
        <v>142</v>
      </c>
    </row>
    <row r="118" spans="1:108" x14ac:dyDescent="0.25">
      <c r="A118" s="1" t="s">
        <v>9</v>
      </c>
      <c r="B118" s="1" t="s">
        <v>143</v>
      </c>
    </row>
    <row r="119" spans="1:108" x14ac:dyDescent="0.25">
      <c r="A119" s="1">
        <v>76</v>
      </c>
      <c r="B119" s="1" t="s">
        <v>144</v>
      </c>
      <c r="C119" s="1">
        <v>8473.0000079572201</v>
      </c>
      <c r="D119" s="1">
        <v>0</v>
      </c>
      <c r="E119">
        <f>(R119-S119*(1000-T119)/(1000-U119))*AK119</f>
        <v>4.6695032007140629</v>
      </c>
      <c r="F119">
        <f>IF(AV119&lt;&gt;0,1/(1/AV119-1/N119),0)</f>
        <v>6.0205729013898195E-2</v>
      </c>
      <c r="G119">
        <f>((AY119-AL119/2)*S119-E119)/(AY119+AL119/2)</f>
        <v>243.26539235851448</v>
      </c>
      <c r="H119">
        <f>AL119*1000</f>
        <v>1.6802321912851979</v>
      </c>
      <c r="I119">
        <f>(AQ119-AW119)</f>
        <v>2.0228622482114256</v>
      </c>
      <c r="J119">
        <f>(P119+AP119*D119)</f>
        <v>24.97685432434082</v>
      </c>
      <c r="K119" s="1">
        <v>6</v>
      </c>
      <c r="L119">
        <f>(K119*AE119+AF119)</f>
        <v>1.4200000166893005</v>
      </c>
      <c r="M119" s="1">
        <v>1</v>
      </c>
      <c r="N119">
        <f>L119*(M119+1)*(M119+1)/(M119*M119+1)</f>
        <v>2.8400000333786011</v>
      </c>
      <c r="O119" s="1">
        <v>25.016498565673828</v>
      </c>
      <c r="P119" s="1">
        <v>24.97685432434082</v>
      </c>
      <c r="Q119" s="1">
        <v>25.040327072143555</v>
      </c>
      <c r="R119" s="1">
        <v>399.79916381835937</v>
      </c>
      <c r="S119" s="1">
        <v>383.868408203125</v>
      </c>
      <c r="T119" s="1">
        <v>10.798758506774902</v>
      </c>
      <c r="U119" s="1">
        <v>15.756075859069824</v>
      </c>
      <c r="V119" s="1">
        <v>24.815908432006836</v>
      </c>
      <c r="W119" s="1">
        <v>36.207992553710938</v>
      </c>
      <c r="X119" s="1">
        <v>200.15966796875</v>
      </c>
      <c r="Y119" s="1">
        <v>1700.535888671875</v>
      </c>
      <c r="Z119" s="1">
        <v>8.6750555038452148</v>
      </c>
      <c r="AA119" s="1">
        <v>73.141960144042969</v>
      </c>
      <c r="AB119" s="1">
        <v>3.1404600143432617</v>
      </c>
      <c r="AC119" s="1">
        <v>-3.8172453641891479E-2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>X119*0.000001/(K119*0.0001)</f>
        <v>0.33359944661458329</v>
      </c>
      <c r="AL119">
        <f>(U119-T119)/(1000-U119)*AK119</f>
        <v>1.6802321912851978E-3</v>
      </c>
      <c r="AM119">
        <f>(P119+273.15)</f>
        <v>298.1268543243408</v>
      </c>
      <c r="AN119">
        <f>(O119+273.15)</f>
        <v>298.16649856567381</v>
      </c>
      <c r="AO119">
        <f>(Y119*AG119+Z119*AH119)*AI119</f>
        <v>272.08573610590975</v>
      </c>
      <c r="AP119">
        <f>((AO119+0.00000010773*(AN119^4-AM119^4))-AL119*44100)/(L119*51.4+0.00000043092*AM119^3)</f>
        <v>2.3510134440242316</v>
      </c>
      <c r="AQ119">
        <f>0.61365*EXP(17.502*J119/(240.97+J119))</f>
        <v>3.1752925207220284</v>
      </c>
      <c r="AR119">
        <f>AQ119*1000/AA119</f>
        <v>43.412734830577811</v>
      </c>
      <c r="AS119">
        <f>(AR119-U119)</f>
        <v>27.656658971507987</v>
      </c>
      <c r="AT119">
        <f>IF(D119,P119,(O119+P119)/2)</f>
        <v>24.996676445007324</v>
      </c>
      <c r="AU119">
        <f>0.61365*EXP(17.502*AT119/(240.97+AT119))</f>
        <v>3.17904759990589</v>
      </c>
      <c r="AV119">
        <f>IF(AS119&lt;&gt;0,(1000-(AR119+U119)/2)/AS119*AL119,0)</f>
        <v>5.8955910861994122E-2</v>
      </c>
      <c r="AW119">
        <f>U119*AA119/1000</f>
        <v>1.1524302725106026</v>
      </c>
      <c r="AX119">
        <f>(AU119-AW119)</f>
        <v>2.0266173273952877</v>
      </c>
      <c r="AY119">
        <f>1/(1.6/F119+1.37/N119)</f>
        <v>3.6957730739077849E-2</v>
      </c>
      <c r="AZ119">
        <f>G119*AA119*0.001</f>
        <v>17.792907632311444</v>
      </c>
      <c r="BA119">
        <f>G119/S119</f>
        <v>0.63372079379293422</v>
      </c>
      <c r="BB119">
        <f>(1-AL119*AA119/AQ119/F119)*100</f>
        <v>35.714306108686635</v>
      </c>
      <c r="BC119">
        <f>(S119-E119/(N119/1.35))</f>
        <v>381.64875001760566</v>
      </c>
      <c r="BD119">
        <f>E119*BB119/100/BC119</f>
        <v>4.3696741225564334E-3</v>
      </c>
    </row>
    <row r="120" spans="1:108" x14ac:dyDescent="0.25">
      <c r="A120" s="1">
        <v>77</v>
      </c>
      <c r="B120" s="1" t="s">
        <v>145</v>
      </c>
      <c r="C120" s="1">
        <v>8473.5000079460442</v>
      </c>
      <c r="D120" s="1">
        <v>0</v>
      </c>
      <c r="E120">
        <f>(R120-S120*(1000-T120)/(1000-U120))*AK120</f>
        <v>4.6703351463386644</v>
      </c>
      <c r="F120">
        <f>IF(AV120&lt;&gt;0,1/(1/AV120-1/N120),0)</f>
        <v>6.015787424562144E-2</v>
      </c>
      <c r="G120">
        <f>((AY120-AL120/2)*S120-E120)/(AY120+AL120/2)</f>
        <v>243.14713566414559</v>
      </c>
      <c r="H120">
        <f>AL120*1000</f>
        <v>1.6791908571185681</v>
      </c>
      <c r="I120">
        <f>(AQ120-AW120)</f>
        <v>2.0231836131046785</v>
      </c>
      <c r="J120">
        <f>(P120+AP120*D120)</f>
        <v>24.977371215820313</v>
      </c>
      <c r="K120" s="1">
        <v>6</v>
      </c>
      <c r="L120">
        <f>(K120*AE120+AF120)</f>
        <v>1.4200000166893005</v>
      </c>
      <c r="M120" s="1">
        <v>1</v>
      </c>
      <c r="N120">
        <f>L120*(M120+1)*(M120+1)/(M120*M120+1)</f>
        <v>2.8400000333786011</v>
      </c>
      <c r="O120" s="1">
        <v>25.016639709472656</v>
      </c>
      <c r="P120" s="1">
        <v>24.977371215820313</v>
      </c>
      <c r="Q120" s="1">
        <v>25.039943695068359</v>
      </c>
      <c r="R120" s="1">
        <v>399.80224609375</v>
      </c>
      <c r="S120" s="1">
        <v>383.87106323242187</v>
      </c>
      <c r="T120" s="1">
        <v>10.799045562744141</v>
      </c>
      <c r="U120" s="1">
        <v>15.753031730651855</v>
      </c>
      <c r="V120" s="1">
        <v>24.816341400146484</v>
      </c>
      <c r="W120" s="1">
        <v>36.200660705566406</v>
      </c>
      <c r="X120" s="1">
        <v>200.17074584960937</v>
      </c>
      <c r="Y120" s="1">
        <v>1700.505126953125</v>
      </c>
      <c r="Z120" s="1">
        <v>8.646428108215332</v>
      </c>
      <c r="AA120" s="1">
        <v>73.14190673828125</v>
      </c>
      <c r="AB120" s="1">
        <v>3.1404600143432617</v>
      </c>
      <c r="AC120" s="1">
        <v>-3.8172453641891479E-2</v>
      </c>
      <c r="AD120" s="1">
        <v>0.66666668653488159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>X120*0.000001/(K120*0.0001)</f>
        <v>0.33361790974934891</v>
      </c>
      <c r="AL120">
        <f>(U120-T120)/(1000-U120)*AK120</f>
        <v>1.6791908571185681E-3</v>
      </c>
      <c r="AM120">
        <f>(P120+273.15)</f>
        <v>298.12737121582029</v>
      </c>
      <c r="AN120">
        <f>(O120+273.15)</f>
        <v>298.16663970947263</v>
      </c>
      <c r="AO120">
        <f>(Y120*AG120+Z120*AH120)*AI120</f>
        <v>272.08081423101976</v>
      </c>
      <c r="AP120">
        <f>((AO120+0.00000010773*(AN120^4-AM120^4))-AL120*44100)/(L120*51.4+0.00000043092*AM120^3)</f>
        <v>2.3514467240984347</v>
      </c>
      <c r="AQ120">
        <f>0.61365*EXP(17.502*J120/(240.97+J120))</f>
        <v>3.1753903907932015</v>
      </c>
      <c r="AR120">
        <f>AQ120*1000/AA120</f>
        <v>43.414104613863664</v>
      </c>
      <c r="AS120">
        <f>(AR120-U120)</f>
        <v>27.661072883211808</v>
      </c>
      <c r="AT120">
        <f>IF(D120,P120,(O120+P120)/2)</f>
        <v>24.997005462646484</v>
      </c>
      <c r="AU120">
        <f>0.61365*EXP(17.502*AT120/(240.97+AT120))</f>
        <v>3.1791099613465104</v>
      </c>
      <c r="AV120">
        <f>IF(AS120&lt;&gt;0,(1000-(AR120+U120)/2)/AS120*AL120,0)</f>
        <v>5.891002156000108E-2</v>
      </c>
      <c r="AW120">
        <f>U120*AA120/1000</f>
        <v>1.1522067776885232</v>
      </c>
      <c r="AX120">
        <f>(AU120-AW120)</f>
        <v>2.0269031836579874</v>
      </c>
      <c r="AY120">
        <f>1/(1.6/F120+1.37/N120)</f>
        <v>3.6928878049074729E-2</v>
      </c>
      <c r="AZ120">
        <f>G120*AA120*0.001</f>
        <v>17.784245120427158</v>
      </c>
      <c r="BA120">
        <f>G120/S120</f>
        <v>0.6334083471067149</v>
      </c>
      <c r="BB120">
        <f>(1-AL120*AA120/AQ120/F120)*100</f>
        <v>35.7050695312873</v>
      </c>
      <c r="BC120">
        <f>(S120-E120/(N120/1.35))</f>
        <v>381.65100957979689</v>
      </c>
      <c r="BD120">
        <f>E120*BB120/100/BC120</f>
        <v>4.3692964763288869E-3</v>
      </c>
    </row>
    <row r="121" spans="1:108" x14ac:dyDescent="0.25">
      <c r="A121" s="1">
        <v>78</v>
      </c>
      <c r="B121" s="1" t="s">
        <v>145</v>
      </c>
      <c r="C121" s="1">
        <v>8473.5000079460442</v>
      </c>
      <c r="D121" s="1">
        <v>0</v>
      </c>
      <c r="E121">
        <f>(R121-S121*(1000-T121)/(1000-U121))*AK121</f>
        <v>4.6703351463386644</v>
      </c>
      <c r="F121">
        <f>IF(AV121&lt;&gt;0,1/(1/AV121-1/N121),0)</f>
        <v>6.015787424562144E-2</v>
      </c>
      <c r="G121">
        <f>((AY121-AL121/2)*S121-E121)/(AY121+AL121/2)</f>
        <v>243.14713566414559</v>
      </c>
      <c r="H121">
        <f>AL121*1000</f>
        <v>1.6791908571185681</v>
      </c>
      <c r="I121">
        <f>(AQ121-AW121)</f>
        <v>2.0231836131046785</v>
      </c>
      <c r="J121">
        <f>(P121+AP121*D121)</f>
        <v>24.977371215820313</v>
      </c>
      <c r="K121" s="1">
        <v>6</v>
      </c>
      <c r="L121">
        <f>(K121*AE121+AF121)</f>
        <v>1.4200000166893005</v>
      </c>
      <c r="M121" s="1">
        <v>1</v>
      </c>
      <c r="N121">
        <f>L121*(M121+1)*(M121+1)/(M121*M121+1)</f>
        <v>2.8400000333786011</v>
      </c>
      <c r="O121" s="1">
        <v>25.016639709472656</v>
      </c>
      <c r="P121" s="1">
        <v>24.977371215820313</v>
      </c>
      <c r="Q121" s="1">
        <v>25.039943695068359</v>
      </c>
      <c r="R121" s="1">
        <v>399.80224609375</v>
      </c>
      <c r="S121" s="1">
        <v>383.87106323242187</v>
      </c>
      <c r="T121" s="1">
        <v>10.799045562744141</v>
      </c>
      <c r="U121" s="1">
        <v>15.753031730651855</v>
      </c>
      <c r="V121" s="1">
        <v>24.816341400146484</v>
      </c>
      <c r="W121" s="1">
        <v>36.200660705566406</v>
      </c>
      <c r="X121" s="1">
        <v>200.17074584960937</v>
      </c>
      <c r="Y121" s="1">
        <v>1700.505126953125</v>
      </c>
      <c r="Z121" s="1">
        <v>8.646428108215332</v>
      </c>
      <c r="AA121" s="1">
        <v>73.14190673828125</v>
      </c>
      <c r="AB121" s="1">
        <v>3.1404600143432617</v>
      </c>
      <c r="AC121" s="1">
        <v>-3.8172453641891479E-2</v>
      </c>
      <c r="AD121" s="1">
        <v>0.66666668653488159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>X121*0.000001/(K121*0.0001)</f>
        <v>0.33361790974934891</v>
      </c>
      <c r="AL121">
        <f>(U121-T121)/(1000-U121)*AK121</f>
        <v>1.6791908571185681E-3</v>
      </c>
      <c r="AM121">
        <f>(P121+273.15)</f>
        <v>298.12737121582029</v>
      </c>
      <c r="AN121">
        <f>(O121+273.15)</f>
        <v>298.16663970947263</v>
      </c>
      <c r="AO121">
        <f>(Y121*AG121+Z121*AH121)*AI121</f>
        <v>272.08081423101976</v>
      </c>
      <c r="AP121">
        <f>((AO121+0.00000010773*(AN121^4-AM121^4))-AL121*44100)/(L121*51.4+0.00000043092*AM121^3)</f>
        <v>2.3514467240984347</v>
      </c>
      <c r="AQ121">
        <f>0.61365*EXP(17.502*J121/(240.97+J121))</f>
        <v>3.1753903907932015</v>
      </c>
      <c r="AR121">
        <f>AQ121*1000/AA121</f>
        <v>43.414104613863664</v>
      </c>
      <c r="AS121">
        <f>(AR121-U121)</f>
        <v>27.661072883211808</v>
      </c>
      <c r="AT121">
        <f>IF(D121,P121,(O121+P121)/2)</f>
        <v>24.997005462646484</v>
      </c>
      <c r="AU121">
        <f>0.61365*EXP(17.502*AT121/(240.97+AT121))</f>
        <v>3.1791099613465104</v>
      </c>
      <c r="AV121">
        <f>IF(AS121&lt;&gt;0,(1000-(AR121+U121)/2)/AS121*AL121,0)</f>
        <v>5.891002156000108E-2</v>
      </c>
      <c r="AW121">
        <f>U121*AA121/1000</f>
        <v>1.1522067776885232</v>
      </c>
      <c r="AX121">
        <f>(AU121-AW121)</f>
        <v>2.0269031836579874</v>
      </c>
      <c r="AY121">
        <f>1/(1.6/F121+1.37/N121)</f>
        <v>3.6928878049074729E-2</v>
      </c>
      <c r="AZ121">
        <f>G121*AA121*0.001</f>
        <v>17.784245120427158</v>
      </c>
      <c r="BA121">
        <f>G121/S121</f>
        <v>0.6334083471067149</v>
      </c>
      <c r="BB121">
        <f>(1-AL121*AA121/AQ121/F121)*100</f>
        <v>35.7050695312873</v>
      </c>
      <c r="BC121">
        <f>(S121-E121/(N121/1.35))</f>
        <v>381.65100957979689</v>
      </c>
      <c r="BD121">
        <f>E121*BB121/100/BC121</f>
        <v>4.3692964763288869E-3</v>
      </c>
    </row>
    <row r="122" spans="1:108" x14ac:dyDescent="0.25">
      <c r="A122" s="1" t="s">
        <v>9</v>
      </c>
      <c r="B122" s="1" t="s">
        <v>146</v>
      </c>
    </row>
    <row r="123" spans="1:108" x14ac:dyDescent="0.25">
      <c r="A123" s="1">
        <v>79</v>
      </c>
      <c r="B123" s="1" t="s">
        <v>147</v>
      </c>
      <c r="C123" s="1">
        <v>9326.0000061914325</v>
      </c>
      <c r="D123" s="1">
        <v>0</v>
      </c>
      <c r="E123">
        <f t="shared" ref="E123:E137" si="145">(R123-S123*(1000-T123)/(1000-U123))*AK123</f>
        <v>4.6716127136401395</v>
      </c>
      <c r="F123">
        <f t="shared" ref="F123:F137" si="146">IF(AV123&lt;&gt;0,1/(1/AV123-1/N123),0)</f>
        <v>6.3260201204589847E-2</v>
      </c>
      <c r="G123">
        <f t="shared" ref="G123:G137" si="147">((AY123-AL123/2)*S123-E123)/(AY123+AL123/2)</f>
        <v>249.00107668292688</v>
      </c>
      <c r="H123">
        <f t="shared" ref="H123:H137" si="148">AL123*1000</f>
        <v>1.718796783713751</v>
      </c>
      <c r="I123">
        <f t="shared" ref="I123:I137" si="149">(AQ123-AW123)</f>
        <v>1.9699442559937805</v>
      </c>
      <c r="J123">
        <f t="shared" ref="J123:J137" si="150">(P123+AP123*D123)</f>
        <v>25.086038589477539</v>
      </c>
      <c r="K123" s="1">
        <v>6</v>
      </c>
      <c r="L123">
        <f t="shared" ref="L123:L137" si="151">(K123*AE123+AF123)</f>
        <v>1.4200000166893005</v>
      </c>
      <c r="M123" s="1">
        <v>1</v>
      </c>
      <c r="N123">
        <f t="shared" ref="N123:N137" si="152">L123*(M123+1)*(M123+1)/(M123*M123+1)</f>
        <v>2.8400000333786011</v>
      </c>
      <c r="O123" s="1">
        <v>25.077951431274414</v>
      </c>
      <c r="P123" s="1">
        <v>25.086038589477539</v>
      </c>
      <c r="Q123" s="1">
        <v>25.037441253662109</v>
      </c>
      <c r="R123" s="1">
        <v>399.40457153320312</v>
      </c>
      <c r="S123" s="1">
        <v>383.41937255859375</v>
      </c>
      <c r="T123" s="1">
        <v>11.696815490722656</v>
      </c>
      <c r="U123" s="1">
        <v>16.764636993408203</v>
      </c>
      <c r="V123" s="1">
        <v>26.778827667236328</v>
      </c>
      <c r="W123" s="1">
        <v>38.381156921386719</v>
      </c>
      <c r="X123" s="1">
        <v>200.08381652832031</v>
      </c>
      <c r="Y123" s="1">
        <v>1700.28564453125</v>
      </c>
      <c r="Z123" s="1">
        <v>7.787628173828125</v>
      </c>
      <c r="AA123" s="1">
        <v>73.134910583496094</v>
      </c>
      <c r="AB123" s="1">
        <v>3.2241086959838867</v>
      </c>
      <c r="AC123" s="1">
        <v>-4.7474592924118042E-2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ref="AK123:AK137" si="153">X123*0.000001/(K123*0.0001)</f>
        <v>0.33347302754720048</v>
      </c>
      <c r="AL123">
        <f t="shared" ref="AL123:AL137" si="154">(U123-T123)/(1000-U123)*AK123</f>
        <v>1.7187967837137511E-3</v>
      </c>
      <c r="AM123">
        <f t="shared" ref="AM123:AM137" si="155">(P123+273.15)</f>
        <v>298.23603858947752</v>
      </c>
      <c r="AN123">
        <f t="shared" ref="AN123:AN137" si="156">(O123+273.15)</f>
        <v>298.22795143127439</v>
      </c>
      <c r="AO123">
        <f t="shared" ref="AO123:AO137" si="157">(Y123*AG123+Z123*AH123)*AI123</f>
        <v>272.04569704430469</v>
      </c>
      <c r="AP123">
        <f t="shared" ref="AP123:AP137" si="158">((AO123+0.00000010773*(AN123^4-AM123^4))-AL123*44100)/(L123*51.4+0.00000043092*AM123^3)</f>
        <v>2.3235854330067691</v>
      </c>
      <c r="AQ123">
        <f t="shared" ref="AQ123:AQ137" si="159">0.61365*EXP(17.502*J123/(240.97+J123))</f>
        <v>3.1960244834714602</v>
      </c>
      <c r="AR123">
        <f t="shared" ref="AR123:AR137" si="160">AQ123*1000/AA123</f>
        <v>43.700395036685634</v>
      </c>
      <c r="AS123">
        <f t="shared" ref="AS123:AS137" si="161">(AR123-U123)</f>
        <v>26.935758043277431</v>
      </c>
      <c r="AT123">
        <f t="shared" ref="AT123:AT137" si="162">IF(D123,P123,(O123+P123)/2)</f>
        <v>25.081995010375977</v>
      </c>
      <c r="AU123">
        <f t="shared" ref="AU123:AU137" si="163">0.61365*EXP(17.502*AT123/(240.97+AT123))</f>
        <v>3.195254582720481</v>
      </c>
      <c r="AV123">
        <f t="shared" ref="AV123:AV137" si="164">IF(AS123&lt;&gt;0,(1000-(AR123+U123)/2)/AS123*AL123,0)</f>
        <v>6.188180149767563E-2</v>
      </c>
      <c r="AW123">
        <f t="shared" ref="AW123:AW137" si="165">U123*AA123/1000</f>
        <v>1.2260802274776796</v>
      </c>
      <c r="AX123">
        <f t="shared" ref="AX123:AX137" si="166">(AU123-AW123)</f>
        <v>1.9691743552428014</v>
      </c>
      <c r="AY123">
        <f t="shared" ref="AY123:AY137" si="167">1/(1.6/F123+1.37/N123)</f>
        <v>3.8797648762929862E-2</v>
      </c>
      <c r="AZ123">
        <f t="shared" ref="AZ123:AZ137" si="168">G123*AA123*0.001</f>
        <v>18.210671478400112</v>
      </c>
      <c r="BA123">
        <f t="shared" ref="BA123:BA137" si="169">G123/S123</f>
        <v>0.64942226320313223</v>
      </c>
      <c r="BB123">
        <f t="shared" ref="BB123:BB137" si="170">(1-AL123*AA123/AQ123/F123)*100</f>
        <v>37.826029815473561</v>
      </c>
      <c r="BC123">
        <f t="shared" ref="BC123:BC137" si="171">(S123-E123/(N123/1.35))</f>
        <v>381.19871161166009</v>
      </c>
      <c r="BD123">
        <f t="shared" ref="BD123:BD137" si="172">E123*BB123/100/BC123</f>
        <v>4.6356022832657476E-3</v>
      </c>
    </row>
    <row r="124" spans="1:108" x14ac:dyDescent="0.25">
      <c r="A124" s="1">
        <v>80</v>
      </c>
      <c r="B124" s="1" t="s">
        <v>147</v>
      </c>
      <c r="C124" s="1">
        <v>9326.0000061914325</v>
      </c>
      <c r="D124" s="1">
        <v>0</v>
      </c>
      <c r="E124">
        <f t="shared" si="145"/>
        <v>4.6716127136401395</v>
      </c>
      <c r="F124">
        <f t="shared" si="146"/>
        <v>6.3260201204589847E-2</v>
      </c>
      <c r="G124">
        <f t="shared" si="147"/>
        <v>249.00107668292688</v>
      </c>
      <c r="H124">
        <f t="shared" si="148"/>
        <v>1.718796783713751</v>
      </c>
      <c r="I124">
        <f t="shared" si="149"/>
        <v>1.9699442559937805</v>
      </c>
      <c r="J124">
        <f t="shared" si="150"/>
        <v>25.086038589477539</v>
      </c>
      <c r="K124" s="1">
        <v>6</v>
      </c>
      <c r="L124">
        <f t="shared" si="151"/>
        <v>1.4200000166893005</v>
      </c>
      <c r="M124" s="1">
        <v>1</v>
      </c>
      <c r="N124">
        <f t="shared" si="152"/>
        <v>2.8400000333786011</v>
      </c>
      <c r="O124" s="1">
        <v>25.077951431274414</v>
      </c>
      <c r="P124" s="1">
        <v>25.086038589477539</v>
      </c>
      <c r="Q124" s="1">
        <v>25.037441253662109</v>
      </c>
      <c r="R124" s="1">
        <v>399.40457153320312</v>
      </c>
      <c r="S124" s="1">
        <v>383.41937255859375</v>
      </c>
      <c r="T124" s="1">
        <v>11.696815490722656</v>
      </c>
      <c r="U124" s="1">
        <v>16.764636993408203</v>
      </c>
      <c r="V124" s="1">
        <v>26.778827667236328</v>
      </c>
      <c r="W124" s="1">
        <v>38.381156921386719</v>
      </c>
      <c r="X124" s="1">
        <v>200.08381652832031</v>
      </c>
      <c r="Y124" s="1">
        <v>1700.28564453125</v>
      </c>
      <c r="Z124" s="1">
        <v>7.787628173828125</v>
      </c>
      <c r="AA124" s="1">
        <v>73.134910583496094</v>
      </c>
      <c r="AB124" s="1">
        <v>3.2241086959838867</v>
      </c>
      <c r="AC124" s="1">
        <v>-4.7474592924118042E-2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53"/>
        <v>0.33347302754720048</v>
      </c>
      <c r="AL124">
        <f t="shared" si="154"/>
        <v>1.7187967837137511E-3</v>
      </c>
      <c r="AM124">
        <f t="shared" si="155"/>
        <v>298.23603858947752</v>
      </c>
      <c r="AN124">
        <f t="shared" si="156"/>
        <v>298.22795143127439</v>
      </c>
      <c r="AO124">
        <f t="shared" si="157"/>
        <v>272.04569704430469</v>
      </c>
      <c r="AP124">
        <f t="shared" si="158"/>
        <v>2.3235854330067691</v>
      </c>
      <c r="AQ124">
        <f t="shared" si="159"/>
        <v>3.1960244834714602</v>
      </c>
      <c r="AR124">
        <f t="shared" si="160"/>
        <v>43.700395036685634</v>
      </c>
      <c r="AS124">
        <f t="shared" si="161"/>
        <v>26.935758043277431</v>
      </c>
      <c r="AT124">
        <f t="shared" si="162"/>
        <v>25.081995010375977</v>
      </c>
      <c r="AU124">
        <f t="shared" si="163"/>
        <v>3.195254582720481</v>
      </c>
      <c r="AV124">
        <f t="shared" si="164"/>
        <v>6.188180149767563E-2</v>
      </c>
      <c r="AW124">
        <f t="shared" si="165"/>
        <v>1.2260802274776796</v>
      </c>
      <c r="AX124">
        <f t="shared" si="166"/>
        <v>1.9691743552428014</v>
      </c>
      <c r="AY124">
        <f t="shared" si="167"/>
        <v>3.8797648762929862E-2</v>
      </c>
      <c r="AZ124">
        <f t="shared" si="168"/>
        <v>18.210671478400112</v>
      </c>
      <c r="BA124">
        <f t="shared" si="169"/>
        <v>0.64942226320313223</v>
      </c>
      <c r="BB124">
        <f t="shared" si="170"/>
        <v>37.826029815473561</v>
      </c>
      <c r="BC124">
        <f t="shared" si="171"/>
        <v>381.19871161166009</v>
      </c>
      <c r="BD124">
        <f t="shared" si="172"/>
        <v>4.6356022832657476E-3</v>
      </c>
    </row>
    <row r="125" spans="1:108" x14ac:dyDescent="0.25">
      <c r="A125" s="1">
        <v>81</v>
      </c>
      <c r="B125" s="1" t="s">
        <v>148</v>
      </c>
      <c r="C125" s="1">
        <v>9326.0000061914325</v>
      </c>
      <c r="D125" s="1">
        <v>0</v>
      </c>
      <c r="E125">
        <f t="shared" si="145"/>
        <v>4.6716127136401395</v>
      </c>
      <c r="F125">
        <f t="shared" si="146"/>
        <v>6.3260201204589847E-2</v>
      </c>
      <c r="G125">
        <f t="shared" si="147"/>
        <v>249.00107668292688</v>
      </c>
      <c r="H125">
        <f t="shared" si="148"/>
        <v>1.718796783713751</v>
      </c>
      <c r="I125">
        <f t="shared" si="149"/>
        <v>1.9699442559937805</v>
      </c>
      <c r="J125">
        <f t="shared" si="150"/>
        <v>25.086038589477539</v>
      </c>
      <c r="K125" s="1">
        <v>6</v>
      </c>
      <c r="L125">
        <f t="shared" si="151"/>
        <v>1.4200000166893005</v>
      </c>
      <c r="M125" s="1">
        <v>1</v>
      </c>
      <c r="N125">
        <f t="shared" si="152"/>
        <v>2.8400000333786011</v>
      </c>
      <c r="O125" s="1">
        <v>25.077951431274414</v>
      </c>
      <c r="P125" s="1">
        <v>25.086038589477539</v>
      </c>
      <c r="Q125" s="1">
        <v>25.037441253662109</v>
      </c>
      <c r="R125" s="1">
        <v>399.40457153320312</v>
      </c>
      <c r="S125" s="1">
        <v>383.41937255859375</v>
      </c>
      <c r="T125" s="1">
        <v>11.696815490722656</v>
      </c>
      <c r="U125" s="1">
        <v>16.764636993408203</v>
      </c>
      <c r="V125" s="1">
        <v>26.778827667236328</v>
      </c>
      <c r="W125" s="1">
        <v>38.381156921386719</v>
      </c>
      <c r="X125" s="1">
        <v>200.08381652832031</v>
      </c>
      <c r="Y125" s="1">
        <v>1700.28564453125</v>
      </c>
      <c r="Z125" s="1">
        <v>7.787628173828125</v>
      </c>
      <c r="AA125" s="1">
        <v>73.134910583496094</v>
      </c>
      <c r="AB125" s="1">
        <v>3.2241086959838867</v>
      </c>
      <c r="AC125" s="1">
        <v>-4.7474592924118042E-2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53"/>
        <v>0.33347302754720048</v>
      </c>
      <c r="AL125">
        <f t="shared" si="154"/>
        <v>1.7187967837137511E-3</v>
      </c>
      <c r="AM125">
        <f t="shared" si="155"/>
        <v>298.23603858947752</v>
      </c>
      <c r="AN125">
        <f t="shared" si="156"/>
        <v>298.22795143127439</v>
      </c>
      <c r="AO125">
        <f t="shared" si="157"/>
        <v>272.04569704430469</v>
      </c>
      <c r="AP125">
        <f t="shared" si="158"/>
        <v>2.3235854330067691</v>
      </c>
      <c r="AQ125">
        <f t="shared" si="159"/>
        <v>3.1960244834714602</v>
      </c>
      <c r="AR125">
        <f t="shared" si="160"/>
        <v>43.700395036685634</v>
      </c>
      <c r="AS125">
        <f t="shared" si="161"/>
        <v>26.935758043277431</v>
      </c>
      <c r="AT125">
        <f t="shared" si="162"/>
        <v>25.081995010375977</v>
      </c>
      <c r="AU125">
        <f t="shared" si="163"/>
        <v>3.195254582720481</v>
      </c>
      <c r="AV125">
        <f t="shared" si="164"/>
        <v>6.188180149767563E-2</v>
      </c>
      <c r="AW125">
        <f t="shared" si="165"/>
        <v>1.2260802274776796</v>
      </c>
      <c r="AX125">
        <f t="shared" si="166"/>
        <v>1.9691743552428014</v>
      </c>
      <c r="AY125">
        <f t="shared" si="167"/>
        <v>3.8797648762929862E-2</v>
      </c>
      <c r="AZ125">
        <f t="shared" si="168"/>
        <v>18.210671478400112</v>
      </c>
      <c r="BA125">
        <f t="shared" si="169"/>
        <v>0.64942226320313223</v>
      </c>
      <c r="BB125">
        <f t="shared" si="170"/>
        <v>37.826029815473561</v>
      </c>
      <c r="BC125">
        <f t="shared" si="171"/>
        <v>381.19871161166009</v>
      </c>
      <c r="BD125">
        <f t="shared" si="172"/>
        <v>4.6356022832657476E-3</v>
      </c>
    </row>
    <row r="126" spans="1:108" x14ac:dyDescent="0.25">
      <c r="A126" s="1">
        <v>82</v>
      </c>
      <c r="B126" s="1" t="s">
        <v>148</v>
      </c>
      <c r="C126" s="1">
        <v>9326.5000061802566</v>
      </c>
      <c r="D126" s="1">
        <v>0</v>
      </c>
      <c r="E126">
        <f t="shared" si="145"/>
        <v>4.6741649305055573</v>
      </c>
      <c r="F126">
        <f t="shared" si="146"/>
        <v>6.326248063515813E-2</v>
      </c>
      <c r="G126">
        <f t="shared" si="147"/>
        <v>248.95376230652005</v>
      </c>
      <c r="H126">
        <f t="shared" si="148"/>
        <v>1.7186304591078532</v>
      </c>
      <c r="I126">
        <f t="shared" si="149"/>
        <v>1.9696844050813889</v>
      </c>
      <c r="J126">
        <f t="shared" si="150"/>
        <v>25.084596633911133</v>
      </c>
      <c r="K126" s="1">
        <v>6</v>
      </c>
      <c r="L126">
        <f t="shared" si="151"/>
        <v>1.4200000166893005</v>
      </c>
      <c r="M126" s="1">
        <v>1</v>
      </c>
      <c r="N126">
        <f t="shared" si="152"/>
        <v>2.8400000333786011</v>
      </c>
      <c r="O126" s="1">
        <v>25.077810287475586</v>
      </c>
      <c r="P126" s="1">
        <v>25.084596633911133</v>
      </c>
      <c r="Q126" s="1">
        <v>25.037269592285156</v>
      </c>
      <c r="R126" s="1">
        <v>399.420166015625</v>
      </c>
      <c r="S126" s="1">
        <v>383.43093872070313</v>
      </c>
      <c r="T126" s="1">
        <v>11.6982421875</v>
      </c>
      <c r="U126" s="1">
        <v>16.764467239379883</v>
      </c>
      <c r="V126" s="1">
        <v>26.782266616821289</v>
      </c>
      <c r="W126" s="1">
        <v>38.381019592285156</v>
      </c>
      <c r="X126" s="1">
        <v>200.12753295898437</v>
      </c>
      <c r="Y126" s="1">
        <v>1700.3321533203125</v>
      </c>
      <c r="Z126" s="1">
        <v>7.7739791870117188</v>
      </c>
      <c r="AA126" s="1">
        <v>73.134773254394531</v>
      </c>
      <c r="AB126" s="1">
        <v>3.2241086959838867</v>
      </c>
      <c r="AC126" s="1">
        <v>-4.7474592924118042E-2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53"/>
        <v>0.33354588826497394</v>
      </c>
      <c r="AL126">
        <f t="shared" si="154"/>
        <v>1.7186304591078532E-3</v>
      </c>
      <c r="AM126">
        <f t="shared" si="155"/>
        <v>298.23459663391111</v>
      </c>
      <c r="AN126">
        <f t="shared" si="156"/>
        <v>298.22781028747556</v>
      </c>
      <c r="AO126">
        <f t="shared" si="157"/>
        <v>272.05313845038836</v>
      </c>
      <c r="AP126">
        <f t="shared" si="158"/>
        <v>2.3239411710070574</v>
      </c>
      <c r="AQ126">
        <f t="shared" si="159"/>
        <v>3.195749915364162</v>
      </c>
      <c r="AR126">
        <f t="shared" si="160"/>
        <v>43.69672281949866</v>
      </c>
      <c r="AS126">
        <f t="shared" si="161"/>
        <v>26.932255580118778</v>
      </c>
      <c r="AT126">
        <f t="shared" si="162"/>
        <v>25.081203460693359</v>
      </c>
      <c r="AU126">
        <f t="shared" si="163"/>
        <v>3.195103889985941</v>
      </c>
      <c r="AV126">
        <f t="shared" si="164"/>
        <v>6.1883982674055475E-2</v>
      </c>
      <c r="AW126">
        <f t="shared" si="165"/>
        <v>1.2260655102827731</v>
      </c>
      <c r="AX126">
        <f t="shared" si="166"/>
        <v>1.9690383797031679</v>
      </c>
      <c r="AY126">
        <f t="shared" si="167"/>
        <v>3.8799020578519999E-2</v>
      </c>
      <c r="AZ126">
        <f t="shared" si="168"/>
        <v>18.207176957115774</v>
      </c>
      <c r="BA126">
        <f t="shared" si="169"/>
        <v>0.64927927604679214</v>
      </c>
      <c r="BB126">
        <f t="shared" si="170"/>
        <v>37.829061934620775</v>
      </c>
      <c r="BC126">
        <f t="shared" si="171"/>
        <v>381.20906457210475</v>
      </c>
      <c r="BD126">
        <f t="shared" si="172"/>
        <v>4.6383806441539178E-3</v>
      </c>
    </row>
    <row r="127" spans="1:108" x14ac:dyDescent="0.25">
      <c r="A127" s="1">
        <v>83</v>
      </c>
      <c r="B127" s="1" t="s">
        <v>149</v>
      </c>
      <c r="C127" s="1">
        <v>9327.0000061690807</v>
      </c>
      <c r="D127" s="1">
        <v>0</v>
      </c>
      <c r="E127">
        <f t="shared" si="145"/>
        <v>4.6817672421032777</v>
      </c>
      <c r="F127">
        <f t="shared" si="146"/>
        <v>6.3283866541569422E-2</v>
      </c>
      <c r="G127">
        <f t="shared" si="147"/>
        <v>248.79727421098863</v>
      </c>
      <c r="H127">
        <f t="shared" si="148"/>
        <v>1.7189513081367991</v>
      </c>
      <c r="I127">
        <f t="shared" si="149"/>
        <v>1.9694232270605676</v>
      </c>
      <c r="J127">
        <f t="shared" si="150"/>
        <v>25.083690643310547</v>
      </c>
      <c r="K127" s="1">
        <v>6</v>
      </c>
      <c r="L127">
        <f t="shared" si="151"/>
        <v>1.4200000166893005</v>
      </c>
      <c r="M127" s="1">
        <v>1</v>
      </c>
      <c r="N127">
        <f t="shared" si="152"/>
        <v>2.8400000333786011</v>
      </c>
      <c r="O127" s="1">
        <v>25.077869415283203</v>
      </c>
      <c r="P127" s="1">
        <v>25.083690643310547</v>
      </c>
      <c r="Q127" s="1">
        <v>25.037879943847656</v>
      </c>
      <c r="R127" s="1">
        <v>399.43923950195312</v>
      </c>
      <c r="S127" s="1">
        <v>383.42474365234375</v>
      </c>
      <c r="T127" s="1">
        <v>11.697662353515625</v>
      </c>
      <c r="U127" s="1">
        <v>16.765504837036133</v>
      </c>
      <c r="V127" s="1">
        <v>26.781126022338867</v>
      </c>
      <c r="W127" s="1">
        <v>38.383659362792969</v>
      </c>
      <c r="X127" s="1">
        <v>200.10079956054687</v>
      </c>
      <c r="Y127" s="1">
        <v>1700.3082275390625</v>
      </c>
      <c r="Z127" s="1">
        <v>7.7940726280212402</v>
      </c>
      <c r="AA127" s="1">
        <v>73.135536193847656</v>
      </c>
      <c r="AB127" s="1">
        <v>3.2241086959838867</v>
      </c>
      <c r="AC127" s="1">
        <v>-4.7474592924118042E-2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53"/>
        <v>0.33350133260091142</v>
      </c>
      <c r="AL127">
        <f t="shared" si="154"/>
        <v>1.7189513081367991E-3</v>
      </c>
      <c r="AM127">
        <f t="shared" si="155"/>
        <v>298.23369064331052</v>
      </c>
      <c r="AN127">
        <f t="shared" si="156"/>
        <v>298.22786941528318</v>
      </c>
      <c r="AO127">
        <f t="shared" si="157"/>
        <v>272.04931032547393</v>
      </c>
      <c r="AP127">
        <f t="shared" si="158"/>
        <v>2.3238617614112833</v>
      </c>
      <c r="AQ127">
        <f t="shared" si="159"/>
        <v>3.1955774128777517</v>
      </c>
      <c r="AR127">
        <f t="shared" si="160"/>
        <v>43.693908313022959</v>
      </c>
      <c r="AS127">
        <f t="shared" si="161"/>
        <v>26.928403475986826</v>
      </c>
      <c r="AT127">
        <f t="shared" si="162"/>
        <v>25.080780029296875</v>
      </c>
      <c r="AU127">
        <f t="shared" si="163"/>
        <v>3.1950232810004775</v>
      </c>
      <c r="AV127">
        <f t="shared" si="164"/>
        <v>6.1904446580413969E-2</v>
      </c>
      <c r="AW127">
        <f t="shared" si="165"/>
        <v>1.2261541858171841</v>
      </c>
      <c r="AX127">
        <f t="shared" si="166"/>
        <v>1.9688690951832934</v>
      </c>
      <c r="AY127">
        <f t="shared" si="167"/>
        <v>3.8811891036092963E-2</v>
      </c>
      <c r="AZ127">
        <f t="shared" si="168"/>
        <v>18.195922052988401</v>
      </c>
      <c r="BA127">
        <f t="shared" si="169"/>
        <v>0.64888163408821731</v>
      </c>
      <c r="BB127">
        <f t="shared" si="170"/>
        <v>37.83446496488353</v>
      </c>
      <c r="BC127">
        <f t="shared" si="171"/>
        <v>381.19925572890861</v>
      </c>
      <c r="BD127">
        <f t="shared" si="172"/>
        <v>4.6467078839488628E-3</v>
      </c>
    </row>
    <row r="128" spans="1:108" x14ac:dyDescent="0.25">
      <c r="A128" s="1">
        <v>84</v>
      </c>
      <c r="B128" s="1" t="s">
        <v>149</v>
      </c>
      <c r="C128" s="1">
        <v>9327.5000061579049</v>
      </c>
      <c r="D128" s="1">
        <v>0</v>
      </c>
      <c r="E128">
        <f t="shared" si="145"/>
        <v>4.7030766275050357</v>
      </c>
      <c r="F128">
        <f t="shared" si="146"/>
        <v>6.3302148463566424E-2</v>
      </c>
      <c r="G128">
        <f t="shared" si="147"/>
        <v>248.2865997342245</v>
      </c>
      <c r="H128">
        <f t="shared" si="148"/>
        <v>1.7192918778628143</v>
      </c>
      <c r="I128">
        <f t="shared" si="149"/>
        <v>1.969257320969529</v>
      </c>
      <c r="J128">
        <f t="shared" si="150"/>
        <v>25.083221435546875</v>
      </c>
      <c r="K128" s="1">
        <v>6</v>
      </c>
      <c r="L128">
        <f t="shared" si="151"/>
        <v>1.4200000166893005</v>
      </c>
      <c r="M128" s="1">
        <v>1</v>
      </c>
      <c r="N128">
        <f t="shared" si="152"/>
        <v>2.8400000333786011</v>
      </c>
      <c r="O128" s="1">
        <v>25.076919555664062</v>
      </c>
      <c r="P128" s="1">
        <v>25.083221435546875</v>
      </c>
      <c r="Q128" s="1">
        <v>25.037765502929688</v>
      </c>
      <c r="R128" s="1">
        <v>399.49200439453125</v>
      </c>
      <c r="S128" s="1">
        <v>383.41607666015625</v>
      </c>
      <c r="T128" s="1">
        <v>11.69859504699707</v>
      </c>
      <c r="U128" s="1">
        <v>16.766550064086914</v>
      </c>
      <c r="V128" s="1">
        <v>26.784780502319336</v>
      </c>
      <c r="W128" s="1">
        <v>38.388233184814453</v>
      </c>
      <c r="X128" s="1">
        <v>200.13578796386719</v>
      </c>
      <c r="Y128" s="1">
        <v>1700.2928466796875</v>
      </c>
      <c r="Z128" s="1">
        <v>7.8257145881652832</v>
      </c>
      <c r="AA128" s="1">
        <v>73.135543823242188</v>
      </c>
      <c r="AB128" s="1">
        <v>3.2241086959838867</v>
      </c>
      <c r="AC128" s="1">
        <v>-4.7474592924118042E-2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53"/>
        <v>0.33355964660644527</v>
      </c>
      <c r="AL128">
        <f t="shared" si="154"/>
        <v>1.7192918778628143E-3</v>
      </c>
      <c r="AM128">
        <f t="shared" si="155"/>
        <v>298.23322143554685</v>
      </c>
      <c r="AN128">
        <f t="shared" si="156"/>
        <v>298.22691955566404</v>
      </c>
      <c r="AO128">
        <f t="shared" si="157"/>
        <v>272.04684938802893</v>
      </c>
      <c r="AP128">
        <f t="shared" si="158"/>
        <v>2.3235911083239436</v>
      </c>
      <c r="AQ128">
        <f t="shared" si="159"/>
        <v>3.1954880779461416</v>
      </c>
      <c r="AR128">
        <f t="shared" si="160"/>
        <v>43.692682256785631</v>
      </c>
      <c r="AS128">
        <f t="shared" si="161"/>
        <v>26.926132192698716</v>
      </c>
      <c r="AT128">
        <f t="shared" si="162"/>
        <v>25.080070495605469</v>
      </c>
      <c r="AU128">
        <f t="shared" si="163"/>
        <v>3.1948882104681533</v>
      </c>
      <c r="AV128">
        <f t="shared" si="164"/>
        <v>6.1921940083892756E-2</v>
      </c>
      <c r="AW128">
        <f t="shared" si="165"/>
        <v>1.2262307569766127</v>
      </c>
      <c r="AX128">
        <f t="shared" si="166"/>
        <v>1.9686574534915406</v>
      </c>
      <c r="AY128">
        <f t="shared" si="167"/>
        <v>3.8822893325895932E-2</v>
      </c>
      <c r="AZ128">
        <f t="shared" si="168"/>
        <v>18.158575495586167</v>
      </c>
      <c r="BA128">
        <f t="shared" si="169"/>
        <v>0.64756439504829422</v>
      </c>
      <c r="BB128">
        <f t="shared" si="170"/>
        <v>37.838361285412972</v>
      </c>
      <c r="BC128">
        <f t="shared" si="171"/>
        <v>381.18045927546962</v>
      </c>
      <c r="BD128">
        <f t="shared" si="172"/>
        <v>4.668568607183305E-3</v>
      </c>
    </row>
    <row r="129" spans="1:108" x14ac:dyDescent="0.25">
      <c r="A129" s="1">
        <v>85</v>
      </c>
      <c r="B129" s="1" t="s">
        <v>150</v>
      </c>
      <c r="C129" s="1">
        <v>9328.000006146729</v>
      </c>
      <c r="D129" s="1">
        <v>0</v>
      </c>
      <c r="E129">
        <f t="shared" si="145"/>
        <v>4.7057330187756028</v>
      </c>
      <c r="F129">
        <f t="shared" si="146"/>
        <v>6.3288499687400107E-2</v>
      </c>
      <c r="G129">
        <f t="shared" si="147"/>
        <v>248.17753882273732</v>
      </c>
      <c r="H129">
        <f t="shared" si="148"/>
        <v>1.7190166519789014</v>
      </c>
      <c r="I129">
        <f t="shared" si="149"/>
        <v>1.9693437953486441</v>
      </c>
      <c r="J129">
        <f t="shared" si="150"/>
        <v>25.083465576171875</v>
      </c>
      <c r="K129" s="1">
        <v>6</v>
      </c>
      <c r="L129">
        <f t="shared" si="151"/>
        <v>1.4200000166893005</v>
      </c>
      <c r="M129" s="1">
        <v>1</v>
      </c>
      <c r="N129">
        <f t="shared" si="152"/>
        <v>2.8400000333786011</v>
      </c>
      <c r="O129" s="1">
        <v>25.077104568481445</v>
      </c>
      <c r="P129" s="1">
        <v>25.083465576171875</v>
      </c>
      <c r="Q129" s="1">
        <v>25.037208557128906</v>
      </c>
      <c r="R129" s="1">
        <v>399.48416137695312</v>
      </c>
      <c r="S129" s="1">
        <v>383.39901733398437</v>
      </c>
      <c r="T129" s="1">
        <v>11.698447227478027</v>
      </c>
      <c r="U129" s="1">
        <v>16.766115188598633</v>
      </c>
      <c r="V129" s="1">
        <v>26.783966064453125</v>
      </c>
      <c r="W129" s="1">
        <v>38.386554718017578</v>
      </c>
      <c r="X129" s="1">
        <v>200.11517333984375</v>
      </c>
      <c r="Y129" s="1">
        <v>1700.3521728515625</v>
      </c>
      <c r="Z129" s="1">
        <v>7.8172454833984375</v>
      </c>
      <c r="AA129" s="1">
        <v>73.135055541992188</v>
      </c>
      <c r="AB129" s="1">
        <v>3.2241086959838867</v>
      </c>
      <c r="AC129" s="1">
        <v>-4.7474592924118042E-2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53"/>
        <v>0.33352528889973954</v>
      </c>
      <c r="AL129">
        <f t="shared" si="154"/>
        <v>1.7190166519789015E-3</v>
      </c>
      <c r="AM129">
        <f t="shared" si="155"/>
        <v>298.23346557617185</v>
      </c>
      <c r="AN129">
        <f t="shared" si="156"/>
        <v>298.22710456848142</v>
      </c>
      <c r="AO129">
        <f t="shared" si="157"/>
        <v>272.05634157531676</v>
      </c>
      <c r="AP129">
        <f t="shared" si="158"/>
        <v>2.323838547243934</v>
      </c>
      <c r="AQ129">
        <f t="shared" si="159"/>
        <v>3.1955345608902439</v>
      </c>
      <c r="AR129">
        <f t="shared" si="160"/>
        <v>43.693609544816077</v>
      </c>
      <c r="AS129">
        <f t="shared" si="161"/>
        <v>26.927494356217444</v>
      </c>
      <c r="AT129">
        <f t="shared" si="162"/>
        <v>25.08028507232666</v>
      </c>
      <c r="AU129">
        <f t="shared" si="163"/>
        <v>3.1949290578850658</v>
      </c>
      <c r="AV129">
        <f t="shared" si="164"/>
        <v>6.1908879939978005E-2</v>
      </c>
      <c r="AW129">
        <f t="shared" si="165"/>
        <v>1.2261907655415998</v>
      </c>
      <c r="AX129">
        <f t="shared" si="166"/>
        <v>1.968738292343466</v>
      </c>
      <c r="AY129">
        <f t="shared" si="167"/>
        <v>3.8814679332584728E-2</v>
      </c>
      <c r="AZ129">
        <f t="shared" si="168"/>
        <v>18.150478086075815</v>
      </c>
      <c r="BA129">
        <f t="shared" si="169"/>
        <v>0.64730875042005209</v>
      </c>
      <c r="BB129">
        <f t="shared" si="170"/>
        <v>37.836227867353301</v>
      </c>
      <c r="BC129">
        <f t="shared" si="171"/>
        <v>381.16213722811005</v>
      </c>
      <c r="BD129">
        <f t="shared" si="172"/>
        <v>4.6711666608891958E-3</v>
      </c>
    </row>
    <row r="130" spans="1:108" x14ac:dyDescent="0.25">
      <c r="A130" s="1">
        <v>86</v>
      </c>
      <c r="B130" s="1" t="s">
        <v>150</v>
      </c>
      <c r="C130" s="1">
        <v>9328.5000061355531</v>
      </c>
      <c r="D130" s="1">
        <v>0</v>
      </c>
      <c r="E130">
        <f t="shared" si="145"/>
        <v>4.7263977822299097</v>
      </c>
      <c r="F130">
        <f t="shared" si="146"/>
        <v>6.330178622014801E-2</v>
      </c>
      <c r="G130">
        <f t="shared" si="147"/>
        <v>247.6616926075219</v>
      </c>
      <c r="H130">
        <f t="shared" si="148"/>
        <v>1.7193069966126018</v>
      </c>
      <c r="I130">
        <f t="shared" si="149"/>
        <v>1.9692813648878715</v>
      </c>
      <c r="J130">
        <f t="shared" si="150"/>
        <v>25.083215713500977</v>
      </c>
      <c r="K130" s="1">
        <v>6</v>
      </c>
      <c r="L130">
        <f t="shared" si="151"/>
        <v>1.4200000166893005</v>
      </c>
      <c r="M130" s="1">
        <v>1</v>
      </c>
      <c r="N130">
        <f t="shared" si="152"/>
        <v>2.8400000333786011</v>
      </c>
      <c r="O130" s="1">
        <v>25.077522277832031</v>
      </c>
      <c r="P130" s="1">
        <v>25.083215713500977</v>
      </c>
      <c r="Q130" s="1">
        <v>25.037382125854492</v>
      </c>
      <c r="R130" s="1">
        <v>399.52389526367188</v>
      </c>
      <c r="S130" s="1">
        <v>383.37808227539062</v>
      </c>
      <c r="T130" s="1">
        <v>11.698197364807129</v>
      </c>
      <c r="U130" s="1">
        <v>16.766244888305664</v>
      </c>
      <c r="V130" s="1">
        <v>26.782846450805664</v>
      </c>
      <c r="W130" s="1">
        <v>38.386062622070312</v>
      </c>
      <c r="X130" s="1">
        <v>200.13395690917969</v>
      </c>
      <c r="Y130" s="1">
        <v>1700.3387451171875</v>
      </c>
      <c r="Z130" s="1">
        <v>7.7631807327270508</v>
      </c>
      <c r="AA130" s="1">
        <v>73.1353759765625</v>
      </c>
      <c r="AB130" s="1">
        <v>3.2241086959838867</v>
      </c>
      <c r="AC130" s="1">
        <v>-4.7474592924118042E-2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53"/>
        <v>0.33355659484863276</v>
      </c>
      <c r="AL130">
        <f t="shared" si="154"/>
        <v>1.7193069966126018E-3</v>
      </c>
      <c r="AM130">
        <f t="shared" si="155"/>
        <v>298.23321571350095</v>
      </c>
      <c r="AN130">
        <f t="shared" si="156"/>
        <v>298.22752227783201</v>
      </c>
      <c r="AO130">
        <f t="shared" si="157"/>
        <v>272.05419313786479</v>
      </c>
      <c r="AP130">
        <f t="shared" si="158"/>
        <v>2.3237526006669285</v>
      </c>
      <c r="AQ130">
        <f t="shared" si="159"/>
        <v>3.1954869885092254</v>
      </c>
      <c r="AR130">
        <f t="shared" si="160"/>
        <v>43.692767635914997</v>
      </c>
      <c r="AS130">
        <f t="shared" si="161"/>
        <v>26.926522747609333</v>
      </c>
      <c r="AT130">
        <f t="shared" si="162"/>
        <v>25.080368995666504</v>
      </c>
      <c r="AU130">
        <f t="shared" si="163"/>
        <v>3.1949450338878269</v>
      </c>
      <c r="AV130">
        <f t="shared" si="164"/>
        <v>6.1921593464571836E-2</v>
      </c>
      <c r="AW130">
        <f t="shared" si="165"/>
        <v>1.2262056236213539</v>
      </c>
      <c r="AX130">
        <f t="shared" si="166"/>
        <v>1.968739410266473</v>
      </c>
      <c r="AY130">
        <f t="shared" si="167"/>
        <v>3.8822675324422136E-2</v>
      </c>
      <c r="AZ130">
        <f t="shared" si="168"/>
        <v>18.112831003842963</v>
      </c>
      <c r="BA130">
        <f t="shared" si="169"/>
        <v>0.64599856918690501</v>
      </c>
      <c r="BB130">
        <f t="shared" si="170"/>
        <v>37.837580409837365</v>
      </c>
      <c r="BC130">
        <f t="shared" si="171"/>
        <v>381.13137913066578</v>
      </c>
      <c r="BD130">
        <f t="shared" si="172"/>
        <v>4.6922259862704676E-3</v>
      </c>
    </row>
    <row r="131" spans="1:108" x14ac:dyDescent="0.25">
      <c r="A131" s="1">
        <v>87</v>
      </c>
      <c r="B131" s="1" t="s">
        <v>151</v>
      </c>
      <c r="C131" s="1">
        <v>9329.0000061243773</v>
      </c>
      <c r="D131" s="1">
        <v>0</v>
      </c>
      <c r="E131">
        <f t="shared" si="145"/>
        <v>4.7139419613056948</v>
      </c>
      <c r="F131">
        <f t="shared" si="146"/>
        <v>6.3331964216321354E-2</v>
      </c>
      <c r="G131">
        <f t="shared" si="147"/>
        <v>248.02681492606618</v>
      </c>
      <c r="H131">
        <f t="shared" si="148"/>
        <v>1.7198934136773916</v>
      </c>
      <c r="I131">
        <f t="shared" si="149"/>
        <v>1.9690282049332692</v>
      </c>
      <c r="J131">
        <f t="shared" si="150"/>
        <v>25.082679748535156</v>
      </c>
      <c r="K131" s="1">
        <v>6</v>
      </c>
      <c r="L131">
        <f t="shared" si="151"/>
        <v>1.4200000166893005</v>
      </c>
      <c r="M131" s="1">
        <v>1</v>
      </c>
      <c r="N131">
        <f t="shared" si="152"/>
        <v>2.8400000333786011</v>
      </c>
      <c r="O131" s="1">
        <v>25.078647613525391</v>
      </c>
      <c r="P131" s="1">
        <v>25.082679748535156</v>
      </c>
      <c r="Q131" s="1">
        <v>25.037368774414063</v>
      </c>
      <c r="R131" s="1">
        <v>399.48117065429687</v>
      </c>
      <c r="S131" s="1">
        <v>383.37176513671875</v>
      </c>
      <c r="T131" s="1">
        <v>11.698502540588379</v>
      </c>
      <c r="U131" s="1">
        <v>16.768360137939453</v>
      </c>
      <c r="V131" s="1">
        <v>26.781669616699219</v>
      </c>
      <c r="W131" s="1">
        <v>38.388221740722656</v>
      </c>
      <c r="X131" s="1">
        <v>200.13031005859375</v>
      </c>
      <c r="Y131" s="1">
        <v>1700.3441162109375</v>
      </c>
      <c r="Z131" s="1">
        <v>7.7589268684387207</v>
      </c>
      <c r="AA131" s="1">
        <v>73.135162353515625</v>
      </c>
      <c r="AB131" s="1">
        <v>3.2241086959838867</v>
      </c>
      <c r="AC131" s="1">
        <v>-4.7474592924118042E-2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53"/>
        <v>0.33355051676432285</v>
      </c>
      <c r="AL131">
        <f t="shared" si="154"/>
        <v>1.7198934136773915E-3</v>
      </c>
      <c r="AM131">
        <f t="shared" si="155"/>
        <v>298.23267974853513</v>
      </c>
      <c r="AN131">
        <f t="shared" si="156"/>
        <v>298.22864761352537</v>
      </c>
      <c r="AO131">
        <f t="shared" si="157"/>
        <v>272.05505251284558</v>
      </c>
      <c r="AP131">
        <f t="shared" si="158"/>
        <v>2.3236830705800595</v>
      </c>
      <c r="AQ131">
        <f t="shared" si="159"/>
        <v>3.1953849460236907</v>
      </c>
      <c r="AR131">
        <f t="shared" si="160"/>
        <v>43.691500000752889</v>
      </c>
      <c r="AS131">
        <f t="shared" si="161"/>
        <v>26.923139862813436</v>
      </c>
      <c r="AT131">
        <f t="shared" si="162"/>
        <v>25.080663681030273</v>
      </c>
      <c r="AU131">
        <f t="shared" si="163"/>
        <v>3.195001131995892</v>
      </c>
      <c r="AV131">
        <f t="shared" si="164"/>
        <v>6.1950469542332985E-2</v>
      </c>
      <c r="AW131">
        <f t="shared" si="165"/>
        <v>1.2263567410904215</v>
      </c>
      <c r="AX131">
        <f t="shared" si="166"/>
        <v>1.9686443909054705</v>
      </c>
      <c r="AY131">
        <f t="shared" si="167"/>
        <v>3.8840836564285511E-2</v>
      </c>
      <c r="AZ131">
        <f t="shared" si="168"/>
        <v>18.139481377643225</v>
      </c>
      <c r="BA131">
        <f t="shared" si="169"/>
        <v>0.64696161136857433</v>
      </c>
      <c r="BB131">
        <f t="shared" si="170"/>
        <v>37.84420571447783</v>
      </c>
      <c r="BC131">
        <f t="shared" si="171"/>
        <v>381.13098289271574</v>
      </c>
      <c r="BD131">
        <f t="shared" si="172"/>
        <v>4.6806845236189625E-3</v>
      </c>
    </row>
    <row r="132" spans="1:108" x14ac:dyDescent="0.25">
      <c r="A132" s="1">
        <v>88</v>
      </c>
      <c r="B132" s="1" t="s">
        <v>151</v>
      </c>
      <c r="C132" s="1">
        <v>9329.5000061132014</v>
      </c>
      <c r="D132" s="1">
        <v>0</v>
      </c>
      <c r="E132">
        <f t="shared" si="145"/>
        <v>4.7252186778100222</v>
      </c>
      <c r="F132">
        <f t="shared" si="146"/>
        <v>6.3310865364402308E-2</v>
      </c>
      <c r="G132">
        <f t="shared" si="147"/>
        <v>247.70545576756135</v>
      </c>
      <c r="H132">
        <f t="shared" si="148"/>
        <v>1.7194781534713879</v>
      </c>
      <c r="I132">
        <f t="shared" si="149"/>
        <v>1.96920114567313</v>
      </c>
      <c r="J132">
        <f t="shared" si="150"/>
        <v>25.082921981811523</v>
      </c>
      <c r="K132" s="1">
        <v>6</v>
      </c>
      <c r="L132">
        <f t="shared" si="151"/>
        <v>1.4200000166893005</v>
      </c>
      <c r="M132" s="1">
        <v>1</v>
      </c>
      <c r="N132">
        <f t="shared" si="152"/>
        <v>2.8400000333786011</v>
      </c>
      <c r="O132" s="1">
        <v>25.079004287719727</v>
      </c>
      <c r="P132" s="1">
        <v>25.082921981811523</v>
      </c>
      <c r="Q132" s="1">
        <v>25.037788391113281</v>
      </c>
      <c r="R132" s="1">
        <v>399.51593017578125</v>
      </c>
      <c r="S132" s="1">
        <v>383.37466430664062</v>
      </c>
      <c r="T132" s="1">
        <v>11.698404312133789</v>
      </c>
      <c r="U132" s="1">
        <v>16.766580581665039</v>
      </c>
      <c r="V132" s="1">
        <v>26.780948638916016</v>
      </c>
      <c r="W132" s="1">
        <v>38.383434295654297</v>
      </c>
      <c r="X132" s="1">
        <v>200.14872741699219</v>
      </c>
      <c r="Y132" s="1">
        <v>1700.3427734375</v>
      </c>
      <c r="Z132" s="1">
        <v>7.7345705032348633</v>
      </c>
      <c r="AA132" s="1">
        <v>73.135360717773438</v>
      </c>
      <c r="AB132" s="1">
        <v>3.2241086959838867</v>
      </c>
      <c r="AC132" s="1">
        <v>-4.7474592924118042E-2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53"/>
        <v>0.33358121236165361</v>
      </c>
      <c r="AL132">
        <f t="shared" si="154"/>
        <v>1.7194781534713879E-3</v>
      </c>
      <c r="AM132">
        <f t="shared" si="155"/>
        <v>298.2329219818115</v>
      </c>
      <c r="AN132">
        <f t="shared" si="156"/>
        <v>298.2290042877197</v>
      </c>
      <c r="AO132">
        <f t="shared" si="157"/>
        <v>272.05483766910038</v>
      </c>
      <c r="AP132">
        <f t="shared" si="158"/>
        <v>2.3239121834975474</v>
      </c>
      <c r="AQ132">
        <f t="shared" si="159"/>
        <v>3.1954310645168182</v>
      </c>
      <c r="AR132">
        <f t="shared" si="160"/>
        <v>43.692012087666662</v>
      </c>
      <c r="AS132">
        <f t="shared" si="161"/>
        <v>26.925431506001622</v>
      </c>
      <c r="AT132">
        <f t="shared" si="162"/>
        <v>25.080963134765625</v>
      </c>
      <c r="AU132">
        <f t="shared" si="163"/>
        <v>3.1950581387220547</v>
      </c>
      <c r="AV132">
        <f t="shared" si="164"/>
        <v>6.1930280985745212E-2</v>
      </c>
      <c r="AW132">
        <f t="shared" si="165"/>
        <v>1.2262299188436883</v>
      </c>
      <c r="AX132">
        <f t="shared" si="166"/>
        <v>1.9688282198783664</v>
      </c>
      <c r="AY132">
        <f t="shared" si="167"/>
        <v>3.8828139224174017E-2</v>
      </c>
      <c r="AZ132">
        <f t="shared" si="168"/>
        <v>18.116027859321072</v>
      </c>
      <c r="BA132">
        <f t="shared" si="169"/>
        <v>0.64611848103096137</v>
      </c>
      <c r="BB132">
        <f t="shared" si="170"/>
        <v>37.839232582052496</v>
      </c>
      <c r="BC132">
        <f t="shared" si="171"/>
        <v>381.12852165168624</v>
      </c>
      <c r="BD132">
        <f t="shared" si="172"/>
        <v>4.6912954133124752E-3</v>
      </c>
    </row>
    <row r="133" spans="1:108" x14ac:dyDescent="0.25">
      <c r="A133" s="1">
        <v>89</v>
      </c>
      <c r="B133" s="1" t="s">
        <v>152</v>
      </c>
      <c r="C133" s="1">
        <v>9330.0000061020255</v>
      </c>
      <c r="D133" s="1">
        <v>0</v>
      </c>
      <c r="E133">
        <f t="shared" si="145"/>
        <v>4.7265144504057179</v>
      </c>
      <c r="F133">
        <f t="shared" si="146"/>
        <v>6.330605001703267E-2</v>
      </c>
      <c r="G133">
        <f t="shared" si="147"/>
        <v>247.6469048326239</v>
      </c>
      <c r="H133">
        <f t="shared" si="148"/>
        <v>1.7192459805054097</v>
      </c>
      <c r="I133">
        <f t="shared" si="149"/>
        <v>1.9690673780740164</v>
      </c>
      <c r="J133">
        <f t="shared" si="150"/>
        <v>25.082164764404297</v>
      </c>
      <c r="K133" s="1">
        <v>6</v>
      </c>
      <c r="L133">
        <f t="shared" si="151"/>
        <v>1.4200000166893005</v>
      </c>
      <c r="M133" s="1">
        <v>1</v>
      </c>
      <c r="N133">
        <f t="shared" si="152"/>
        <v>2.8400000333786011</v>
      </c>
      <c r="O133" s="1">
        <v>25.07904052734375</v>
      </c>
      <c r="P133" s="1">
        <v>25.082164764404297</v>
      </c>
      <c r="Q133" s="1">
        <v>25.037178039550781</v>
      </c>
      <c r="R133" s="1">
        <v>399.50112915039063</v>
      </c>
      <c r="S133" s="1">
        <v>383.35601806640625</v>
      </c>
      <c r="T133" s="1">
        <v>11.698981285095215</v>
      </c>
      <c r="U133" s="1">
        <v>16.766574859619141</v>
      </c>
      <c r="V133" s="1">
        <v>26.781993865966797</v>
      </c>
      <c r="W133" s="1">
        <v>38.383026123046875</v>
      </c>
      <c r="X133" s="1">
        <v>200.14471435546875</v>
      </c>
      <c r="Y133" s="1">
        <v>1700.3922119140625</v>
      </c>
      <c r="Z133" s="1">
        <v>7.6890377998352051</v>
      </c>
      <c r="AA133" s="1">
        <v>73.134765625</v>
      </c>
      <c r="AB133" s="1">
        <v>3.2241086959838867</v>
      </c>
      <c r="AC133" s="1">
        <v>-4.7474592924118042E-2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53"/>
        <v>0.33357452392578119</v>
      </c>
      <c r="AL133">
        <f t="shared" si="154"/>
        <v>1.7192459805054096E-3</v>
      </c>
      <c r="AM133">
        <f t="shared" si="155"/>
        <v>298.23216476440427</v>
      </c>
      <c r="AN133">
        <f t="shared" si="156"/>
        <v>298.22904052734373</v>
      </c>
      <c r="AO133">
        <f t="shared" si="157"/>
        <v>272.06274782517357</v>
      </c>
      <c r="AP133">
        <f t="shared" si="158"/>
        <v>2.3242370042946243</v>
      </c>
      <c r="AQ133">
        <f t="shared" si="159"/>
        <v>3.1952869007662796</v>
      </c>
      <c r="AR133">
        <f t="shared" si="160"/>
        <v>43.690396399848716</v>
      </c>
      <c r="AS133">
        <f t="shared" si="161"/>
        <v>26.923821540229575</v>
      </c>
      <c r="AT133">
        <f t="shared" si="162"/>
        <v>25.080602645874023</v>
      </c>
      <c r="AU133">
        <f t="shared" si="163"/>
        <v>3.1949895128995998</v>
      </c>
      <c r="AV133">
        <f t="shared" si="164"/>
        <v>6.1925673352071532E-2</v>
      </c>
      <c r="AW133">
        <f t="shared" si="165"/>
        <v>1.2262195226922632</v>
      </c>
      <c r="AX133">
        <f t="shared" si="166"/>
        <v>1.9687699902073366</v>
      </c>
      <c r="AY133">
        <f t="shared" si="167"/>
        <v>3.8825241314264007E-2</v>
      </c>
      <c r="AZ133">
        <f t="shared" si="168"/>
        <v>18.111598342690627</v>
      </c>
      <c r="BA133">
        <f t="shared" si="169"/>
        <v>0.6459971753716558</v>
      </c>
      <c r="BB133">
        <f t="shared" si="170"/>
        <v>37.840599667894907</v>
      </c>
      <c r="BC133">
        <f t="shared" si="171"/>
        <v>381.10925946321822</v>
      </c>
      <c r="BD133">
        <f t="shared" si="172"/>
        <v>4.6929886036942313E-3</v>
      </c>
    </row>
    <row r="134" spans="1:108" x14ac:dyDescent="0.25">
      <c r="A134" s="1">
        <v>90</v>
      </c>
      <c r="B134" s="1" t="s">
        <v>152</v>
      </c>
      <c r="C134" s="1">
        <v>9330.5000060908496</v>
      </c>
      <c r="D134" s="1">
        <v>0</v>
      </c>
      <c r="E134">
        <f t="shared" si="145"/>
        <v>4.735838024731871</v>
      </c>
      <c r="F134">
        <f t="shared" si="146"/>
        <v>6.3291989842954435E-2</v>
      </c>
      <c r="G134">
        <f t="shared" si="147"/>
        <v>247.39961574391728</v>
      </c>
      <c r="H134">
        <f t="shared" si="148"/>
        <v>1.719040054193457</v>
      </c>
      <c r="I134">
        <f t="shared" si="149"/>
        <v>1.9692668965115836</v>
      </c>
      <c r="J134">
        <f t="shared" si="150"/>
        <v>25.082866668701172</v>
      </c>
      <c r="K134" s="1">
        <v>6</v>
      </c>
      <c r="L134">
        <f t="shared" si="151"/>
        <v>1.4200000166893005</v>
      </c>
      <c r="M134" s="1">
        <v>1</v>
      </c>
      <c r="N134">
        <f t="shared" si="152"/>
        <v>2.8400000333786011</v>
      </c>
      <c r="O134" s="1">
        <v>25.079397201538086</v>
      </c>
      <c r="P134" s="1">
        <v>25.082866668701172</v>
      </c>
      <c r="Q134" s="1">
        <v>25.037502288818359</v>
      </c>
      <c r="R134" s="1">
        <v>399.5457763671875</v>
      </c>
      <c r="S134" s="1">
        <v>383.3717041015625</v>
      </c>
      <c r="T134" s="1">
        <v>11.698246955871582</v>
      </c>
      <c r="U134" s="1">
        <v>16.765604019165039</v>
      </c>
      <c r="V134" s="1">
        <v>26.779855728149414</v>
      </c>
      <c r="W134" s="1">
        <v>38.380146026611328</v>
      </c>
      <c r="X134" s="1">
        <v>200.13027954101562</v>
      </c>
      <c r="Y134" s="1">
        <v>1700.31201171875</v>
      </c>
      <c r="Z134" s="1">
        <v>7.7620749473571777</v>
      </c>
      <c r="AA134" s="1">
        <v>73.13507080078125</v>
      </c>
      <c r="AB134" s="1">
        <v>3.2241086959838867</v>
      </c>
      <c r="AC134" s="1">
        <v>-4.7474592924118042E-2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153"/>
        <v>0.33355046590169263</v>
      </c>
      <c r="AL134">
        <f t="shared" si="154"/>
        <v>1.719040054193457E-3</v>
      </c>
      <c r="AM134">
        <f t="shared" si="155"/>
        <v>298.23286666870115</v>
      </c>
      <c r="AN134">
        <f t="shared" si="156"/>
        <v>298.22939720153806</v>
      </c>
      <c r="AO134">
        <f t="shared" si="157"/>
        <v>272.04991579421039</v>
      </c>
      <c r="AP134">
        <f t="shared" si="158"/>
        <v>2.3241436062759346</v>
      </c>
      <c r="AQ134">
        <f t="shared" si="159"/>
        <v>3.1954205334710815</v>
      </c>
      <c r="AR134">
        <f t="shared" si="160"/>
        <v>43.692041294051045</v>
      </c>
      <c r="AS134">
        <f t="shared" si="161"/>
        <v>26.926437274886005</v>
      </c>
      <c r="AT134">
        <f t="shared" si="162"/>
        <v>25.081131935119629</v>
      </c>
      <c r="AU134">
        <f t="shared" si="163"/>
        <v>3.1950902734785207</v>
      </c>
      <c r="AV134">
        <f t="shared" si="164"/>
        <v>6.19122195869002E-2</v>
      </c>
      <c r="AW134">
        <f t="shared" si="165"/>
        <v>1.2261536369594979</v>
      </c>
      <c r="AX134">
        <f t="shared" si="166"/>
        <v>1.9689366365190228</v>
      </c>
      <c r="AY134">
        <f t="shared" si="167"/>
        <v>3.8816779755376431E-2</v>
      </c>
      <c r="AZ134">
        <f t="shared" si="168"/>
        <v>18.093588413517466</v>
      </c>
      <c r="BA134">
        <f t="shared" si="169"/>
        <v>0.64532570634993025</v>
      </c>
      <c r="BB134">
        <f t="shared" si="170"/>
        <v>37.836578406008456</v>
      </c>
      <c r="BC134">
        <f t="shared" si="171"/>
        <v>381.12051351767292</v>
      </c>
      <c r="BD134">
        <f t="shared" si="172"/>
        <v>4.7016075069550032E-3</v>
      </c>
    </row>
    <row r="135" spans="1:108" x14ac:dyDescent="0.25">
      <c r="A135" s="1">
        <v>91</v>
      </c>
      <c r="B135" s="1" t="s">
        <v>153</v>
      </c>
      <c r="C135" s="1">
        <v>9331.0000060796738</v>
      </c>
      <c r="D135" s="1">
        <v>0</v>
      </c>
      <c r="E135">
        <f t="shared" si="145"/>
        <v>4.7398343206249178</v>
      </c>
      <c r="F135">
        <f t="shared" si="146"/>
        <v>6.3276965566883475E-2</v>
      </c>
      <c r="G135">
        <f t="shared" si="147"/>
        <v>247.26465727977842</v>
      </c>
      <c r="H135">
        <f t="shared" si="148"/>
        <v>1.718475419996041</v>
      </c>
      <c r="I135">
        <f t="shared" si="149"/>
        <v>1.969065929802597</v>
      </c>
      <c r="J135">
        <f t="shared" si="150"/>
        <v>25.081766128540039</v>
      </c>
      <c r="K135" s="1">
        <v>6</v>
      </c>
      <c r="L135">
        <f t="shared" si="151"/>
        <v>1.4200000166893005</v>
      </c>
      <c r="M135" s="1">
        <v>1</v>
      </c>
      <c r="N135">
        <f t="shared" si="152"/>
        <v>2.8400000333786011</v>
      </c>
      <c r="O135" s="1">
        <v>25.079450607299805</v>
      </c>
      <c r="P135" s="1">
        <v>25.081766128540039</v>
      </c>
      <c r="Q135" s="1">
        <v>25.036479949951172</v>
      </c>
      <c r="R135" s="1">
        <v>399.54898071289062</v>
      </c>
      <c r="S135" s="1">
        <v>383.3636474609375</v>
      </c>
      <c r="T135" s="1">
        <v>11.699922561645508</v>
      </c>
      <c r="U135" s="1">
        <v>16.765605926513672</v>
      </c>
      <c r="V135" s="1">
        <v>26.783414840698242</v>
      </c>
      <c r="W135" s="1">
        <v>38.379756927490234</v>
      </c>
      <c r="X135" s="1">
        <v>200.13064575195312</v>
      </c>
      <c r="Y135" s="1">
        <v>1700.3233642578125</v>
      </c>
      <c r="Z135" s="1">
        <v>7.7981057167053223</v>
      </c>
      <c r="AA135" s="1">
        <v>73.134552001953125</v>
      </c>
      <c r="AB135" s="1">
        <v>3.2241086959838867</v>
      </c>
      <c r="AC135" s="1">
        <v>-4.7474592924118042E-2</v>
      </c>
      <c r="AD135" s="1">
        <v>1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0.15999999642372131</v>
      </c>
      <c r="AJ135" s="1">
        <v>111115</v>
      </c>
      <c r="AK135">
        <f t="shared" si="153"/>
        <v>0.3335510762532552</v>
      </c>
      <c r="AL135">
        <f t="shared" si="154"/>
        <v>1.7184754199960411E-3</v>
      </c>
      <c r="AM135">
        <f t="shared" si="155"/>
        <v>298.23176612854002</v>
      </c>
      <c r="AN135">
        <f t="shared" si="156"/>
        <v>298.22945060729978</v>
      </c>
      <c r="AO135">
        <f t="shared" si="157"/>
        <v>272.05173220041979</v>
      </c>
      <c r="AP135">
        <f t="shared" si="158"/>
        <v>2.3246198168951144</v>
      </c>
      <c r="AQ135">
        <f t="shared" si="159"/>
        <v>3.1952110082794647</v>
      </c>
      <c r="AR135">
        <f t="shared" si="160"/>
        <v>43.689486307294722</v>
      </c>
      <c r="AS135">
        <f t="shared" si="161"/>
        <v>26.92388038078105</v>
      </c>
      <c r="AT135">
        <f t="shared" si="162"/>
        <v>25.080608367919922</v>
      </c>
      <c r="AU135">
        <f t="shared" si="163"/>
        <v>3.1949906021883088</v>
      </c>
      <c r="AV135">
        <f t="shared" si="164"/>
        <v>6.1897843156997388E-2</v>
      </c>
      <c r="AW135">
        <f t="shared" si="165"/>
        <v>1.2261450784768677</v>
      </c>
      <c r="AX135">
        <f t="shared" si="166"/>
        <v>1.9688455237114411</v>
      </c>
      <c r="AY135">
        <f t="shared" si="167"/>
        <v>3.8807737912088032E-2</v>
      </c>
      <c r="AZ135">
        <f t="shared" si="168"/>
        <v>18.083589936073071</v>
      </c>
      <c r="BA135">
        <f t="shared" si="169"/>
        <v>0.64498723057713303</v>
      </c>
      <c r="BB135">
        <f t="shared" si="170"/>
        <v>37.838606488089596</v>
      </c>
      <c r="BC135">
        <f t="shared" si="171"/>
        <v>381.11055722937459</v>
      </c>
      <c r="BD135">
        <f t="shared" si="172"/>
        <v>4.7059500786519855E-3</v>
      </c>
    </row>
    <row r="136" spans="1:108" x14ac:dyDescent="0.25">
      <c r="A136" s="1">
        <v>92</v>
      </c>
      <c r="B136" s="1" t="s">
        <v>153</v>
      </c>
      <c r="C136" s="1">
        <v>9331.5000060684979</v>
      </c>
      <c r="D136" s="1">
        <v>0</v>
      </c>
      <c r="E136">
        <f t="shared" si="145"/>
        <v>4.7374913931051781</v>
      </c>
      <c r="F136">
        <f t="shared" si="146"/>
        <v>6.325605701676712E-2</v>
      </c>
      <c r="G136">
        <f t="shared" si="147"/>
        <v>247.2662960269339</v>
      </c>
      <c r="H136">
        <f t="shared" si="148"/>
        <v>1.7182307357809623</v>
      </c>
      <c r="I136">
        <f t="shared" si="149"/>
        <v>1.969415056806445</v>
      </c>
      <c r="J136">
        <f t="shared" si="150"/>
        <v>25.082860946655273</v>
      </c>
      <c r="K136" s="1">
        <v>6</v>
      </c>
      <c r="L136">
        <f t="shared" si="151"/>
        <v>1.4200000166893005</v>
      </c>
      <c r="M136" s="1">
        <v>1</v>
      </c>
      <c r="N136">
        <f t="shared" si="152"/>
        <v>2.8400000333786011</v>
      </c>
      <c r="O136" s="1">
        <v>25.080299377441406</v>
      </c>
      <c r="P136" s="1">
        <v>25.082860946655273</v>
      </c>
      <c r="Q136" s="1">
        <v>25.037111282348633</v>
      </c>
      <c r="R136" s="1">
        <v>399.52755737304687</v>
      </c>
      <c r="S136" s="1">
        <v>383.34671020507812</v>
      </c>
      <c r="T136" s="1">
        <v>11.697851181030273</v>
      </c>
      <c r="U136" s="1">
        <v>16.76373291015625</v>
      </c>
      <c r="V136" s="1">
        <v>26.777238845825195</v>
      </c>
      <c r="W136" s="1">
        <v>38.373416900634766</v>
      </c>
      <c r="X136" s="1">
        <v>200.09469604492187</v>
      </c>
      <c r="Y136" s="1">
        <v>1700.3182373046875</v>
      </c>
      <c r="Z136" s="1">
        <v>7.7304925918579102</v>
      </c>
      <c r="AA136" s="1">
        <v>73.134330749511719</v>
      </c>
      <c r="AB136" s="1">
        <v>3.2241086959838867</v>
      </c>
      <c r="AC136" s="1">
        <v>-4.7474592924118042E-2</v>
      </c>
      <c r="AD136" s="1">
        <v>1</v>
      </c>
      <c r="AE136" s="1">
        <v>-0.21956524252891541</v>
      </c>
      <c r="AF136" s="1">
        <v>2.737391471862793</v>
      </c>
      <c r="AG136" s="1">
        <v>1</v>
      </c>
      <c r="AH136" s="1">
        <v>0</v>
      </c>
      <c r="AI136" s="1">
        <v>0.15999999642372131</v>
      </c>
      <c r="AJ136" s="1">
        <v>111115</v>
      </c>
      <c r="AK136">
        <f t="shared" si="153"/>
        <v>0.33349116007486973</v>
      </c>
      <c r="AL136">
        <f t="shared" si="154"/>
        <v>1.7182307357809623E-3</v>
      </c>
      <c r="AM136">
        <f t="shared" si="155"/>
        <v>298.23286094665525</v>
      </c>
      <c r="AN136">
        <f t="shared" si="156"/>
        <v>298.23029937744138</v>
      </c>
      <c r="AO136">
        <f t="shared" si="157"/>
        <v>272.05091188793813</v>
      </c>
      <c r="AP136">
        <f t="shared" si="158"/>
        <v>2.3247011376235478</v>
      </c>
      <c r="AQ136">
        <f t="shared" si="159"/>
        <v>3.1954194440542869</v>
      </c>
      <c r="AR136">
        <f t="shared" si="160"/>
        <v>43.692468520683377</v>
      </c>
      <c r="AS136">
        <f t="shared" si="161"/>
        <v>26.928735610527127</v>
      </c>
      <c r="AT136">
        <f t="shared" si="162"/>
        <v>25.08158016204834</v>
      </c>
      <c r="AU136">
        <f t="shared" si="163"/>
        <v>3.1951756044284871</v>
      </c>
      <c r="AV136">
        <f t="shared" si="164"/>
        <v>6.1877835935083766E-2</v>
      </c>
      <c r="AW136">
        <f t="shared" si="165"/>
        <v>1.2260043872478419</v>
      </c>
      <c r="AX136">
        <f t="shared" si="166"/>
        <v>1.9691712171806453</v>
      </c>
      <c r="AY136">
        <f t="shared" si="167"/>
        <v>3.8795154687283527E-2</v>
      </c>
      <c r="AZ136">
        <f t="shared" si="168"/>
        <v>18.083655076840461</v>
      </c>
      <c r="BA136">
        <f t="shared" si="169"/>
        <v>0.645020002635876</v>
      </c>
      <c r="BB136">
        <f t="shared" si="170"/>
        <v>37.831157110095802</v>
      </c>
      <c r="BC136">
        <f t="shared" si="171"/>
        <v>381.0947336890485</v>
      </c>
      <c r="BD136">
        <f t="shared" si="172"/>
        <v>4.7028931485189659E-3</v>
      </c>
    </row>
    <row r="137" spans="1:108" x14ac:dyDescent="0.25">
      <c r="A137" s="1">
        <v>93</v>
      </c>
      <c r="B137" s="1" t="s">
        <v>154</v>
      </c>
      <c r="C137" s="1">
        <v>9332.000006057322</v>
      </c>
      <c r="D137" s="1">
        <v>0</v>
      </c>
      <c r="E137">
        <f t="shared" si="145"/>
        <v>4.735779950335183</v>
      </c>
      <c r="F137">
        <f t="shared" si="146"/>
        <v>6.3242892244219306E-2</v>
      </c>
      <c r="G137">
        <f t="shared" si="147"/>
        <v>247.3099077774456</v>
      </c>
      <c r="H137">
        <f t="shared" si="148"/>
        <v>1.7179052269627977</v>
      </c>
      <c r="I137">
        <f t="shared" si="149"/>
        <v>1.9694488389160059</v>
      </c>
      <c r="J137">
        <f t="shared" si="150"/>
        <v>25.082870483398438</v>
      </c>
      <c r="K137" s="1">
        <v>6</v>
      </c>
      <c r="L137">
        <f t="shared" si="151"/>
        <v>1.4200000166893005</v>
      </c>
      <c r="M137" s="1">
        <v>1</v>
      </c>
      <c r="N137">
        <f t="shared" si="152"/>
        <v>2.8400000333786011</v>
      </c>
      <c r="O137" s="1">
        <v>25.079675674438477</v>
      </c>
      <c r="P137" s="1">
        <v>25.082870483398438</v>
      </c>
      <c r="Q137" s="1">
        <v>25.036550521850586</v>
      </c>
      <c r="R137" s="1">
        <v>399.54635620117187</v>
      </c>
      <c r="S137" s="1">
        <v>383.37289428710937</v>
      </c>
      <c r="T137" s="1">
        <v>11.698956489562988</v>
      </c>
      <c r="U137" s="1">
        <v>16.763250350952148</v>
      </c>
      <c r="V137" s="1">
        <v>26.78083610534668</v>
      </c>
      <c r="W137" s="1">
        <v>38.37384033203125</v>
      </c>
      <c r="X137" s="1">
        <v>200.11961364746094</v>
      </c>
      <c r="Y137" s="1">
        <v>1700.3375244140625</v>
      </c>
      <c r="Z137" s="1">
        <v>7.7537760734558105</v>
      </c>
      <c r="AA137" s="1">
        <v>73.134529113769531</v>
      </c>
      <c r="AB137" s="1">
        <v>3.2241086959838867</v>
      </c>
      <c r="AC137" s="1">
        <v>-4.7474592924118042E-2</v>
      </c>
      <c r="AD137" s="1">
        <v>1</v>
      </c>
      <c r="AE137" s="1">
        <v>-0.21956524252891541</v>
      </c>
      <c r="AF137" s="1">
        <v>2.737391471862793</v>
      </c>
      <c r="AG137" s="1">
        <v>1</v>
      </c>
      <c r="AH137" s="1">
        <v>0</v>
      </c>
      <c r="AI137" s="1">
        <v>0.15999999642372131</v>
      </c>
      <c r="AJ137" s="1">
        <v>111115</v>
      </c>
      <c r="AK137">
        <f t="shared" si="153"/>
        <v>0.33353268941243486</v>
      </c>
      <c r="AL137">
        <f t="shared" si="154"/>
        <v>1.7179052269627978E-3</v>
      </c>
      <c r="AM137">
        <f t="shared" si="155"/>
        <v>298.23287048339841</v>
      </c>
      <c r="AN137">
        <f t="shared" si="156"/>
        <v>298.22967567443845</v>
      </c>
      <c r="AO137">
        <f t="shared" si="157"/>
        <v>272.05399782536915</v>
      </c>
      <c r="AP137">
        <f t="shared" si="158"/>
        <v>2.3248219681002182</v>
      </c>
      <c r="AQ137">
        <f t="shared" si="159"/>
        <v>3.1954212597491232</v>
      </c>
      <c r="AR137">
        <f t="shared" si="160"/>
        <v>43.692374839499713</v>
      </c>
      <c r="AS137">
        <f t="shared" si="161"/>
        <v>26.929124488547565</v>
      </c>
      <c r="AT137">
        <f t="shared" si="162"/>
        <v>25.081273078918457</v>
      </c>
      <c r="AU137">
        <f t="shared" si="163"/>
        <v>3.195117143435195</v>
      </c>
      <c r="AV137">
        <f t="shared" si="164"/>
        <v>6.1865238523232148E-2</v>
      </c>
      <c r="AW137">
        <f t="shared" si="165"/>
        <v>1.2259724208331173</v>
      </c>
      <c r="AX137">
        <f t="shared" si="166"/>
        <v>1.9691447226020777</v>
      </c>
      <c r="AY137">
        <f t="shared" si="167"/>
        <v>3.8787231758076066E-2</v>
      </c>
      <c r="AZ137">
        <f t="shared" si="168"/>
        <v>18.086893650473254</v>
      </c>
      <c r="BA137">
        <f t="shared" si="169"/>
        <v>0.64508970629580897</v>
      </c>
      <c r="BB137">
        <f t="shared" si="170"/>
        <v>37.829862591974617</v>
      </c>
      <c r="BC137">
        <f t="shared" si="171"/>
        <v>381.12173130900663</v>
      </c>
      <c r="BD137">
        <f t="shared" si="172"/>
        <v>4.700700329306428E-3</v>
      </c>
      <c r="BE137">
        <f>AVERAGE(E123:E137)</f>
        <v>4.7080397680238919</v>
      </c>
      <c r="BF137">
        <f t="shared" ref="BF137:DD137" si="173">AVERAGE(F123:F137)</f>
        <v>6.3282411295346161E-2</v>
      </c>
      <c r="BG137">
        <f t="shared" si="173"/>
        <v>248.09998333900663</v>
      </c>
      <c r="BH137">
        <f t="shared" si="173"/>
        <v>1.7189237752951778</v>
      </c>
      <c r="BI137">
        <f t="shared" si="173"/>
        <v>1.9694210888030923</v>
      </c>
      <c r="BJ137">
        <f t="shared" si="173"/>
        <v>25.083629099527993</v>
      </c>
      <c r="BK137">
        <f t="shared" si="173"/>
        <v>6</v>
      </c>
      <c r="BL137">
        <f t="shared" si="173"/>
        <v>1.4200000166893005</v>
      </c>
      <c r="BM137">
        <f t="shared" si="173"/>
        <v>1</v>
      </c>
      <c r="BN137">
        <f t="shared" si="173"/>
        <v>2.8400000333786011</v>
      </c>
      <c r="BO137">
        <f t="shared" si="173"/>
        <v>25.078439712524414</v>
      </c>
      <c r="BP137">
        <f t="shared" si="173"/>
        <v>25.083629099527993</v>
      </c>
      <c r="BQ137">
        <f t="shared" si="173"/>
        <v>25.037320582071938</v>
      </c>
      <c r="BR137">
        <f t="shared" si="173"/>
        <v>399.4826721191406</v>
      </c>
      <c r="BS137">
        <f t="shared" si="173"/>
        <v>383.39095865885417</v>
      </c>
      <c r="BT137">
        <f t="shared" si="173"/>
        <v>11.698163731892903</v>
      </c>
      <c r="BU137">
        <f t="shared" si="173"/>
        <v>16.765500132242838</v>
      </c>
      <c r="BV137">
        <f t="shared" si="173"/>
        <v>26.781161753336587</v>
      </c>
      <c r="BW137">
        <f t="shared" si="173"/>
        <v>38.382056172688799</v>
      </c>
      <c r="BX137">
        <f t="shared" si="173"/>
        <v>200.11757914225259</v>
      </c>
      <c r="BY137">
        <f t="shared" si="173"/>
        <v>1700.3234212239583</v>
      </c>
      <c r="BZ137">
        <f t="shared" si="173"/>
        <v>7.770937442779541</v>
      </c>
      <c r="CA137">
        <f t="shared" si="173"/>
        <v>73.134985860188806</v>
      </c>
      <c r="CB137">
        <f t="shared" si="173"/>
        <v>3.2241086959838867</v>
      </c>
      <c r="CC137">
        <f t="shared" si="173"/>
        <v>-4.7474592924118042E-2</v>
      </c>
      <c r="CD137">
        <f t="shared" si="173"/>
        <v>1</v>
      </c>
      <c r="CE137">
        <f t="shared" si="173"/>
        <v>-0.21956524252891541</v>
      </c>
      <c r="CF137">
        <f t="shared" si="173"/>
        <v>2.737391471862793</v>
      </c>
      <c r="CG137">
        <f t="shared" si="173"/>
        <v>1</v>
      </c>
      <c r="CH137">
        <f t="shared" si="173"/>
        <v>0</v>
      </c>
      <c r="CI137">
        <f t="shared" si="173"/>
        <v>0.15999999642372131</v>
      </c>
      <c r="CJ137">
        <f t="shared" si="173"/>
        <v>111115</v>
      </c>
      <c r="CK137">
        <f t="shared" si="173"/>
        <v>0.33352929857042096</v>
      </c>
      <c r="CL137">
        <f t="shared" si="173"/>
        <v>1.7189237752951781E-3</v>
      </c>
      <c r="CM137">
        <f t="shared" si="173"/>
        <v>298.233629099528</v>
      </c>
      <c r="CN137">
        <f t="shared" si="173"/>
        <v>298.22843971252439</v>
      </c>
      <c r="CO137">
        <f t="shared" si="173"/>
        <v>272.05174131500291</v>
      </c>
      <c r="CP137">
        <f t="shared" si="173"/>
        <v>2.3239906849960335</v>
      </c>
      <c r="CQ137">
        <f t="shared" si="173"/>
        <v>3.1955657041908432</v>
      </c>
      <c r="CR137">
        <f t="shared" si="173"/>
        <v>43.694077008659498</v>
      </c>
      <c r="CS137">
        <f t="shared" si="173"/>
        <v>26.928576876416649</v>
      </c>
      <c r="CT137">
        <f t="shared" si="173"/>
        <v>25.081034406026205</v>
      </c>
      <c r="CU137">
        <f t="shared" si="173"/>
        <v>3.1950717085691309</v>
      </c>
      <c r="CV137">
        <f t="shared" si="173"/>
        <v>6.1903053887886812E-2</v>
      </c>
      <c r="CW137">
        <f t="shared" si="173"/>
        <v>1.2261446153877507</v>
      </c>
      <c r="CX137">
        <f t="shared" si="173"/>
        <v>1.9689270931813803</v>
      </c>
      <c r="CY137">
        <f t="shared" si="173"/>
        <v>3.8811015140123528E-2</v>
      </c>
      <c r="CZ137">
        <f t="shared" si="173"/>
        <v>18.144788845824575</v>
      </c>
      <c r="DA137">
        <f t="shared" si="173"/>
        <v>0.6471199552019733</v>
      </c>
      <c r="DB137">
        <f t="shared" si="173"/>
        <v>37.834268564608145</v>
      </c>
      <c r="DC137">
        <f t="shared" si="173"/>
        <v>381.15298203486412</v>
      </c>
      <c r="DD137">
        <f t="shared" si="173"/>
        <v>4.6733317490867364E-3</v>
      </c>
    </row>
    <row r="138" spans="1:108" x14ac:dyDescent="0.25">
      <c r="A138" s="1" t="s">
        <v>9</v>
      </c>
      <c r="B138" s="1" t="s">
        <v>155</v>
      </c>
    </row>
    <row r="139" spans="1:108" x14ac:dyDescent="0.25">
      <c r="A139" s="1" t="s">
        <v>9</v>
      </c>
      <c r="B139" s="1" t="s">
        <v>156</v>
      </c>
    </row>
    <row r="140" spans="1:108" x14ac:dyDescent="0.25">
      <c r="A140" s="1" t="s">
        <v>9</v>
      </c>
      <c r="B140" s="1" t="s">
        <v>157</v>
      </c>
    </row>
    <row r="141" spans="1:108" x14ac:dyDescent="0.25">
      <c r="A141" s="1" t="s">
        <v>9</v>
      </c>
      <c r="B141" s="1" t="s">
        <v>158</v>
      </c>
    </row>
    <row r="142" spans="1:108" x14ac:dyDescent="0.25">
      <c r="A142" s="1" t="s">
        <v>9</v>
      </c>
      <c r="B142" s="1" t="s">
        <v>159</v>
      </c>
    </row>
    <row r="143" spans="1:108" x14ac:dyDescent="0.25">
      <c r="A143" s="1" t="s">
        <v>9</v>
      </c>
      <c r="B143" s="1" t="s">
        <v>160</v>
      </c>
    </row>
    <row r="144" spans="1:108" x14ac:dyDescent="0.25">
      <c r="A144" s="1" t="s">
        <v>9</v>
      </c>
      <c r="B144" s="1" t="s">
        <v>161</v>
      </c>
    </row>
    <row r="145" spans="1:108" x14ac:dyDescent="0.25">
      <c r="A145" s="1">
        <v>94</v>
      </c>
      <c r="B145" s="1" t="s">
        <v>162</v>
      </c>
      <c r="C145" s="1">
        <v>10674.500007566065</v>
      </c>
      <c r="D145" s="1">
        <v>0</v>
      </c>
      <c r="E145">
        <f t="shared" ref="E145:E159" si="174">(R145-S145*(1000-T145)/(1000-U145))*AK145</f>
        <v>4.4858343395011522</v>
      </c>
      <c r="F145">
        <f t="shared" ref="F145:F159" si="175">IF(AV145&lt;&gt;0,1/(1/AV145-1/N145),0)</f>
        <v>6.1327325945904045E-2</v>
      </c>
      <c r="G145">
        <f t="shared" ref="G145:G159" si="176">((AY145-AL145/2)*S145-E145)/(AY145+AL145/2)</f>
        <v>249.97115055086803</v>
      </c>
      <c r="H145">
        <f t="shared" ref="H145:H159" si="177">AL145*1000</f>
        <v>1.8624900146668599</v>
      </c>
      <c r="I145">
        <f t="shared" ref="I145:I159" si="178">(AQ145-AW145)</f>
        <v>2.1858457466620735</v>
      </c>
      <c r="J145">
        <f t="shared" ref="J145:J159" si="179">(P145+AP145*D145)</f>
        <v>27.962457656860352</v>
      </c>
      <c r="K145" s="1">
        <v>6</v>
      </c>
      <c r="L145">
        <f t="shared" ref="L145:L159" si="180">(K145*AE145+AF145)</f>
        <v>1.4200000166893005</v>
      </c>
      <c r="M145" s="1">
        <v>1</v>
      </c>
      <c r="N145">
        <f t="shared" ref="N145:N159" si="181">L145*(M145+1)*(M145+1)/(M145*M145+1)</f>
        <v>2.8400000333786011</v>
      </c>
      <c r="O145" s="1">
        <v>29.532411575317383</v>
      </c>
      <c r="P145" s="1">
        <v>27.962457656860352</v>
      </c>
      <c r="Q145" s="1">
        <v>30.117877960205078</v>
      </c>
      <c r="R145" s="1">
        <v>400.48123168945312</v>
      </c>
      <c r="S145" s="1">
        <v>384.87762451171875</v>
      </c>
      <c r="T145" s="1">
        <v>16.419652938842773</v>
      </c>
      <c r="U145" s="1">
        <v>21.88331413269043</v>
      </c>
      <c r="V145" s="1">
        <v>28.959348678588867</v>
      </c>
      <c r="W145" s="1">
        <v>38.595611572265625</v>
      </c>
      <c r="X145" s="1">
        <v>200.05624389648437</v>
      </c>
      <c r="Y145" s="1">
        <v>1700.1561279296875</v>
      </c>
      <c r="Z145" s="1">
        <v>7.0138626098632813</v>
      </c>
      <c r="AA145" s="1">
        <v>73.146896362304688</v>
      </c>
      <c r="AB145" s="1">
        <v>3.7635679244995117</v>
      </c>
      <c r="AC145" s="1">
        <v>-0.14349052309989929</v>
      </c>
      <c r="AD145" s="1">
        <v>1</v>
      </c>
      <c r="AE145" s="1">
        <v>-0.21956524252891541</v>
      </c>
      <c r="AF145" s="1">
        <v>2.737391471862793</v>
      </c>
      <c r="AG145" s="1">
        <v>1</v>
      </c>
      <c r="AH145" s="1">
        <v>0</v>
      </c>
      <c r="AI145" s="1">
        <v>0.15999999642372131</v>
      </c>
      <c r="AJ145" s="1">
        <v>111115</v>
      </c>
      <c r="AK145">
        <f t="shared" ref="AK145:AK159" si="182">X145*0.000001/(K145*0.0001)</f>
        <v>0.33342707316080722</v>
      </c>
      <c r="AL145">
        <f t="shared" ref="AL145:AL159" si="183">(U145-T145)/(1000-U145)*AK145</f>
        <v>1.86249001466686E-3</v>
      </c>
      <c r="AM145">
        <f t="shared" ref="AM145:AM159" si="184">(P145+273.15)</f>
        <v>301.11245765686033</v>
      </c>
      <c r="AN145">
        <f t="shared" ref="AN145:AN159" si="185">(O145+273.15)</f>
        <v>302.68241157531736</v>
      </c>
      <c r="AO145">
        <f t="shared" ref="AO145:AO159" si="186">(Y145*AG145+Z145*AH145)*AI145</f>
        <v>272.02497438851788</v>
      </c>
      <c r="AP145">
        <f t="shared" ref="AP145:AP159" si="187">((AO145+0.00000010773*(AN145^4-AM145^4))-AL145*44100)/(L145*51.4+0.00000043092*AM145^3)</f>
        <v>2.4601470561539172</v>
      </c>
      <c r="AQ145">
        <f t="shared" ref="AQ145:AQ159" si="188">0.61365*EXP(17.502*J145/(240.97+J145))</f>
        <v>3.7865422575897378</v>
      </c>
      <c r="AR145">
        <f t="shared" ref="AR145:AR159" si="189">AQ145*1000/AA145</f>
        <v>51.766273702640426</v>
      </c>
      <c r="AS145">
        <f t="shared" ref="AS145:AS159" si="190">(AR145-U145)</f>
        <v>29.882959569949996</v>
      </c>
      <c r="AT145">
        <f t="shared" ref="AT145:AT159" si="191">IF(D145,P145,(O145+P145)/2)</f>
        <v>28.747434616088867</v>
      </c>
      <c r="AU145">
        <f t="shared" ref="AU145:AU159" si="192">0.61365*EXP(17.502*AT145/(240.97+AT145))</f>
        <v>3.9633684718498086</v>
      </c>
      <c r="AV145">
        <f t="shared" ref="AV145:AV159" si="193">IF(AS145&lt;&gt;0,(1000-(AR145+U145)/2)/AS145*AL145,0)</f>
        <v>6.0031008625630752E-2</v>
      </c>
      <c r="AW145">
        <f t="shared" ref="AW145:AW159" si="194">U145*AA145/1000</f>
        <v>1.6006965109276643</v>
      </c>
      <c r="AX145">
        <f t="shared" ref="AX145:AX159" si="195">(AU145-AW145)</f>
        <v>2.3626719609221443</v>
      </c>
      <c r="AY145">
        <f t="shared" ref="AY145:AY159" si="196">1/(1.6/F145+1.37/N145)</f>
        <v>3.7633732041378987E-2</v>
      </c>
      <c r="AZ145">
        <f t="shared" ref="AZ145:AZ159" si="197">G145*AA145*0.001</f>
        <v>18.284613842910407</v>
      </c>
      <c r="BA145">
        <f t="shared" ref="BA145:BA159" si="198">G145/S145</f>
        <v>0.64948215908367757</v>
      </c>
      <c r="BB145">
        <f t="shared" ref="BB145:BB159" si="199">(1-AL145*AA145/AQ145/F145)*100</f>
        <v>41.333116231046233</v>
      </c>
      <c r="BC145">
        <f t="shared" ref="BC145:BC159" si="200">(S145-E145/(N145/1.35))</f>
        <v>382.74527370638367</v>
      </c>
      <c r="BD145">
        <f t="shared" ref="BD145:BD159" si="201">E145*BB145/100/BC145</f>
        <v>4.8443057272094846E-3</v>
      </c>
    </row>
    <row r="146" spans="1:108" x14ac:dyDescent="0.25">
      <c r="A146" s="1">
        <v>95</v>
      </c>
      <c r="B146" s="1" t="s">
        <v>162</v>
      </c>
      <c r="C146" s="1">
        <v>10674.500007566065</v>
      </c>
      <c r="D146" s="1">
        <v>0</v>
      </c>
      <c r="E146">
        <f t="shared" si="174"/>
        <v>4.4858343395011522</v>
      </c>
      <c r="F146">
        <f t="shared" si="175"/>
        <v>6.1327325945904045E-2</v>
      </c>
      <c r="G146">
        <f t="shared" si="176"/>
        <v>249.97115055086803</v>
      </c>
      <c r="H146">
        <f t="shared" si="177"/>
        <v>1.8624900146668599</v>
      </c>
      <c r="I146">
        <f t="shared" si="178"/>
        <v>2.1858457466620735</v>
      </c>
      <c r="J146">
        <f t="shared" si="179"/>
        <v>27.962457656860352</v>
      </c>
      <c r="K146" s="1">
        <v>6</v>
      </c>
      <c r="L146">
        <f t="shared" si="180"/>
        <v>1.4200000166893005</v>
      </c>
      <c r="M146" s="1">
        <v>1</v>
      </c>
      <c r="N146">
        <f t="shared" si="181"/>
        <v>2.8400000333786011</v>
      </c>
      <c r="O146" s="1">
        <v>29.532411575317383</v>
      </c>
      <c r="P146" s="1">
        <v>27.962457656860352</v>
      </c>
      <c r="Q146" s="1">
        <v>30.117877960205078</v>
      </c>
      <c r="R146" s="1">
        <v>400.48123168945312</v>
      </c>
      <c r="S146" s="1">
        <v>384.87762451171875</v>
      </c>
      <c r="T146" s="1">
        <v>16.419652938842773</v>
      </c>
      <c r="U146" s="1">
        <v>21.88331413269043</v>
      </c>
      <c r="V146" s="1">
        <v>28.959348678588867</v>
      </c>
      <c r="W146" s="1">
        <v>38.595611572265625</v>
      </c>
      <c r="X146" s="1">
        <v>200.05624389648437</v>
      </c>
      <c r="Y146" s="1">
        <v>1700.1561279296875</v>
      </c>
      <c r="Z146" s="1">
        <v>7.0138626098632813</v>
      </c>
      <c r="AA146" s="1">
        <v>73.146896362304688</v>
      </c>
      <c r="AB146" s="1">
        <v>3.7635679244995117</v>
      </c>
      <c r="AC146" s="1">
        <v>-0.14349052309989929</v>
      </c>
      <c r="AD146" s="1">
        <v>1</v>
      </c>
      <c r="AE146" s="1">
        <v>-0.21956524252891541</v>
      </c>
      <c r="AF146" s="1">
        <v>2.737391471862793</v>
      </c>
      <c r="AG146" s="1">
        <v>1</v>
      </c>
      <c r="AH146" s="1">
        <v>0</v>
      </c>
      <c r="AI146" s="1">
        <v>0.15999999642372131</v>
      </c>
      <c r="AJ146" s="1">
        <v>111115</v>
      </c>
      <c r="AK146">
        <f t="shared" si="182"/>
        <v>0.33342707316080722</v>
      </c>
      <c r="AL146">
        <f t="shared" si="183"/>
        <v>1.86249001466686E-3</v>
      </c>
      <c r="AM146">
        <f t="shared" si="184"/>
        <v>301.11245765686033</v>
      </c>
      <c r="AN146">
        <f t="shared" si="185"/>
        <v>302.68241157531736</v>
      </c>
      <c r="AO146">
        <f t="shared" si="186"/>
        <v>272.02497438851788</v>
      </c>
      <c r="AP146">
        <f t="shared" si="187"/>
        <v>2.4601470561539172</v>
      </c>
      <c r="AQ146">
        <f t="shared" si="188"/>
        <v>3.7865422575897378</v>
      </c>
      <c r="AR146">
        <f t="shared" si="189"/>
        <v>51.766273702640426</v>
      </c>
      <c r="AS146">
        <f t="shared" si="190"/>
        <v>29.882959569949996</v>
      </c>
      <c r="AT146">
        <f t="shared" si="191"/>
        <v>28.747434616088867</v>
      </c>
      <c r="AU146">
        <f t="shared" si="192"/>
        <v>3.9633684718498086</v>
      </c>
      <c r="AV146">
        <f t="shared" si="193"/>
        <v>6.0031008625630752E-2</v>
      </c>
      <c r="AW146">
        <f t="shared" si="194"/>
        <v>1.6006965109276643</v>
      </c>
      <c r="AX146">
        <f t="shared" si="195"/>
        <v>2.3626719609221443</v>
      </c>
      <c r="AY146">
        <f t="shared" si="196"/>
        <v>3.7633732041378987E-2</v>
      </c>
      <c r="AZ146">
        <f t="shared" si="197"/>
        <v>18.284613842910407</v>
      </c>
      <c r="BA146">
        <f t="shared" si="198"/>
        <v>0.64948215908367757</v>
      </c>
      <c r="BB146">
        <f t="shared" si="199"/>
        <v>41.333116231046233</v>
      </c>
      <c r="BC146">
        <f t="shared" si="200"/>
        <v>382.74527370638367</v>
      </c>
      <c r="BD146">
        <f t="shared" si="201"/>
        <v>4.8443057272094846E-3</v>
      </c>
    </row>
    <row r="147" spans="1:108" x14ac:dyDescent="0.25">
      <c r="A147" s="1">
        <v>96</v>
      </c>
      <c r="B147" s="1" t="s">
        <v>163</v>
      </c>
      <c r="C147" s="1">
        <v>10675.000007554889</v>
      </c>
      <c r="D147" s="1">
        <v>0</v>
      </c>
      <c r="E147">
        <f t="shared" si="174"/>
        <v>4.489580810774954</v>
      </c>
      <c r="F147">
        <f t="shared" si="175"/>
        <v>6.1294927255721436E-2</v>
      </c>
      <c r="G147">
        <f t="shared" si="176"/>
        <v>249.8054515053299</v>
      </c>
      <c r="H147">
        <f t="shared" si="177"/>
        <v>1.8616936095243393</v>
      </c>
      <c r="I147">
        <f t="shared" si="178"/>
        <v>2.1860501976984597</v>
      </c>
      <c r="J147">
        <f t="shared" si="179"/>
        <v>27.962451934814453</v>
      </c>
      <c r="K147" s="1">
        <v>6</v>
      </c>
      <c r="L147">
        <f t="shared" si="180"/>
        <v>1.4200000166893005</v>
      </c>
      <c r="M147" s="1">
        <v>1</v>
      </c>
      <c r="N147">
        <f t="shared" si="181"/>
        <v>2.8400000333786011</v>
      </c>
      <c r="O147" s="1">
        <v>29.531787872314453</v>
      </c>
      <c r="P147" s="1">
        <v>27.962451934814453</v>
      </c>
      <c r="Q147" s="1">
        <v>30.118240356445313</v>
      </c>
      <c r="R147" s="1">
        <v>400.48434448242187</v>
      </c>
      <c r="S147" s="1">
        <v>384.87054443359375</v>
      </c>
      <c r="T147" s="1">
        <v>16.419137954711914</v>
      </c>
      <c r="U147" s="1">
        <v>21.880449295043945</v>
      </c>
      <c r="V147" s="1">
        <v>28.959554672241211</v>
      </c>
      <c r="W147" s="1">
        <v>38.592041015625</v>
      </c>
      <c r="X147" s="1">
        <v>200.05732727050781</v>
      </c>
      <c r="Y147" s="1">
        <v>1700.14697265625</v>
      </c>
      <c r="Z147" s="1">
        <v>7.0000543594360352</v>
      </c>
      <c r="AA147" s="1">
        <v>73.147071838378906</v>
      </c>
      <c r="AB147" s="1">
        <v>3.7635679244995117</v>
      </c>
      <c r="AC147" s="1">
        <v>-0.14349052309989929</v>
      </c>
      <c r="AD147" s="1">
        <v>1</v>
      </c>
      <c r="AE147" s="1">
        <v>-0.21956524252891541</v>
      </c>
      <c r="AF147" s="1">
        <v>2.737391471862793</v>
      </c>
      <c r="AG147" s="1">
        <v>1</v>
      </c>
      <c r="AH147" s="1">
        <v>0</v>
      </c>
      <c r="AI147" s="1">
        <v>0.15999999642372131</v>
      </c>
      <c r="AJ147" s="1">
        <v>111115</v>
      </c>
      <c r="AK147">
        <f t="shared" si="182"/>
        <v>0.33342887878417965</v>
      </c>
      <c r="AL147">
        <f t="shared" si="183"/>
        <v>1.8616936095243392E-3</v>
      </c>
      <c r="AM147">
        <f t="shared" si="184"/>
        <v>301.11245193481443</v>
      </c>
      <c r="AN147">
        <f t="shared" si="185"/>
        <v>302.68178787231443</v>
      </c>
      <c r="AO147">
        <f t="shared" si="186"/>
        <v>272.02350954480062</v>
      </c>
      <c r="AP147">
        <f t="shared" si="187"/>
        <v>2.4604570464381212</v>
      </c>
      <c r="AQ147">
        <f t="shared" si="188"/>
        <v>3.7865409941390462</v>
      </c>
      <c r="AR147">
        <f t="shared" si="189"/>
        <v>51.766132245259868</v>
      </c>
      <c r="AS147">
        <f t="shared" si="190"/>
        <v>29.885682950215923</v>
      </c>
      <c r="AT147">
        <f t="shared" si="191"/>
        <v>28.747119903564453</v>
      </c>
      <c r="AU147">
        <f t="shared" si="192"/>
        <v>3.963296160305203</v>
      </c>
      <c r="AV147">
        <f t="shared" si="193"/>
        <v>5.9999964779219997E-2</v>
      </c>
      <c r="AW147">
        <f t="shared" si="194"/>
        <v>1.6004907964405866</v>
      </c>
      <c r="AX147">
        <f t="shared" si="195"/>
        <v>2.3628053638646165</v>
      </c>
      <c r="AY147">
        <f t="shared" si="196"/>
        <v>3.7614211218528898E-2</v>
      </c>
      <c r="AZ147">
        <f t="shared" si="197"/>
        <v>18.272537306879045</v>
      </c>
      <c r="BA147">
        <f t="shared" si="198"/>
        <v>0.64906357505992973</v>
      </c>
      <c r="BB147">
        <f t="shared" si="199"/>
        <v>41.327045674678821</v>
      </c>
      <c r="BC147">
        <f t="shared" si="200"/>
        <v>382.73641273524453</v>
      </c>
      <c r="BD147">
        <f t="shared" si="201"/>
        <v>4.8477517438458356E-3</v>
      </c>
    </row>
    <row r="148" spans="1:108" x14ac:dyDescent="0.25">
      <c r="A148" s="1">
        <v>97</v>
      </c>
      <c r="B148" s="1" t="s">
        <v>163</v>
      </c>
      <c r="C148" s="1">
        <v>10675.500007543713</v>
      </c>
      <c r="D148" s="1">
        <v>0</v>
      </c>
      <c r="E148">
        <f t="shared" si="174"/>
        <v>4.5037755887962669</v>
      </c>
      <c r="F148">
        <f t="shared" si="175"/>
        <v>6.1236808087280145E-2</v>
      </c>
      <c r="G148">
        <f t="shared" si="176"/>
        <v>249.31817249141935</v>
      </c>
      <c r="H148">
        <f t="shared" si="177"/>
        <v>1.86033008610811</v>
      </c>
      <c r="I148">
        <f t="shared" si="178"/>
        <v>2.1864883220718347</v>
      </c>
      <c r="J148">
        <f t="shared" si="179"/>
        <v>27.963123321533203</v>
      </c>
      <c r="K148" s="1">
        <v>6</v>
      </c>
      <c r="L148">
        <f t="shared" si="180"/>
        <v>1.4200000166893005</v>
      </c>
      <c r="M148" s="1">
        <v>1</v>
      </c>
      <c r="N148">
        <f t="shared" si="181"/>
        <v>2.8400000333786011</v>
      </c>
      <c r="O148" s="1">
        <v>29.531885147094727</v>
      </c>
      <c r="P148" s="1">
        <v>27.963123321533203</v>
      </c>
      <c r="Q148" s="1">
        <v>30.118392944335938</v>
      </c>
      <c r="R148" s="1">
        <v>400.51773071289062</v>
      </c>
      <c r="S148" s="1">
        <v>384.86309814453125</v>
      </c>
      <c r="T148" s="1">
        <v>16.419122695922852</v>
      </c>
      <c r="U148" s="1">
        <v>21.876413345336914</v>
      </c>
      <c r="V148" s="1">
        <v>28.95945930480957</v>
      </c>
      <c r="W148" s="1">
        <v>38.584835052490234</v>
      </c>
      <c r="X148" s="1">
        <v>200.05891418457031</v>
      </c>
      <c r="Y148" s="1">
        <v>1700.190673828125</v>
      </c>
      <c r="Z148" s="1">
        <v>6.9693026542663574</v>
      </c>
      <c r="AA148" s="1">
        <v>73.147315979003906</v>
      </c>
      <c r="AB148" s="1">
        <v>3.7635679244995117</v>
      </c>
      <c r="AC148" s="1">
        <v>-0.14349052309989929</v>
      </c>
      <c r="AD148" s="1">
        <v>1</v>
      </c>
      <c r="AE148" s="1">
        <v>-0.21956524252891541</v>
      </c>
      <c r="AF148" s="1">
        <v>2.737391471862793</v>
      </c>
      <c r="AG148" s="1">
        <v>1</v>
      </c>
      <c r="AH148" s="1">
        <v>0</v>
      </c>
      <c r="AI148" s="1">
        <v>0.15999999642372131</v>
      </c>
      <c r="AJ148" s="1">
        <v>111115</v>
      </c>
      <c r="AK148">
        <f t="shared" si="182"/>
        <v>0.33343152364095047</v>
      </c>
      <c r="AL148">
        <f t="shared" si="183"/>
        <v>1.8603300861081101E-3</v>
      </c>
      <c r="AM148">
        <f t="shared" si="184"/>
        <v>301.11312332153318</v>
      </c>
      <c r="AN148">
        <f t="shared" si="185"/>
        <v>302.6818851470947</v>
      </c>
      <c r="AO148">
        <f t="shared" si="186"/>
        <v>272.03050173214433</v>
      </c>
      <c r="AP148">
        <f t="shared" si="187"/>
        <v>2.4611672719019428</v>
      </c>
      <c r="AQ148">
        <f t="shared" si="188"/>
        <v>3.7866892415304916</v>
      </c>
      <c r="AR148">
        <f t="shared" si="189"/>
        <v>51.767986163940954</v>
      </c>
      <c r="AS148">
        <f t="shared" si="190"/>
        <v>29.89157281860404</v>
      </c>
      <c r="AT148">
        <f t="shared" si="191"/>
        <v>28.747504234313965</v>
      </c>
      <c r="AU148">
        <f t="shared" si="192"/>
        <v>3.9633844681953927</v>
      </c>
      <c r="AV148">
        <f t="shared" si="193"/>
        <v>5.9944274292340581E-2</v>
      </c>
      <c r="AW148">
        <f t="shared" si="194"/>
        <v>1.6002009194586571</v>
      </c>
      <c r="AX148">
        <f t="shared" si="195"/>
        <v>2.3631835487367354</v>
      </c>
      <c r="AY148">
        <f t="shared" si="196"/>
        <v>3.7579192383322461E-2</v>
      </c>
      <c r="AZ148">
        <f t="shared" si="197"/>
        <v>18.236955142537653</v>
      </c>
      <c r="BA148">
        <f t="shared" si="198"/>
        <v>0.64781002307940305</v>
      </c>
      <c r="BB148">
        <f t="shared" si="199"/>
        <v>41.316474940771329</v>
      </c>
      <c r="BC148">
        <f t="shared" si="200"/>
        <v>382.72221892853992</v>
      </c>
      <c r="BD148">
        <f t="shared" si="201"/>
        <v>4.8620153743439334E-3</v>
      </c>
    </row>
    <row r="149" spans="1:108" x14ac:dyDescent="0.25">
      <c r="A149" s="1">
        <v>98</v>
      </c>
      <c r="B149" s="1" t="s">
        <v>164</v>
      </c>
      <c r="C149" s="1">
        <v>10676.000007532537</v>
      </c>
      <c r="D149" s="1">
        <v>0</v>
      </c>
      <c r="E149">
        <f t="shared" si="174"/>
        <v>4.5030331592745707</v>
      </c>
      <c r="F149">
        <f t="shared" si="175"/>
        <v>6.1175961883477632E-2</v>
      </c>
      <c r="G149">
        <f t="shared" si="176"/>
        <v>249.25816848099095</v>
      </c>
      <c r="H149">
        <f t="shared" si="177"/>
        <v>1.8591985368946355</v>
      </c>
      <c r="I149">
        <f t="shared" si="178"/>
        <v>2.1872894725614866</v>
      </c>
      <c r="J149">
        <f t="shared" si="179"/>
        <v>27.965244293212891</v>
      </c>
      <c r="K149" s="1">
        <v>6</v>
      </c>
      <c r="L149">
        <f t="shared" si="180"/>
        <v>1.4200000166893005</v>
      </c>
      <c r="M149" s="1">
        <v>1</v>
      </c>
      <c r="N149">
        <f t="shared" si="181"/>
        <v>2.8400000333786011</v>
      </c>
      <c r="O149" s="1">
        <v>29.532255172729492</v>
      </c>
      <c r="P149" s="1">
        <v>27.965244293212891</v>
      </c>
      <c r="Q149" s="1">
        <v>30.119226455688477</v>
      </c>
      <c r="R149" s="1">
        <v>400.55380249023437</v>
      </c>
      <c r="S149" s="1">
        <v>384.90570068359375</v>
      </c>
      <c r="T149" s="1">
        <v>16.418939590454102</v>
      </c>
      <c r="U149" s="1">
        <v>21.871809005737305</v>
      </c>
      <c r="V149" s="1">
        <v>28.958593368530273</v>
      </c>
      <c r="W149" s="1">
        <v>38.575984954833984</v>
      </c>
      <c r="X149" s="1">
        <v>200.10028076171875</v>
      </c>
      <c r="Y149" s="1">
        <v>1700.1756591796875</v>
      </c>
      <c r="Z149" s="1">
        <v>7.060427188873291</v>
      </c>
      <c r="AA149" s="1">
        <v>73.147499084472656</v>
      </c>
      <c r="AB149" s="1">
        <v>3.7635679244995117</v>
      </c>
      <c r="AC149" s="1">
        <v>-0.14349052309989929</v>
      </c>
      <c r="AD149" s="1">
        <v>1</v>
      </c>
      <c r="AE149" s="1">
        <v>-0.21956524252891541</v>
      </c>
      <c r="AF149" s="1">
        <v>2.737391471862793</v>
      </c>
      <c r="AG149" s="1">
        <v>1</v>
      </c>
      <c r="AH149" s="1">
        <v>0</v>
      </c>
      <c r="AI149" s="1">
        <v>0.15999999642372131</v>
      </c>
      <c r="AJ149" s="1">
        <v>111115</v>
      </c>
      <c r="AK149">
        <f t="shared" si="182"/>
        <v>0.33350046793619786</v>
      </c>
      <c r="AL149">
        <f t="shared" si="183"/>
        <v>1.8591985368946356E-3</v>
      </c>
      <c r="AM149">
        <f t="shared" si="184"/>
        <v>301.11524429321287</v>
      </c>
      <c r="AN149">
        <f t="shared" si="185"/>
        <v>302.68225517272947</v>
      </c>
      <c r="AO149">
        <f t="shared" si="186"/>
        <v>272.02809938844803</v>
      </c>
      <c r="AP149">
        <f t="shared" si="187"/>
        <v>2.4614782419041932</v>
      </c>
      <c r="AQ149">
        <f t="shared" si="188"/>
        <v>3.7871576017844171</v>
      </c>
      <c r="AR149">
        <f t="shared" si="189"/>
        <v>51.774259532932327</v>
      </c>
      <c r="AS149">
        <f t="shared" si="190"/>
        <v>29.902450527195022</v>
      </c>
      <c r="AT149">
        <f t="shared" si="191"/>
        <v>28.748749732971191</v>
      </c>
      <c r="AU149">
        <f t="shared" si="192"/>
        <v>3.963670658906095</v>
      </c>
      <c r="AV149">
        <f t="shared" si="193"/>
        <v>5.9885968336557141E-2</v>
      </c>
      <c r="AW149">
        <f t="shared" si="194"/>
        <v>1.5998681292229302</v>
      </c>
      <c r="AX149">
        <f t="shared" si="195"/>
        <v>2.3638025296831646</v>
      </c>
      <c r="AY149">
        <f t="shared" si="196"/>
        <v>3.7542529122604799E-2</v>
      </c>
      <c r="AZ149">
        <f t="shared" si="197"/>
        <v>18.232611650760617</v>
      </c>
      <c r="BA149">
        <f t="shared" si="198"/>
        <v>0.64758242873074534</v>
      </c>
      <c r="BB149">
        <f t="shared" si="199"/>
        <v>41.300950895161314</v>
      </c>
      <c r="BC149">
        <f t="shared" si="200"/>
        <v>382.76517438303989</v>
      </c>
      <c r="BD149">
        <f t="shared" si="201"/>
        <v>4.8588420221419917E-3</v>
      </c>
    </row>
    <row r="150" spans="1:108" x14ac:dyDescent="0.25">
      <c r="A150" s="1">
        <v>99</v>
      </c>
      <c r="B150" s="1" t="s">
        <v>165</v>
      </c>
      <c r="C150" s="1">
        <v>10676.500007521361</v>
      </c>
      <c r="D150" s="1">
        <v>0</v>
      </c>
      <c r="E150">
        <f t="shared" si="174"/>
        <v>4.4878811989697018</v>
      </c>
      <c r="F150">
        <f t="shared" si="175"/>
        <v>6.1102378931868165E-2</v>
      </c>
      <c r="G150">
        <f t="shared" si="176"/>
        <v>249.55117891825785</v>
      </c>
      <c r="H150">
        <f t="shared" si="177"/>
        <v>1.8580385254013561</v>
      </c>
      <c r="I150">
        <f t="shared" si="178"/>
        <v>2.1884959422851171</v>
      </c>
      <c r="J150">
        <f t="shared" si="179"/>
        <v>27.969741821289063</v>
      </c>
      <c r="K150" s="1">
        <v>6</v>
      </c>
      <c r="L150">
        <f t="shared" si="180"/>
        <v>1.4200000166893005</v>
      </c>
      <c r="M150" s="1">
        <v>1</v>
      </c>
      <c r="N150">
        <f t="shared" si="181"/>
        <v>2.8400000333786011</v>
      </c>
      <c r="O150" s="1">
        <v>29.532476425170898</v>
      </c>
      <c r="P150" s="1">
        <v>27.969741821289063</v>
      </c>
      <c r="Q150" s="1">
        <v>30.119718551635742</v>
      </c>
      <c r="R150" s="1">
        <v>400.55416870117187</v>
      </c>
      <c r="S150" s="1">
        <v>384.95367431640625</v>
      </c>
      <c r="T150" s="1">
        <v>16.419734954833984</v>
      </c>
      <c r="U150" s="1">
        <v>21.868833541870117</v>
      </c>
      <c r="V150" s="1">
        <v>28.959707260131836</v>
      </c>
      <c r="W150" s="1">
        <v>38.570358276367187</v>
      </c>
      <c r="X150" s="1">
        <v>200.11442565917969</v>
      </c>
      <c r="Y150" s="1">
        <v>1700.2369384765625</v>
      </c>
      <c r="Z150" s="1">
        <v>7.0084562301635742</v>
      </c>
      <c r="AA150" s="1">
        <v>73.147705078125</v>
      </c>
      <c r="AB150" s="1">
        <v>3.7635679244995117</v>
      </c>
      <c r="AC150" s="1">
        <v>-0.14349052309989929</v>
      </c>
      <c r="AD150" s="1">
        <v>1</v>
      </c>
      <c r="AE150" s="1">
        <v>-0.21956524252891541</v>
      </c>
      <c r="AF150" s="1">
        <v>2.737391471862793</v>
      </c>
      <c r="AG150" s="1">
        <v>1</v>
      </c>
      <c r="AH150" s="1">
        <v>0</v>
      </c>
      <c r="AI150" s="1">
        <v>0.15999999642372131</v>
      </c>
      <c r="AJ150" s="1">
        <v>111115</v>
      </c>
      <c r="AK150">
        <f t="shared" si="182"/>
        <v>0.33352404276529946</v>
      </c>
      <c r="AL150">
        <f t="shared" si="183"/>
        <v>1.8580385254013561E-3</v>
      </c>
      <c r="AM150">
        <f t="shared" si="184"/>
        <v>301.11974182128904</v>
      </c>
      <c r="AN150">
        <f t="shared" si="185"/>
        <v>302.68247642517088</v>
      </c>
      <c r="AO150">
        <f t="shared" si="186"/>
        <v>272.03790407572887</v>
      </c>
      <c r="AP150">
        <f t="shared" si="187"/>
        <v>2.4615890629273554</v>
      </c>
      <c r="AQ150">
        <f t="shared" si="188"/>
        <v>3.7881509286084403</v>
      </c>
      <c r="AR150">
        <f t="shared" si="189"/>
        <v>51.787693469843333</v>
      </c>
      <c r="AS150">
        <f t="shared" si="190"/>
        <v>29.918859927973216</v>
      </c>
      <c r="AT150">
        <f t="shared" si="191"/>
        <v>28.75110912322998</v>
      </c>
      <c r="AU150">
        <f t="shared" si="192"/>
        <v>3.9642128490619029</v>
      </c>
      <c r="AV150">
        <f t="shared" si="193"/>
        <v>5.9815454107949174E-2</v>
      </c>
      <c r="AW150">
        <f t="shared" si="194"/>
        <v>1.5996549863233231</v>
      </c>
      <c r="AX150">
        <f t="shared" si="195"/>
        <v>2.3645578627385797</v>
      </c>
      <c r="AY150">
        <f t="shared" si="196"/>
        <v>3.7498189490318662E-2</v>
      </c>
      <c r="AZ150">
        <f t="shared" si="197"/>
        <v>18.254096037411131</v>
      </c>
      <c r="BA150">
        <f t="shared" si="198"/>
        <v>0.64826288347917782</v>
      </c>
      <c r="BB150">
        <f t="shared" si="199"/>
        <v>41.282166023071554</v>
      </c>
      <c r="BC150">
        <f t="shared" si="200"/>
        <v>382.82035053210984</v>
      </c>
      <c r="BD150">
        <f t="shared" si="201"/>
        <v>4.8395926833609852E-3</v>
      </c>
    </row>
    <row r="151" spans="1:108" x14ac:dyDescent="0.25">
      <c r="A151" s="1">
        <v>100</v>
      </c>
      <c r="B151" s="1" t="s">
        <v>165</v>
      </c>
      <c r="C151" s="1">
        <v>10677.000007510185</v>
      </c>
      <c r="D151" s="1">
        <v>0</v>
      </c>
      <c r="E151">
        <f t="shared" si="174"/>
        <v>4.4856167756553056</v>
      </c>
      <c r="F151">
        <f t="shared" si="175"/>
        <v>6.1046640885691901E-2</v>
      </c>
      <c r="G151">
        <f t="shared" si="176"/>
        <v>249.50418375790053</v>
      </c>
      <c r="H151">
        <f t="shared" si="177"/>
        <v>1.8563418101915856</v>
      </c>
      <c r="I151">
        <f t="shared" si="178"/>
        <v>2.1884624109091488</v>
      </c>
      <c r="J151">
        <f t="shared" si="179"/>
        <v>27.967977523803711</v>
      </c>
      <c r="K151" s="1">
        <v>6</v>
      </c>
      <c r="L151">
        <f t="shared" si="180"/>
        <v>1.4200000166893005</v>
      </c>
      <c r="M151" s="1">
        <v>1</v>
      </c>
      <c r="N151">
        <f t="shared" si="181"/>
        <v>2.8400000333786011</v>
      </c>
      <c r="O151" s="1">
        <v>29.53216552734375</v>
      </c>
      <c r="P151" s="1">
        <v>27.967977523803711</v>
      </c>
      <c r="Q151" s="1">
        <v>30.119194030761719</v>
      </c>
      <c r="R151" s="1">
        <v>400.54150390625</v>
      </c>
      <c r="S151" s="1">
        <v>384.95205688476562</v>
      </c>
      <c r="T151" s="1">
        <v>16.420623779296875</v>
      </c>
      <c r="U151" s="1">
        <v>21.863973617553711</v>
      </c>
      <c r="V151" s="1">
        <v>28.961784362792969</v>
      </c>
      <c r="W151" s="1">
        <v>38.562461853027344</v>
      </c>
      <c r="X151" s="1">
        <v>200.14382934570312</v>
      </c>
      <c r="Y151" s="1">
        <v>1700.2808837890625</v>
      </c>
      <c r="Z151" s="1">
        <v>7.0370759963989258</v>
      </c>
      <c r="AA151" s="1">
        <v>73.147674560546875</v>
      </c>
      <c r="AB151" s="1">
        <v>3.7635679244995117</v>
      </c>
      <c r="AC151" s="1">
        <v>-0.14349052309989929</v>
      </c>
      <c r="AD151" s="1">
        <v>1</v>
      </c>
      <c r="AE151" s="1">
        <v>-0.21956524252891541</v>
      </c>
      <c r="AF151" s="1">
        <v>2.737391471862793</v>
      </c>
      <c r="AG151" s="1">
        <v>1</v>
      </c>
      <c r="AH151" s="1">
        <v>0</v>
      </c>
      <c r="AI151" s="1">
        <v>0.15999999642372131</v>
      </c>
      <c r="AJ151" s="1">
        <v>111115</v>
      </c>
      <c r="AK151">
        <f t="shared" si="182"/>
        <v>0.33357304890950518</v>
      </c>
      <c r="AL151">
        <f t="shared" si="183"/>
        <v>1.8563418101915855E-3</v>
      </c>
      <c r="AM151">
        <f t="shared" si="184"/>
        <v>301.11797752380369</v>
      </c>
      <c r="AN151">
        <f t="shared" si="185"/>
        <v>302.68216552734373</v>
      </c>
      <c r="AO151">
        <f t="shared" si="186"/>
        <v>272.04493532557171</v>
      </c>
      <c r="AP151">
        <f t="shared" si="187"/>
        <v>2.4627619736232589</v>
      </c>
      <c r="AQ151">
        <f t="shared" si="188"/>
        <v>3.7877612376863503</v>
      </c>
      <c r="AR151">
        <f t="shared" si="189"/>
        <v>51.782387621237206</v>
      </c>
      <c r="AS151">
        <f t="shared" si="190"/>
        <v>29.918414003683495</v>
      </c>
      <c r="AT151">
        <f t="shared" si="191"/>
        <v>28.75007152557373</v>
      </c>
      <c r="AU151">
        <f t="shared" si="192"/>
        <v>3.9639744001531585</v>
      </c>
      <c r="AV151">
        <f t="shared" si="193"/>
        <v>5.9762038195053796E-2</v>
      </c>
      <c r="AW151">
        <f t="shared" si="194"/>
        <v>1.5992988267772017</v>
      </c>
      <c r="AX151">
        <f t="shared" si="195"/>
        <v>2.3646755733759566</v>
      </c>
      <c r="AY151">
        <f t="shared" si="196"/>
        <v>3.7464601559474731E-2</v>
      </c>
      <c r="AZ151">
        <f t="shared" si="197"/>
        <v>18.250650835017794</v>
      </c>
      <c r="BA151">
        <f t="shared" si="198"/>
        <v>0.64814352669529685</v>
      </c>
      <c r="BB151">
        <f t="shared" si="199"/>
        <v>41.276206435562123</v>
      </c>
      <c r="BC151">
        <f t="shared" si="200"/>
        <v>382.81980949886309</v>
      </c>
      <c r="BD151">
        <f t="shared" si="201"/>
        <v>4.8364593322676218E-3</v>
      </c>
    </row>
    <row r="152" spans="1:108" x14ac:dyDescent="0.25">
      <c r="A152" s="1">
        <v>101</v>
      </c>
      <c r="B152" s="1" t="s">
        <v>166</v>
      </c>
      <c r="C152" s="1">
        <v>10677.500007499009</v>
      </c>
      <c r="D152" s="1">
        <v>0</v>
      </c>
      <c r="E152">
        <f t="shared" si="174"/>
        <v>4.4811388713244114</v>
      </c>
      <c r="F152">
        <f t="shared" si="175"/>
        <v>6.1008185313221046E-2</v>
      </c>
      <c r="G152">
        <f t="shared" si="176"/>
        <v>249.55347746559164</v>
      </c>
      <c r="H152">
        <f t="shared" si="177"/>
        <v>1.8551908242950139</v>
      </c>
      <c r="I152">
        <f t="shared" si="178"/>
        <v>2.1884802374890469</v>
      </c>
      <c r="J152">
        <f t="shared" si="179"/>
        <v>27.967151641845703</v>
      </c>
      <c r="K152" s="1">
        <v>6</v>
      </c>
      <c r="L152">
        <f t="shared" si="180"/>
        <v>1.4200000166893005</v>
      </c>
      <c r="M152" s="1">
        <v>1</v>
      </c>
      <c r="N152">
        <f t="shared" si="181"/>
        <v>2.8400000333786011</v>
      </c>
      <c r="O152" s="1">
        <v>29.53167724609375</v>
      </c>
      <c r="P152" s="1">
        <v>27.967151641845703</v>
      </c>
      <c r="Q152" s="1">
        <v>30.118791580200195</v>
      </c>
      <c r="R152" s="1">
        <v>400.531005859375</v>
      </c>
      <c r="S152" s="1">
        <v>384.95718383789062</v>
      </c>
      <c r="T152" s="1">
        <v>16.421375274658203</v>
      </c>
      <c r="U152" s="1">
        <v>21.861051559448242</v>
      </c>
      <c r="V152" s="1">
        <v>28.964166641235352</v>
      </c>
      <c r="W152" s="1">
        <v>38.5587158203125</v>
      </c>
      <c r="X152" s="1">
        <v>200.15541076660156</v>
      </c>
      <c r="Y152" s="1">
        <v>1700.2724609375</v>
      </c>
      <c r="Z152" s="1">
        <v>7.0391201972961426</v>
      </c>
      <c r="AA152" s="1">
        <v>73.148292541503906</v>
      </c>
      <c r="AB152" s="1">
        <v>3.7635679244995117</v>
      </c>
      <c r="AC152" s="1">
        <v>-0.14349052309989929</v>
      </c>
      <c r="AD152" s="1">
        <v>1</v>
      </c>
      <c r="AE152" s="1">
        <v>-0.21956524252891541</v>
      </c>
      <c r="AF152" s="1">
        <v>2.737391471862793</v>
      </c>
      <c r="AG152" s="1">
        <v>1</v>
      </c>
      <c r="AH152" s="1">
        <v>0</v>
      </c>
      <c r="AI152" s="1">
        <v>0.15999999642372131</v>
      </c>
      <c r="AJ152" s="1">
        <v>111115</v>
      </c>
      <c r="AK152">
        <f t="shared" si="182"/>
        <v>0.33359235127766923</v>
      </c>
      <c r="AL152">
        <f t="shared" si="183"/>
        <v>1.8551908242950138E-3</v>
      </c>
      <c r="AM152">
        <f t="shared" si="184"/>
        <v>301.11715164184568</v>
      </c>
      <c r="AN152">
        <f t="shared" si="185"/>
        <v>302.68167724609373</v>
      </c>
      <c r="AO152">
        <f t="shared" si="186"/>
        <v>272.04358766935184</v>
      </c>
      <c r="AP152">
        <f t="shared" si="187"/>
        <v>2.4633935858664859</v>
      </c>
      <c r="AQ152">
        <f t="shared" si="188"/>
        <v>3.787578832224467</v>
      </c>
      <c r="AR152">
        <f t="shared" si="189"/>
        <v>51.779456507141532</v>
      </c>
      <c r="AS152">
        <f t="shared" si="190"/>
        <v>29.91840494769329</v>
      </c>
      <c r="AT152">
        <f t="shared" si="191"/>
        <v>28.749414443969727</v>
      </c>
      <c r="AU152">
        <f t="shared" si="192"/>
        <v>3.9638234035905571</v>
      </c>
      <c r="AV152">
        <f t="shared" si="193"/>
        <v>5.9725183544652914E-2</v>
      </c>
      <c r="AW152">
        <f t="shared" si="194"/>
        <v>1.5990985947354202</v>
      </c>
      <c r="AX152">
        <f t="shared" si="195"/>
        <v>2.3647248088551369</v>
      </c>
      <c r="AY152">
        <f t="shared" si="196"/>
        <v>3.7441427458187855E-2</v>
      </c>
      <c r="AZ152">
        <f t="shared" si="197"/>
        <v>18.2544107744027</v>
      </c>
      <c r="BA152">
        <f t="shared" si="198"/>
        <v>0.64826294440755561</v>
      </c>
      <c r="BB152">
        <f t="shared" si="199"/>
        <v>41.272299954797219</v>
      </c>
      <c r="BC152">
        <f t="shared" si="200"/>
        <v>382.8270650332471</v>
      </c>
      <c r="BD152">
        <f t="shared" si="201"/>
        <v>4.8310823483794334E-3</v>
      </c>
    </row>
    <row r="153" spans="1:108" x14ac:dyDescent="0.25">
      <c r="A153" s="1">
        <v>102</v>
      </c>
      <c r="B153" s="1" t="s">
        <v>166</v>
      </c>
      <c r="C153" s="1">
        <v>10678.000007487833</v>
      </c>
      <c r="D153" s="1">
        <v>0</v>
      </c>
      <c r="E153">
        <f t="shared" si="174"/>
        <v>4.4709509082830543</v>
      </c>
      <c r="F153">
        <f t="shared" si="175"/>
        <v>6.0943313018462189E-2</v>
      </c>
      <c r="G153">
        <f t="shared" si="176"/>
        <v>249.6897849455199</v>
      </c>
      <c r="H153">
        <f t="shared" si="177"/>
        <v>1.8541255669259753</v>
      </c>
      <c r="I153">
        <f t="shared" si="178"/>
        <v>2.1894919907019865</v>
      </c>
      <c r="J153">
        <f t="shared" si="179"/>
        <v>27.970371246337891</v>
      </c>
      <c r="K153" s="1">
        <v>6</v>
      </c>
      <c r="L153">
        <f t="shared" si="180"/>
        <v>1.4200000166893005</v>
      </c>
      <c r="M153" s="1">
        <v>1</v>
      </c>
      <c r="N153">
        <f t="shared" si="181"/>
        <v>2.8400000333786011</v>
      </c>
      <c r="O153" s="1">
        <v>29.531459808349609</v>
      </c>
      <c r="P153" s="1">
        <v>27.970371246337891</v>
      </c>
      <c r="Q153" s="1">
        <v>30.119316101074219</v>
      </c>
      <c r="R153" s="1">
        <v>400.49884033203125</v>
      </c>
      <c r="S153" s="1">
        <v>384.95697021484375</v>
      </c>
      <c r="T153" s="1">
        <v>16.420473098754883</v>
      </c>
      <c r="U153" s="1">
        <v>21.856985092163086</v>
      </c>
      <c r="V153" s="1">
        <v>28.962879180908203</v>
      </c>
      <c r="W153" s="1">
        <v>38.551948547363281</v>
      </c>
      <c r="X153" s="1">
        <v>200.15774536132812</v>
      </c>
      <c r="Y153" s="1">
        <v>1700.285888671875</v>
      </c>
      <c r="Z153" s="1">
        <v>6.9925251007080078</v>
      </c>
      <c r="AA153" s="1">
        <v>73.148147583007813</v>
      </c>
      <c r="AB153" s="1">
        <v>3.7635679244995117</v>
      </c>
      <c r="AC153" s="1">
        <v>-0.14349052309989929</v>
      </c>
      <c r="AD153" s="1">
        <v>1</v>
      </c>
      <c r="AE153" s="1">
        <v>-0.21956524252891541</v>
      </c>
      <c r="AF153" s="1">
        <v>2.737391471862793</v>
      </c>
      <c r="AG153" s="1">
        <v>1</v>
      </c>
      <c r="AH153" s="1">
        <v>0</v>
      </c>
      <c r="AI153" s="1">
        <v>0.15999999642372131</v>
      </c>
      <c r="AJ153" s="1">
        <v>111115</v>
      </c>
      <c r="AK153">
        <f t="shared" si="182"/>
        <v>0.33359624226888018</v>
      </c>
      <c r="AL153">
        <f t="shared" si="183"/>
        <v>1.8541255669259752E-3</v>
      </c>
      <c r="AM153">
        <f t="shared" si="184"/>
        <v>301.12037124633787</v>
      </c>
      <c r="AN153">
        <f t="shared" si="185"/>
        <v>302.68145980834959</v>
      </c>
      <c r="AO153">
        <f t="shared" si="186"/>
        <v>272.04573610680382</v>
      </c>
      <c r="AP153">
        <f t="shared" si="187"/>
        <v>2.4634846507313761</v>
      </c>
      <c r="AQ153">
        <f t="shared" si="188"/>
        <v>3.7882899619431334</v>
      </c>
      <c r="AR153">
        <f t="shared" si="189"/>
        <v>51.789280892509524</v>
      </c>
      <c r="AS153">
        <f t="shared" si="190"/>
        <v>29.932295800346438</v>
      </c>
      <c r="AT153">
        <f t="shared" si="191"/>
        <v>28.75091552734375</v>
      </c>
      <c r="AU153">
        <f t="shared" si="192"/>
        <v>3.9641683581049003</v>
      </c>
      <c r="AV153">
        <f t="shared" si="193"/>
        <v>5.9663009697034315E-2</v>
      </c>
      <c r="AW153">
        <f t="shared" si="194"/>
        <v>1.5987979712411471</v>
      </c>
      <c r="AX153">
        <f t="shared" si="195"/>
        <v>2.365370386863753</v>
      </c>
      <c r="AY153">
        <f t="shared" si="196"/>
        <v>3.740233291292662E-2</v>
      </c>
      <c r="AZ153">
        <f t="shared" si="197"/>
        <v>18.264345239164374</v>
      </c>
      <c r="BA153">
        <f t="shared" si="198"/>
        <v>0.64861738912317524</v>
      </c>
      <c r="BB153">
        <f t="shared" si="199"/>
        <v>41.254689721591895</v>
      </c>
      <c r="BC153">
        <f t="shared" si="200"/>
        <v>382.8316942798989</v>
      </c>
      <c r="BD153">
        <f t="shared" si="201"/>
        <v>4.8179838617758751E-3</v>
      </c>
    </row>
    <row r="154" spans="1:108" x14ac:dyDescent="0.25">
      <c r="A154" s="1">
        <v>103</v>
      </c>
      <c r="B154" s="1" t="s">
        <v>167</v>
      </c>
      <c r="C154" s="1">
        <v>10678.500007476658</v>
      </c>
      <c r="D154" s="1">
        <v>0</v>
      </c>
      <c r="E154">
        <f t="shared" si="174"/>
        <v>4.4645250934512717</v>
      </c>
      <c r="F154">
        <f t="shared" si="175"/>
        <v>6.0889136800562328E-2</v>
      </c>
      <c r="G154">
        <f t="shared" si="176"/>
        <v>249.75889215340155</v>
      </c>
      <c r="H154">
        <f t="shared" si="177"/>
        <v>1.853084907607855</v>
      </c>
      <c r="I154">
        <f t="shared" si="178"/>
        <v>2.1901737753373314</v>
      </c>
      <c r="J154">
        <f t="shared" si="179"/>
        <v>27.972389221191406</v>
      </c>
      <c r="K154" s="1">
        <v>6</v>
      </c>
      <c r="L154">
        <f t="shared" si="180"/>
        <v>1.4200000166893005</v>
      </c>
      <c r="M154" s="1">
        <v>1</v>
      </c>
      <c r="N154">
        <f t="shared" si="181"/>
        <v>2.8400000333786011</v>
      </c>
      <c r="O154" s="1">
        <v>29.531639099121094</v>
      </c>
      <c r="P154" s="1">
        <v>27.972389221191406</v>
      </c>
      <c r="Q154" s="1">
        <v>30.119680404663086</v>
      </c>
      <c r="R154" s="1">
        <v>400.4852294921875</v>
      </c>
      <c r="S154" s="1">
        <v>384.96539306640625</v>
      </c>
      <c r="T154" s="1">
        <v>16.420770645141602</v>
      </c>
      <c r="U154" s="1">
        <v>21.853683471679688</v>
      </c>
      <c r="V154" s="1">
        <v>28.963207244873047</v>
      </c>
      <c r="W154" s="1">
        <v>38.545864105224609</v>
      </c>
      <c r="X154" s="1">
        <v>200.17860412597656</v>
      </c>
      <c r="Y154" s="1">
        <v>1700.288330078125</v>
      </c>
      <c r="Z154" s="1">
        <v>7.0412640571594238</v>
      </c>
      <c r="AA154" s="1">
        <v>73.148399353027344</v>
      </c>
      <c r="AB154" s="1">
        <v>3.7635679244995117</v>
      </c>
      <c r="AC154" s="1">
        <v>-0.14349052309989929</v>
      </c>
      <c r="AD154" s="1">
        <v>1</v>
      </c>
      <c r="AE154" s="1">
        <v>-0.21956524252891541</v>
      </c>
      <c r="AF154" s="1">
        <v>2.737391471862793</v>
      </c>
      <c r="AG154" s="1">
        <v>1</v>
      </c>
      <c r="AH154" s="1">
        <v>0</v>
      </c>
      <c r="AI154" s="1">
        <v>0.15999999642372131</v>
      </c>
      <c r="AJ154" s="1">
        <v>111115</v>
      </c>
      <c r="AK154">
        <f t="shared" si="182"/>
        <v>0.33363100687662756</v>
      </c>
      <c r="AL154">
        <f t="shared" si="183"/>
        <v>1.853084907607855E-3</v>
      </c>
      <c r="AM154">
        <f t="shared" si="184"/>
        <v>301.12238922119138</v>
      </c>
      <c r="AN154">
        <f t="shared" si="185"/>
        <v>302.68163909912107</v>
      </c>
      <c r="AO154">
        <f t="shared" si="186"/>
        <v>272.04612673179508</v>
      </c>
      <c r="AP154">
        <f t="shared" si="187"/>
        <v>2.4637690074218574</v>
      </c>
      <c r="AQ154">
        <f t="shared" si="188"/>
        <v>3.7887357412584102</v>
      </c>
      <c r="AR154">
        <f t="shared" si="189"/>
        <v>51.795196815904191</v>
      </c>
      <c r="AS154">
        <f t="shared" si="190"/>
        <v>29.941513344224504</v>
      </c>
      <c r="AT154">
        <f t="shared" si="191"/>
        <v>28.75201416015625</v>
      </c>
      <c r="AU154">
        <f t="shared" si="192"/>
        <v>3.964420844583068</v>
      </c>
      <c r="AV154">
        <f t="shared" si="193"/>
        <v>5.9611084878265483E-2</v>
      </c>
      <c r="AW154">
        <f t="shared" si="194"/>
        <v>1.5985619659210788</v>
      </c>
      <c r="AX154">
        <f t="shared" si="195"/>
        <v>2.3658588786619892</v>
      </c>
      <c r="AY154">
        <f t="shared" si="196"/>
        <v>3.7369683085125942E-2</v>
      </c>
      <c r="AZ154">
        <f t="shared" si="197"/>
        <v>18.269463185206703</v>
      </c>
      <c r="BA154">
        <f t="shared" si="198"/>
        <v>0.64878271307446678</v>
      </c>
      <c r="BB154">
        <f t="shared" si="199"/>
        <v>41.242134061765277</v>
      </c>
      <c r="BC154">
        <f t="shared" si="200"/>
        <v>382.84317165608144</v>
      </c>
      <c r="BD154">
        <f t="shared" si="201"/>
        <v>4.8094508680864871E-3</v>
      </c>
    </row>
    <row r="155" spans="1:108" x14ac:dyDescent="0.25">
      <c r="A155" s="1">
        <v>104</v>
      </c>
      <c r="B155" s="1" t="s">
        <v>167</v>
      </c>
      <c r="C155" s="1">
        <v>10679.000007465482</v>
      </c>
      <c r="D155" s="1">
        <v>0</v>
      </c>
      <c r="E155">
        <f t="shared" si="174"/>
        <v>4.4591145364818603</v>
      </c>
      <c r="F155">
        <f t="shared" si="175"/>
        <v>6.0823704193677462E-2</v>
      </c>
      <c r="G155">
        <f t="shared" si="176"/>
        <v>249.77176321771097</v>
      </c>
      <c r="H155">
        <f t="shared" si="177"/>
        <v>1.8516342990403021</v>
      </c>
      <c r="I155">
        <f t="shared" si="178"/>
        <v>2.1907663242944224</v>
      </c>
      <c r="J155">
        <f t="shared" si="179"/>
        <v>27.973657608032227</v>
      </c>
      <c r="K155" s="1">
        <v>6</v>
      </c>
      <c r="L155">
        <f t="shared" si="180"/>
        <v>1.4200000166893005</v>
      </c>
      <c r="M155" s="1">
        <v>1</v>
      </c>
      <c r="N155">
        <f t="shared" si="181"/>
        <v>2.8400000333786011</v>
      </c>
      <c r="O155" s="1">
        <v>29.531383514404297</v>
      </c>
      <c r="P155" s="1">
        <v>27.973657608032227</v>
      </c>
      <c r="Q155" s="1">
        <v>30.119888305664063</v>
      </c>
      <c r="R155" s="1">
        <v>400.46771240234375</v>
      </c>
      <c r="S155" s="1">
        <v>384.964111328125</v>
      </c>
      <c r="T155" s="1">
        <v>16.420131683349609</v>
      </c>
      <c r="U155" s="1">
        <v>21.849397659301758</v>
      </c>
      <c r="V155" s="1">
        <v>28.962530136108398</v>
      </c>
      <c r="W155" s="1">
        <v>38.538898468017578</v>
      </c>
      <c r="X155" s="1">
        <v>200.15713500976562</v>
      </c>
      <c r="Y155" s="1">
        <v>1700.3248291015625</v>
      </c>
      <c r="Z155" s="1">
        <v>7.0074009895324707</v>
      </c>
      <c r="AA155" s="1">
        <v>73.148452758789063</v>
      </c>
      <c r="AB155" s="1">
        <v>3.7635679244995117</v>
      </c>
      <c r="AC155" s="1">
        <v>-0.14349052309989929</v>
      </c>
      <c r="AD155" s="1">
        <v>1</v>
      </c>
      <c r="AE155" s="1">
        <v>-0.21956524252891541</v>
      </c>
      <c r="AF155" s="1">
        <v>2.737391471862793</v>
      </c>
      <c r="AG155" s="1">
        <v>1</v>
      </c>
      <c r="AH155" s="1">
        <v>0</v>
      </c>
      <c r="AI155" s="1">
        <v>0.15999999642372131</v>
      </c>
      <c r="AJ155" s="1">
        <v>111115</v>
      </c>
      <c r="AK155">
        <f t="shared" si="182"/>
        <v>0.33359522501627598</v>
      </c>
      <c r="AL155">
        <f t="shared" si="183"/>
        <v>1.8516342990403021E-3</v>
      </c>
      <c r="AM155">
        <f t="shared" si="184"/>
        <v>301.1236576080322</v>
      </c>
      <c r="AN155">
        <f t="shared" si="185"/>
        <v>302.68138351440427</v>
      </c>
      <c r="AO155">
        <f t="shared" si="186"/>
        <v>272.05196657541455</v>
      </c>
      <c r="AP155">
        <f t="shared" si="187"/>
        <v>2.4643762631555384</v>
      </c>
      <c r="AQ155">
        <f t="shared" si="188"/>
        <v>3.7890159567838535</v>
      </c>
      <c r="AR155">
        <f t="shared" si="189"/>
        <v>51.79898977874948</v>
      </c>
      <c r="AS155">
        <f t="shared" si="190"/>
        <v>29.949592119447722</v>
      </c>
      <c r="AT155">
        <f t="shared" si="191"/>
        <v>28.752520561218262</v>
      </c>
      <c r="AU155">
        <f t="shared" si="192"/>
        <v>3.9645372297910688</v>
      </c>
      <c r="AV155">
        <f t="shared" si="193"/>
        <v>5.9548368866017699E-2</v>
      </c>
      <c r="AW155">
        <f t="shared" si="194"/>
        <v>1.5982496324894309</v>
      </c>
      <c r="AX155">
        <f t="shared" si="195"/>
        <v>2.3662875973016382</v>
      </c>
      <c r="AY155">
        <f t="shared" si="196"/>
        <v>3.7330248087933803E-2</v>
      </c>
      <c r="AZ155">
        <f t="shared" si="197"/>
        <v>18.27041802221018</v>
      </c>
      <c r="BA155">
        <f t="shared" si="198"/>
        <v>0.64881830764950832</v>
      </c>
      <c r="BB155">
        <f t="shared" si="199"/>
        <v>41.22927318590984</v>
      </c>
      <c r="BC155">
        <f t="shared" si="200"/>
        <v>382.84446183745615</v>
      </c>
      <c r="BD155">
        <f t="shared" si="201"/>
        <v>4.8021081592641056E-3</v>
      </c>
    </row>
    <row r="156" spans="1:108" x14ac:dyDescent="0.25">
      <c r="A156" s="1">
        <v>105</v>
      </c>
      <c r="B156" s="1" t="s">
        <v>168</v>
      </c>
      <c r="C156" s="1">
        <v>10679.500007454306</v>
      </c>
      <c r="D156" s="1">
        <v>0</v>
      </c>
      <c r="E156">
        <f t="shared" si="174"/>
        <v>4.4550041750970601</v>
      </c>
      <c r="F156">
        <f t="shared" si="175"/>
        <v>6.0748760002008316E-2</v>
      </c>
      <c r="G156">
        <f t="shared" si="176"/>
        <v>249.74532397181122</v>
      </c>
      <c r="H156">
        <f t="shared" si="177"/>
        <v>1.8498283118920658</v>
      </c>
      <c r="I156">
        <f t="shared" si="178"/>
        <v>2.1912732570715878</v>
      </c>
      <c r="J156">
        <f t="shared" si="179"/>
        <v>27.974285125732422</v>
      </c>
      <c r="K156" s="1">
        <v>6</v>
      </c>
      <c r="L156">
        <f t="shared" si="180"/>
        <v>1.4200000166893005</v>
      </c>
      <c r="M156" s="1">
        <v>1</v>
      </c>
      <c r="N156">
        <f t="shared" si="181"/>
        <v>2.8400000333786011</v>
      </c>
      <c r="O156" s="1">
        <v>29.531074523925781</v>
      </c>
      <c r="P156" s="1">
        <v>27.974285125732422</v>
      </c>
      <c r="Q156" s="1">
        <v>30.120319366455078</v>
      </c>
      <c r="R156" s="1">
        <v>400.46380615234375</v>
      </c>
      <c r="S156" s="1">
        <v>384.9754638671875</v>
      </c>
      <c r="T156" s="1">
        <v>16.420717239379883</v>
      </c>
      <c r="U156" s="1">
        <v>21.844394683837891</v>
      </c>
      <c r="V156" s="1">
        <v>28.964035034179688</v>
      </c>
      <c r="W156" s="1">
        <v>38.530704498291016</v>
      </c>
      <c r="X156" s="1">
        <v>200.16897583007812</v>
      </c>
      <c r="Y156" s="1">
        <v>1700.2945556640625</v>
      </c>
      <c r="Z156" s="1">
        <v>7.0137715339660645</v>
      </c>
      <c r="AA156" s="1">
        <v>73.148345947265625</v>
      </c>
      <c r="AB156" s="1">
        <v>3.7635679244995117</v>
      </c>
      <c r="AC156" s="1">
        <v>-0.14349052309989929</v>
      </c>
      <c r="AD156" s="1">
        <v>1</v>
      </c>
      <c r="AE156" s="1">
        <v>-0.21956524252891541</v>
      </c>
      <c r="AF156" s="1">
        <v>2.737391471862793</v>
      </c>
      <c r="AG156" s="1">
        <v>1</v>
      </c>
      <c r="AH156" s="1">
        <v>0</v>
      </c>
      <c r="AI156" s="1">
        <v>0.15999999642372131</v>
      </c>
      <c r="AJ156" s="1">
        <v>111115</v>
      </c>
      <c r="AK156">
        <f t="shared" si="182"/>
        <v>0.33361495971679683</v>
      </c>
      <c r="AL156">
        <f t="shared" si="183"/>
        <v>1.8498283118920658E-3</v>
      </c>
      <c r="AM156">
        <f t="shared" si="184"/>
        <v>301.1242851257324</v>
      </c>
      <c r="AN156">
        <f t="shared" si="185"/>
        <v>302.68107452392576</v>
      </c>
      <c r="AO156">
        <f t="shared" si="186"/>
        <v>272.04712282552282</v>
      </c>
      <c r="AP156">
        <f t="shared" si="187"/>
        <v>2.4651259994892856</v>
      </c>
      <c r="AQ156">
        <f t="shared" si="188"/>
        <v>3.7891545964135722</v>
      </c>
      <c r="AR156">
        <f t="shared" si="189"/>
        <v>51.800960737311321</v>
      </c>
      <c r="AS156">
        <f t="shared" si="190"/>
        <v>29.956566053473431</v>
      </c>
      <c r="AT156">
        <f t="shared" si="191"/>
        <v>28.752679824829102</v>
      </c>
      <c r="AU156">
        <f t="shared" si="192"/>
        <v>3.9645738336644993</v>
      </c>
      <c r="AV156">
        <f t="shared" si="193"/>
        <v>5.9476532689459585E-2</v>
      </c>
      <c r="AW156">
        <f t="shared" si="194"/>
        <v>1.5978813393419842</v>
      </c>
      <c r="AX156">
        <f t="shared" si="195"/>
        <v>2.3666924943225149</v>
      </c>
      <c r="AY156">
        <f t="shared" si="196"/>
        <v>3.7285078760869957E-2</v>
      </c>
      <c r="AZ156">
        <f t="shared" si="197"/>
        <v>18.268457356601978</v>
      </c>
      <c r="BA156">
        <f t="shared" si="198"/>
        <v>0.64873049690764384</v>
      </c>
      <c r="BB156">
        <f t="shared" si="199"/>
        <v>41.216398573571254</v>
      </c>
      <c r="BC156">
        <f t="shared" si="200"/>
        <v>382.85776824546377</v>
      </c>
      <c r="BD156">
        <f t="shared" si="201"/>
        <v>4.796016770645741E-3</v>
      </c>
    </row>
    <row r="157" spans="1:108" x14ac:dyDescent="0.25">
      <c r="A157" s="1">
        <v>106</v>
      </c>
      <c r="B157" s="1" t="s">
        <v>168</v>
      </c>
      <c r="C157" s="1">
        <v>10680.00000744313</v>
      </c>
      <c r="D157" s="1">
        <v>0</v>
      </c>
      <c r="E157">
        <f t="shared" si="174"/>
        <v>4.4594489095520098</v>
      </c>
      <c r="F157">
        <f t="shared" si="175"/>
        <v>6.068074159374888E-2</v>
      </c>
      <c r="G157">
        <f t="shared" si="176"/>
        <v>249.47207105016025</v>
      </c>
      <c r="H157">
        <f t="shared" si="177"/>
        <v>1.8484688285827493</v>
      </c>
      <c r="I157">
        <f t="shared" si="178"/>
        <v>2.1920624127626738</v>
      </c>
      <c r="J157">
        <f t="shared" si="179"/>
        <v>27.977058410644531</v>
      </c>
      <c r="K157" s="1">
        <v>6</v>
      </c>
      <c r="L157">
        <f t="shared" si="180"/>
        <v>1.4200000166893005</v>
      </c>
      <c r="M157" s="1">
        <v>1</v>
      </c>
      <c r="N157">
        <f t="shared" si="181"/>
        <v>2.8400000333786011</v>
      </c>
      <c r="O157" s="1">
        <v>29.530654907226563</v>
      </c>
      <c r="P157" s="1">
        <v>27.977058410644531</v>
      </c>
      <c r="Q157" s="1">
        <v>30.1199951171875</v>
      </c>
      <c r="R157" s="1">
        <v>400.45370483398437</v>
      </c>
      <c r="S157" s="1">
        <v>384.95144653320312</v>
      </c>
      <c r="T157" s="1">
        <v>16.421443939208984</v>
      </c>
      <c r="U157" s="1">
        <v>21.841951370239258</v>
      </c>
      <c r="V157" s="1">
        <v>28.966058731079102</v>
      </c>
      <c r="W157" s="1">
        <v>38.527381896972656</v>
      </c>
      <c r="X157" s="1">
        <v>200.13934326171875</v>
      </c>
      <c r="Y157" s="1">
        <v>1700.2723388671875</v>
      </c>
      <c r="Z157" s="1">
        <v>6.9841313362121582</v>
      </c>
      <c r="AA157" s="1">
        <v>73.148452758789063</v>
      </c>
      <c r="AB157" s="1">
        <v>3.7635679244995117</v>
      </c>
      <c r="AC157" s="1">
        <v>-0.14349052309989929</v>
      </c>
      <c r="AD157" s="1">
        <v>1</v>
      </c>
      <c r="AE157" s="1">
        <v>-0.21956524252891541</v>
      </c>
      <c r="AF157" s="1">
        <v>2.737391471862793</v>
      </c>
      <c r="AG157" s="1">
        <v>1</v>
      </c>
      <c r="AH157" s="1">
        <v>0</v>
      </c>
      <c r="AI157" s="1">
        <v>0.15999999642372131</v>
      </c>
      <c r="AJ157" s="1">
        <v>111115</v>
      </c>
      <c r="AK157">
        <f t="shared" si="182"/>
        <v>0.33356557210286453</v>
      </c>
      <c r="AL157">
        <f t="shared" si="183"/>
        <v>1.8484688285827493E-3</v>
      </c>
      <c r="AM157">
        <f t="shared" si="184"/>
        <v>301.12705841064451</v>
      </c>
      <c r="AN157">
        <f t="shared" si="185"/>
        <v>302.68065490722654</v>
      </c>
      <c r="AO157">
        <f t="shared" si="186"/>
        <v>272.04356813810227</v>
      </c>
      <c r="AP157">
        <f t="shared" si="187"/>
        <v>2.4653378065205573</v>
      </c>
      <c r="AQ157">
        <f t="shared" si="188"/>
        <v>3.7897673607283879</v>
      </c>
      <c r="AR157">
        <f t="shared" si="189"/>
        <v>51.809262093695246</v>
      </c>
      <c r="AS157">
        <f t="shared" si="190"/>
        <v>29.967310723455988</v>
      </c>
      <c r="AT157">
        <f t="shared" si="191"/>
        <v>28.753856658935547</v>
      </c>
      <c r="AU157">
        <f t="shared" si="192"/>
        <v>3.9648443169303658</v>
      </c>
      <c r="AV157">
        <f t="shared" si="193"/>
        <v>5.9411331863406386E-2</v>
      </c>
      <c r="AW157">
        <f t="shared" si="194"/>
        <v>1.5977049479657144</v>
      </c>
      <c r="AX157">
        <f t="shared" si="195"/>
        <v>2.3671393689646516</v>
      </c>
      <c r="AY157">
        <f t="shared" si="196"/>
        <v>3.7244081910976168E-2</v>
      </c>
      <c r="AZ157">
        <f t="shared" si="197"/>
        <v>18.248496003849915</v>
      </c>
      <c r="BA157">
        <f t="shared" si="198"/>
        <v>0.64806113419460187</v>
      </c>
      <c r="BB157">
        <f t="shared" si="199"/>
        <v>41.203179097241119</v>
      </c>
      <c r="BC157">
        <f t="shared" si="200"/>
        <v>382.83163809759083</v>
      </c>
      <c r="BD157">
        <f t="shared" si="201"/>
        <v>4.7995895273532348E-3</v>
      </c>
    </row>
    <row r="158" spans="1:108" x14ac:dyDescent="0.25">
      <c r="A158" s="1">
        <v>107</v>
      </c>
      <c r="B158" s="1" t="s">
        <v>169</v>
      </c>
      <c r="C158" s="1">
        <v>10680.500007431954</v>
      </c>
      <c r="D158" s="1">
        <v>0</v>
      </c>
      <c r="E158">
        <f t="shared" si="174"/>
        <v>4.4720912062212657</v>
      </c>
      <c r="F158">
        <f t="shared" si="175"/>
        <v>6.0627221935638277E-2</v>
      </c>
      <c r="G158">
        <f t="shared" si="176"/>
        <v>248.99557677872349</v>
      </c>
      <c r="H158">
        <f t="shared" si="177"/>
        <v>1.8470658921381582</v>
      </c>
      <c r="I158">
        <f t="shared" si="178"/>
        <v>2.1922956211701239</v>
      </c>
      <c r="J158">
        <f t="shared" si="179"/>
        <v>27.976797103881836</v>
      </c>
      <c r="K158" s="1">
        <v>6</v>
      </c>
      <c r="L158">
        <f t="shared" si="180"/>
        <v>1.4200000166893005</v>
      </c>
      <c r="M158" s="1">
        <v>1</v>
      </c>
      <c r="N158">
        <f t="shared" si="181"/>
        <v>2.8400000333786011</v>
      </c>
      <c r="O158" s="1">
        <v>29.529531478881836</v>
      </c>
      <c r="P158" s="1">
        <v>27.976797103881836</v>
      </c>
      <c r="Q158" s="1">
        <v>30.119270324707031</v>
      </c>
      <c r="R158" s="1">
        <v>400.44717407226562</v>
      </c>
      <c r="S158" s="1">
        <v>384.90725708007812</v>
      </c>
      <c r="T158" s="1">
        <v>16.421009063720703</v>
      </c>
      <c r="U158" s="1">
        <v>21.837989807128906</v>
      </c>
      <c r="V158" s="1">
        <v>28.967145919799805</v>
      </c>
      <c r="W158" s="1">
        <v>38.522861480712891</v>
      </c>
      <c r="X158" s="1">
        <v>200.11845397949219</v>
      </c>
      <c r="Y158" s="1">
        <v>1700.2655029296875</v>
      </c>
      <c r="Z158" s="1">
        <v>6.9056363105773926</v>
      </c>
      <c r="AA158" s="1">
        <v>73.148399353027344</v>
      </c>
      <c r="AB158" s="1">
        <v>3.7635679244995117</v>
      </c>
      <c r="AC158" s="1">
        <v>-0.14349052309989929</v>
      </c>
      <c r="AD158" s="1">
        <v>1</v>
      </c>
      <c r="AE158" s="1">
        <v>-0.21956524252891541</v>
      </c>
      <c r="AF158" s="1">
        <v>2.737391471862793</v>
      </c>
      <c r="AG158" s="1">
        <v>1</v>
      </c>
      <c r="AH158" s="1">
        <v>0</v>
      </c>
      <c r="AI158" s="1">
        <v>0.15999999642372131</v>
      </c>
      <c r="AJ158" s="1">
        <v>111115</v>
      </c>
      <c r="AK158">
        <f t="shared" si="182"/>
        <v>0.33353075663248694</v>
      </c>
      <c r="AL158">
        <f t="shared" si="183"/>
        <v>1.8470658921381582E-3</v>
      </c>
      <c r="AM158">
        <f t="shared" si="184"/>
        <v>301.12679710388181</v>
      </c>
      <c r="AN158">
        <f t="shared" si="185"/>
        <v>302.67953147888181</v>
      </c>
      <c r="AO158">
        <f t="shared" si="186"/>
        <v>272.04247438812672</v>
      </c>
      <c r="AP158">
        <f t="shared" si="187"/>
        <v>2.4659336639114091</v>
      </c>
      <c r="AQ158">
        <f t="shared" si="188"/>
        <v>3.7897096206493295</v>
      </c>
      <c r="AR158">
        <f t="shared" si="189"/>
        <v>51.808510564387177</v>
      </c>
      <c r="AS158">
        <f t="shared" si="190"/>
        <v>29.970520757258271</v>
      </c>
      <c r="AT158">
        <f t="shared" si="191"/>
        <v>28.753164291381836</v>
      </c>
      <c r="AU158">
        <f t="shared" si="192"/>
        <v>3.9646851813907711</v>
      </c>
      <c r="AV158">
        <f t="shared" si="193"/>
        <v>5.9360027044292295E-2</v>
      </c>
      <c r="AW158">
        <f t="shared" si="194"/>
        <v>1.5974139994792058</v>
      </c>
      <c r="AX158">
        <f t="shared" si="195"/>
        <v>2.3672711819115655</v>
      </c>
      <c r="AY158">
        <f t="shared" si="196"/>
        <v>3.7211822756384655E-2</v>
      </c>
      <c r="AZ158">
        <f t="shared" si="197"/>
        <v>18.21362788734745</v>
      </c>
      <c r="BA158">
        <f t="shared" si="198"/>
        <v>0.64689758948068143</v>
      </c>
      <c r="BB158">
        <f t="shared" si="199"/>
        <v>41.195086794888738</v>
      </c>
      <c r="BC158">
        <f t="shared" si="200"/>
        <v>382.78143910210565</v>
      </c>
      <c r="BD158">
        <f t="shared" si="201"/>
        <v>4.8128818844270418E-3</v>
      </c>
    </row>
    <row r="159" spans="1:108" x14ac:dyDescent="0.25">
      <c r="A159" s="1">
        <v>108</v>
      </c>
      <c r="B159" s="1" t="s">
        <v>169</v>
      </c>
      <c r="C159" s="1">
        <v>10681.000007420778</v>
      </c>
      <c r="D159" s="1">
        <v>0</v>
      </c>
      <c r="E159">
        <f t="shared" si="174"/>
        <v>4.4767491184922763</v>
      </c>
      <c r="F159">
        <f t="shared" si="175"/>
        <v>6.0541939765125341E-2</v>
      </c>
      <c r="G159">
        <f t="shared" si="176"/>
        <v>248.7302441582525</v>
      </c>
      <c r="H159">
        <f t="shared" si="177"/>
        <v>1.8453789553641631</v>
      </c>
      <c r="I159">
        <f t="shared" si="178"/>
        <v>2.1933277505822688</v>
      </c>
      <c r="J159">
        <f t="shared" si="179"/>
        <v>27.980241775512695</v>
      </c>
      <c r="K159" s="1">
        <v>6</v>
      </c>
      <c r="L159">
        <f t="shared" si="180"/>
        <v>1.4200000166893005</v>
      </c>
      <c r="M159" s="1">
        <v>1</v>
      </c>
      <c r="N159">
        <f t="shared" si="181"/>
        <v>2.8400000333786011</v>
      </c>
      <c r="O159" s="1">
        <v>29.529592514038086</v>
      </c>
      <c r="P159" s="1">
        <v>27.980241775512695</v>
      </c>
      <c r="Q159" s="1">
        <v>30.119909286499023</v>
      </c>
      <c r="R159" s="1">
        <v>400.48831176757812</v>
      </c>
      <c r="S159" s="1">
        <v>384.93499755859375</v>
      </c>
      <c r="T159" s="1">
        <v>16.421602249145508</v>
      </c>
      <c r="U159" s="1">
        <v>21.834083557128906</v>
      </c>
      <c r="V159" s="1">
        <v>28.968360900878906</v>
      </c>
      <c r="W159" s="1">
        <v>38.516193389892578</v>
      </c>
      <c r="X159" s="1">
        <v>200.10269165039062</v>
      </c>
      <c r="Y159" s="1">
        <v>1700.2216796875</v>
      </c>
      <c r="Z159" s="1">
        <v>6.9130148887634277</v>
      </c>
      <c r="AA159" s="1">
        <v>73.149078369140625</v>
      </c>
      <c r="AB159" s="1">
        <v>3.7635679244995117</v>
      </c>
      <c r="AC159" s="1">
        <v>-0.14349052309989929</v>
      </c>
      <c r="AD159" s="1">
        <v>1</v>
      </c>
      <c r="AE159" s="1">
        <v>-0.21956524252891541</v>
      </c>
      <c r="AF159" s="1">
        <v>2.737391471862793</v>
      </c>
      <c r="AG159" s="1">
        <v>1</v>
      </c>
      <c r="AH159" s="1">
        <v>0</v>
      </c>
      <c r="AI159" s="1">
        <v>0.15999999642372131</v>
      </c>
      <c r="AJ159" s="1">
        <v>111115</v>
      </c>
      <c r="AK159">
        <f t="shared" si="182"/>
        <v>0.33350448608398436</v>
      </c>
      <c r="AL159">
        <f t="shared" si="183"/>
        <v>1.8453789553641632E-3</v>
      </c>
      <c r="AM159">
        <f t="shared" si="184"/>
        <v>301.13024177551267</v>
      </c>
      <c r="AN159">
        <f t="shared" si="185"/>
        <v>302.67959251403806</v>
      </c>
      <c r="AO159">
        <f t="shared" si="186"/>
        <v>272.03546266953344</v>
      </c>
      <c r="AP159">
        <f t="shared" si="187"/>
        <v>2.4662473165394236</v>
      </c>
      <c r="AQ159">
        <f t="shared" si="188"/>
        <v>3.7904708398210558</v>
      </c>
      <c r="AR159">
        <f t="shared" si="189"/>
        <v>51.818436053189437</v>
      </c>
      <c r="AS159">
        <f t="shared" si="190"/>
        <v>29.984352496060531</v>
      </c>
      <c r="AT159">
        <f t="shared" si="191"/>
        <v>28.754917144775391</v>
      </c>
      <c r="AU159">
        <f t="shared" si="192"/>
        <v>3.9650880725240722</v>
      </c>
      <c r="AV159">
        <f t="shared" si="193"/>
        <v>5.9278270249406725E-2</v>
      </c>
      <c r="AW159">
        <f t="shared" si="194"/>
        <v>1.597143089238787</v>
      </c>
      <c r="AX159">
        <f t="shared" si="195"/>
        <v>2.3679449832852852</v>
      </c>
      <c r="AY159">
        <f t="shared" si="196"/>
        <v>3.7160416527611449E-2</v>
      </c>
      <c r="AZ159">
        <f t="shared" si="197"/>
        <v>18.194388122707498</v>
      </c>
      <c r="BA159">
        <f t="shared" si="198"/>
        <v>0.64616167855818685</v>
      </c>
      <c r="BB159">
        <f t="shared" si="199"/>
        <v>41.177303295876619</v>
      </c>
      <c r="BC159">
        <f t="shared" si="200"/>
        <v>382.80696543220859</v>
      </c>
      <c r="BD159">
        <f t="shared" si="201"/>
        <v>4.8154937834941165E-3</v>
      </c>
      <c r="BE159">
        <f>AVERAGE(E145:E159)</f>
        <v>4.4787052687584215</v>
      </c>
      <c r="BF159">
        <f t="shared" ref="BF159:DD159" si="202">AVERAGE(F145:F159)</f>
        <v>6.0984958103886079E-2</v>
      </c>
      <c r="BG159">
        <f t="shared" si="202"/>
        <v>249.53977266645373</v>
      </c>
      <c r="BH159">
        <f t="shared" si="202"/>
        <v>1.8550240122200019</v>
      </c>
      <c r="BI159">
        <f t="shared" si="202"/>
        <v>2.1890899472173095</v>
      </c>
      <c r="BJ159">
        <f t="shared" si="202"/>
        <v>27.969693756103517</v>
      </c>
      <c r="BK159">
        <f t="shared" si="202"/>
        <v>6</v>
      </c>
      <c r="BL159">
        <f t="shared" si="202"/>
        <v>1.4200000166893005</v>
      </c>
      <c r="BM159">
        <f t="shared" si="202"/>
        <v>1</v>
      </c>
      <c r="BN159">
        <f t="shared" si="202"/>
        <v>2.8400000333786011</v>
      </c>
      <c r="BO159">
        <f t="shared" si="202"/>
        <v>29.531493759155275</v>
      </c>
      <c r="BP159">
        <f t="shared" si="202"/>
        <v>27.969693756103517</v>
      </c>
      <c r="BQ159">
        <f t="shared" si="202"/>
        <v>30.119179916381835</v>
      </c>
      <c r="BR159">
        <f t="shared" si="202"/>
        <v>400.49665323893231</v>
      </c>
      <c r="BS159">
        <f t="shared" si="202"/>
        <v>384.92754313151039</v>
      </c>
      <c r="BT159">
        <f t="shared" si="202"/>
        <v>16.420292536417644</v>
      </c>
      <c r="BU159">
        <f t="shared" si="202"/>
        <v>21.860509618123373</v>
      </c>
      <c r="BV159">
        <f t="shared" si="202"/>
        <v>28.962412007649739</v>
      </c>
      <c r="BW159">
        <f t="shared" si="202"/>
        <v>38.557964833577472</v>
      </c>
      <c r="BX159">
        <f t="shared" si="202"/>
        <v>200.11770833333333</v>
      </c>
      <c r="BY159">
        <f t="shared" si="202"/>
        <v>1700.2379313151041</v>
      </c>
      <c r="BZ159">
        <f t="shared" si="202"/>
        <v>6.9999937375386558</v>
      </c>
      <c r="CA159">
        <f t="shared" si="202"/>
        <v>73.147908528645829</v>
      </c>
      <c r="CB159">
        <f t="shared" si="202"/>
        <v>3.7635679244995117</v>
      </c>
      <c r="CC159">
        <f t="shared" si="202"/>
        <v>-0.14349052309989929</v>
      </c>
      <c r="CD159">
        <f t="shared" si="202"/>
        <v>1</v>
      </c>
      <c r="CE159">
        <f t="shared" si="202"/>
        <v>-0.21956524252891541</v>
      </c>
      <c r="CF159">
        <f t="shared" si="202"/>
        <v>2.737391471862793</v>
      </c>
      <c r="CG159">
        <f t="shared" si="202"/>
        <v>1</v>
      </c>
      <c r="CH159">
        <f t="shared" si="202"/>
        <v>0</v>
      </c>
      <c r="CI159">
        <f t="shared" si="202"/>
        <v>0.15999999642372131</v>
      </c>
      <c r="CJ159">
        <f t="shared" si="202"/>
        <v>111115</v>
      </c>
      <c r="CK159">
        <f t="shared" si="202"/>
        <v>0.33352951388888891</v>
      </c>
      <c r="CL159">
        <f t="shared" si="202"/>
        <v>1.855024012220002E-3</v>
      </c>
      <c r="CM159">
        <f t="shared" si="202"/>
        <v>301.11969375610352</v>
      </c>
      <c r="CN159">
        <f t="shared" si="202"/>
        <v>302.68149375915527</v>
      </c>
      <c r="CO159">
        <f t="shared" si="202"/>
        <v>272.03806292989196</v>
      </c>
      <c r="CP159">
        <f t="shared" si="202"/>
        <v>2.4630277335159092</v>
      </c>
      <c r="CQ159">
        <f t="shared" si="202"/>
        <v>3.7881404952500293</v>
      </c>
      <c r="CR159">
        <f t="shared" si="202"/>
        <v>51.78740665875884</v>
      </c>
      <c r="CS159">
        <f t="shared" si="202"/>
        <v>29.926897040635456</v>
      </c>
      <c r="CT159">
        <f t="shared" si="202"/>
        <v>28.750593757629396</v>
      </c>
      <c r="CU159">
        <f t="shared" si="202"/>
        <v>3.9640944480600453</v>
      </c>
      <c r="CV159">
        <f t="shared" si="202"/>
        <v>5.9702901719661181E-2</v>
      </c>
      <c r="CW159">
        <f t="shared" si="202"/>
        <v>1.5990505480327195</v>
      </c>
      <c r="CX159">
        <f t="shared" si="202"/>
        <v>2.3650439000273247</v>
      </c>
      <c r="CY159">
        <f t="shared" si="202"/>
        <v>3.7427418623801598E-2</v>
      </c>
      <c r="CZ159">
        <f t="shared" si="202"/>
        <v>18.253312349994523</v>
      </c>
      <c r="DA159">
        <f t="shared" si="202"/>
        <v>0.64827726724051515</v>
      </c>
      <c r="DB159">
        <f t="shared" si="202"/>
        <v>41.263962741131976</v>
      </c>
      <c r="DC159">
        <f t="shared" si="202"/>
        <v>382.79858114497443</v>
      </c>
      <c r="DD159">
        <f t="shared" si="202"/>
        <v>4.827858654253692E-3</v>
      </c>
    </row>
    <row r="160" spans="1:108" x14ac:dyDescent="0.25">
      <c r="A160" s="1" t="s">
        <v>9</v>
      </c>
      <c r="B160" s="1" t="s">
        <v>170</v>
      </c>
    </row>
    <row r="161" spans="1:56" x14ac:dyDescent="0.25">
      <c r="A161" s="1" t="s">
        <v>9</v>
      </c>
      <c r="B161" s="1" t="s">
        <v>171</v>
      </c>
    </row>
    <row r="162" spans="1:56" x14ac:dyDescent="0.25">
      <c r="A162" s="1" t="s">
        <v>9</v>
      </c>
      <c r="B162" s="1" t="s">
        <v>172</v>
      </c>
    </row>
    <row r="163" spans="1:56" x14ac:dyDescent="0.25">
      <c r="A163" s="1">
        <v>109</v>
      </c>
      <c r="B163" s="1" t="s">
        <v>173</v>
      </c>
      <c r="C163" s="1">
        <v>11258.500007230788</v>
      </c>
      <c r="D163" s="1">
        <v>0</v>
      </c>
      <c r="E163">
        <f t="shared" ref="E163:E177" si="203">(R163-S163*(1000-T163)/(1000-U163))*AK163</f>
        <v>2.5401755002174089</v>
      </c>
      <c r="F163">
        <f t="shared" ref="F163:F177" si="204">IF(AV163&lt;&gt;0,1/(1/AV163-1/N163),0)</f>
        <v>2.5248511319681716E-2</v>
      </c>
      <c r="G163">
        <f t="shared" ref="G163:G177" si="205">((AY163-AL163/2)*S163-E163)/(AY163+AL163/2)</f>
        <v>211.92354767516238</v>
      </c>
      <c r="H163">
        <f t="shared" ref="H163:H177" si="206">AL163*1000</f>
        <v>0.87470637412654018</v>
      </c>
      <c r="I163">
        <f t="shared" ref="I163:I177" si="207">(AQ163-AW163)</f>
        <v>2.453906708502867</v>
      </c>
      <c r="J163">
        <f t="shared" ref="J163:J177" si="208">(P163+AP163*D163)</f>
        <v>29.647476196289063</v>
      </c>
      <c r="K163" s="1">
        <v>6</v>
      </c>
      <c r="L163">
        <f t="shared" ref="L163:L177" si="209">(K163*AE163+AF163)</f>
        <v>1.4200000166893005</v>
      </c>
      <c r="M163" s="1">
        <v>1</v>
      </c>
      <c r="N163">
        <f t="shared" ref="N163:N177" si="210">L163*(M163+1)*(M163+1)/(M163*M163+1)</f>
        <v>2.8400000333786011</v>
      </c>
      <c r="O163" s="1">
        <v>33.577125549316406</v>
      </c>
      <c r="P163" s="1">
        <v>29.647476196289063</v>
      </c>
      <c r="Q163" s="1">
        <v>35.008518218994141</v>
      </c>
      <c r="R163" s="1">
        <v>399.59649658203125</v>
      </c>
      <c r="S163" s="1">
        <v>390.95608520507812</v>
      </c>
      <c r="T163" s="1">
        <v>20.964862823486328</v>
      </c>
      <c r="U163" s="1">
        <v>23.525461196899414</v>
      </c>
      <c r="V163" s="1">
        <v>29.391162872314453</v>
      </c>
      <c r="W163" s="1">
        <v>32.980926513671875</v>
      </c>
      <c r="X163" s="1">
        <v>200.13958740234375</v>
      </c>
      <c r="Y163" s="1">
        <v>1700.6971435546875</v>
      </c>
      <c r="Z163" s="1">
        <v>6.6926021575927734</v>
      </c>
      <c r="AA163" s="1">
        <v>73.156143188476563</v>
      </c>
      <c r="AB163" s="1">
        <v>3.7420530319213867</v>
      </c>
      <c r="AC163" s="1">
        <v>-0.17492172122001648</v>
      </c>
      <c r="AD163" s="1">
        <v>1</v>
      </c>
      <c r="AE163" s="1">
        <v>-0.21956524252891541</v>
      </c>
      <c r="AF163" s="1">
        <v>2.737391471862793</v>
      </c>
      <c r="AG163" s="1">
        <v>1</v>
      </c>
      <c r="AH163" s="1">
        <v>0</v>
      </c>
      <c r="AI163" s="1">
        <v>0.15999999642372131</v>
      </c>
      <c r="AJ163" s="1">
        <v>111115</v>
      </c>
      <c r="AK163">
        <f t="shared" ref="AK163:AK177" si="211">X163*0.000001/(K163*0.0001)</f>
        <v>0.33356597900390617</v>
      </c>
      <c r="AL163">
        <f t="shared" ref="AL163:AL177" si="212">(U163-T163)/(1000-U163)*AK163</f>
        <v>8.7470637412654013E-4</v>
      </c>
      <c r="AM163">
        <f t="shared" ref="AM163:AM177" si="213">(P163+273.15)</f>
        <v>302.79747619628904</v>
      </c>
      <c r="AN163">
        <f t="shared" ref="AN163:AN177" si="214">(O163+273.15)</f>
        <v>306.72712554931638</v>
      </c>
      <c r="AO163">
        <f t="shared" ref="AO163:AO177" si="215">(Y163*AG163+Z163*AH163)*AI163</f>
        <v>272.11153688658305</v>
      </c>
      <c r="AP163">
        <f t="shared" ref="AP163:AP177" si="216">((AO163+0.00000010773*(AN163^4-AM163^4))-AL163*44100)/(L163*51.4+0.00000043092*AM163^3)</f>
        <v>3.3133302004260941</v>
      </c>
      <c r="AQ163">
        <f t="shared" ref="AQ163:AQ177" si="217">0.61365*EXP(17.502*J163/(240.97+J163))</f>
        <v>4.1749387163981897</v>
      </c>
      <c r="AR163">
        <f t="shared" ref="AR163:AR177" si="218">AQ163*1000/AA163</f>
        <v>57.06887397879963</v>
      </c>
      <c r="AS163">
        <f t="shared" ref="AS163:AS177" si="219">(AR163-U163)</f>
        <v>33.543412781900216</v>
      </c>
      <c r="AT163">
        <f t="shared" ref="AT163:AT177" si="220">IF(D163,P163,(O163+P163)/2)</f>
        <v>31.612300872802734</v>
      </c>
      <c r="AU163">
        <f t="shared" ref="AU163:AU177" si="221">0.61365*EXP(17.502*AT163/(240.97+AT163))</f>
        <v>4.671294369156568</v>
      </c>
      <c r="AV163">
        <f t="shared" ref="AV163:AV177" si="222">IF(AS163&lt;&gt;0,(1000-(AR163+U163)/2)/AS163*AL163,0)</f>
        <v>2.50260219565723E-2</v>
      </c>
      <c r="AW163">
        <f t="shared" ref="AW163:AW177" si="223">U163*AA163/1000</f>
        <v>1.7210320078953227</v>
      </c>
      <c r="AX163">
        <f t="shared" ref="AX163:AX177" si="224">(AU163-AW163)</f>
        <v>2.9502623612612453</v>
      </c>
      <c r="AY163">
        <f t="shared" ref="AY163:AY177" si="225">1/(1.6/F163+1.37/N163)</f>
        <v>1.5661101986026438E-2</v>
      </c>
      <c r="AZ163">
        <f t="shared" ref="AZ163:AZ177" si="226">G163*AA163*0.001</f>
        <v>15.503509398734119</v>
      </c>
      <c r="BA163">
        <f t="shared" ref="BA163:BA177" si="227">G163/S163</f>
        <v>0.54206483974791375</v>
      </c>
      <c r="BB163">
        <f t="shared" ref="BB163:BB177" si="228">(1-AL163*AA163/AQ163/F163)*100</f>
        <v>39.294615952702685</v>
      </c>
      <c r="BC163">
        <f t="shared" ref="BC163:BC177" si="229">(S163-E163/(N163/1.35))</f>
        <v>389.74860742867332</v>
      </c>
      <c r="BD163">
        <f t="shared" ref="BD163:BD177" si="230">E163*BB163/100/BC163</f>
        <v>2.561015455373356E-3</v>
      </c>
    </row>
    <row r="164" spans="1:56" x14ac:dyDescent="0.25">
      <c r="A164" s="1">
        <v>110</v>
      </c>
      <c r="B164" s="1" t="s">
        <v>173</v>
      </c>
      <c r="C164" s="1">
        <v>11258.500007230788</v>
      </c>
      <c r="D164" s="1">
        <v>0</v>
      </c>
      <c r="E164">
        <f t="shared" si="203"/>
        <v>2.5401755002174089</v>
      </c>
      <c r="F164">
        <f t="shared" si="204"/>
        <v>2.5248511319681716E-2</v>
      </c>
      <c r="G164">
        <f t="shared" si="205"/>
        <v>211.92354767516238</v>
      </c>
      <c r="H164">
        <f t="shared" si="206"/>
        <v>0.87470637412654018</v>
      </c>
      <c r="I164">
        <f t="shared" si="207"/>
        <v>2.453906708502867</v>
      </c>
      <c r="J164">
        <f t="shared" si="208"/>
        <v>29.647476196289063</v>
      </c>
      <c r="K164" s="1">
        <v>6</v>
      </c>
      <c r="L164">
        <f t="shared" si="209"/>
        <v>1.4200000166893005</v>
      </c>
      <c r="M164" s="1">
        <v>1</v>
      </c>
      <c r="N164">
        <f t="shared" si="210"/>
        <v>2.8400000333786011</v>
      </c>
      <c r="O164" s="1">
        <v>33.577125549316406</v>
      </c>
      <c r="P164" s="1">
        <v>29.647476196289063</v>
      </c>
      <c r="Q164" s="1">
        <v>35.008518218994141</v>
      </c>
      <c r="R164" s="1">
        <v>399.59649658203125</v>
      </c>
      <c r="S164" s="1">
        <v>390.95608520507812</v>
      </c>
      <c r="T164" s="1">
        <v>20.964862823486328</v>
      </c>
      <c r="U164" s="1">
        <v>23.525461196899414</v>
      </c>
      <c r="V164" s="1">
        <v>29.391162872314453</v>
      </c>
      <c r="W164" s="1">
        <v>32.980926513671875</v>
      </c>
      <c r="X164" s="1">
        <v>200.13958740234375</v>
      </c>
      <c r="Y164" s="1">
        <v>1700.6971435546875</v>
      </c>
      <c r="Z164" s="1">
        <v>6.6926021575927734</v>
      </c>
      <c r="AA164" s="1">
        <v>73.156143188476563</v>
      </c>
      <c r="AB164" s="1">
        <v>3.7420530319213867</v>
      </c>
      <c r="AC164" s="1">
        <v>-0.17492172122001648</v>
      </c>
      <c r="AD164" s="1">
        <v>1</v>
      </c>
      <c r="AE164" s="1">
        <v>-0.21956524252891541</v>
      </c>
      <c r="AF164" s="1">
        <v>2.737391471862793</v>
      </c>
      <c r="AG164" s="1">
        <v>1</v>
      </c>
      <c r="AH164" s="1">
        <v>0</v>
      </c>
      <c r="AI164" s="1">
        <v>0.15999999642372131</v>
      </c>
      <c r="AJ164" s="1">
        <v>111115</v>
      </c>
      <c r="AK164">
        <f t="shared" si="211"/>
        <v>0.33356597900390617</v>
      </c>
      <c r="AL164">
        <f t="shared" si="212"/>
        <v>8.7470637412654013E-4</v>
      </c>
      <c r="AM164">
        <f t="shared" si="213"/>
        <v>302.79747619628904</v>
      </c>
      <c r="AN164">
        <f t="shared" si="214"/>
        <v>306.72712554931638</v>
      </c>
      <c r="AO164">
        <f t="shared" si="215"/>
        <v>272.11153688658305</v>
      </c>
      <c r="AP164">
        <f t="shared" si="216"/>
        <v>3.3133302004260941</v>
      </c>
      <c r="AQ164">
        <f t="shared" si="217"/>
        <v>4.1749387163981897</v>
      </c>
      <c r="AR164">
        <f t="shared" si="218"/>
        <v>57.06887397879963</v>
      </c>
      <c r="AS164">
        <f t="shared" si="219"/>
        <v>33.543412781900216</v>
      </c>
      <c r="AT164">
        <f t="shared" si="220"/>
        <v>31.612300872802734</v>
      </c>
      <c r="AU164">
        <f t="shared" si="221"/>
        <v>4.671294369156568</v>
      </c>
      <c r="AV164">
        <f t="shared" si="222"/>
        <v>2.50260219565723E-2</v>
      </c>
      <c r="AW164">
        <f t="shared" si="223"/>
        <v>1.7210320078953227</v>
      </c>
      <c r="AX164">
        <f t="shared" si="224"/>
        <v>2.9502623612612453</v>
      </c>
      <c r="AY164">
        <f t="shared" si="225"/>
        <v>1.5661101986026438E-2</v>
      </c>
      <c r="AZ164">
        <f t="shared" si="226"/>
        <v>15.503509398734119</v>
      </c>
      <c r="BA164">
        <f t="shared" si="227"/>
        <v>0.54206483974791375</v>
      </c>
      <c r="BB164">
        <f t="shared" si="228"/>
        <v>39.294615952702685</v>
      </c>
      <c r="BC164">
        <f t="shared" si="229"/>
        <v>389.74860742867332</v>
      </c>
      <c r="BD164">
        <f t="shared" si="230"/>
        <v>2.561015455373356E-3</v>
      </c>
    </row>
    <row r="165" spans="1:56" x14ac:dyDescent="0.25">
      <c r="A165" s="1">
        <v>111</v>
      </c>
      <c r="B165" s="1" t="s">
        <v>173</v>
      </c>
      <c r="C165" s="1">
        <v>11259.000007219613</v>
      </c>
      <c r="D165" s="1">
        <v>0</v>
      </c>
      <c r="E165">
        <f t="shared" si="203"/>
        <v>2.5422403680384598</v>
      </c>
      <c r="F165">
        <f t="shared" si="204"/>
        <v>2.5249707721221131E-2</v>
      </c>
      <c r="G165">
        <f t="shared" si="205"/>
        <v>211.79080262269514</v>
      </c>
      <c r="H165">
        <f t="shared" si="206"/>
        <v>0.87515228491226627</v>
      </c>
      <c r="I165">
        <f t="shared" si="207"/>
        <v>2.4550310034106788</v>
      </c>
      <c r="J165">
        <f t="shared" si="208"/>
        <v>29.652116775512695</v>
      </c>
      <c r="K165" s="1">
        <v>6</v>
      </c>
      <c r="L165">
        <f t="shared" si="209"/>
        <v>1.4200000166893005</v>
      </c>
      <c r="M165" s="1">
        <v>1</v>
      </c>
      <c r="N165">
        <f t="shared" si="210"/>
        <v>2.8400000333786011</v>
      </c>
      <c r="O165" s="1">
        <v>33.576934814453125</v>
      </c>
      <c r="P165" s="1">
        <v>29.652116775512695</v>
      </c>
      <c r="Q165" s="1">
        <v>35.009368896484375</v>
      </c>
      <c r="R165" s="1">
        <v>399.5975341796875</v>
      </c>
      <c r="S165" s="1">
        <v>390.95150756835937</v>
      </c>
      <c r="T165" s="1">
        <v>20.963689804077148</v>
      </c>
      <c r="U165" s="1">
        <v>23.525272369384766</v>
      </c>
      <c r="V165" s="1">
        <v>29.389925003051758</v>
      </c>
      <c r="W165" s="1">
        <v>32.981121063232422</v>
      </c>
      <c r="X165" s="1">
        <v>200.16471862792969</v>
      </c>
      <c r="Y165" s="1">
        <v>1700.7186279296875</v>
      </c>
      <c r="Z165" s="1">
        <v>6.7201385498046875</v>
      </c>
      <c r="AA165" s="1">
        <v>73.1563720703125</v>
      </c>
      <c r="AB165" s="1">
        <v>3.7420530319213867</v>
      </c>
      <c r="AC165" s="1">
        <v>-0.17492172122001648</v>
      </c>
      <c r="AD165" s="1">
        <v>1</v>
      </c>
      <c r="AE165" s="1">
        <v>-0.21956524252891541</v>
      </c>
      <c r="AF165" s="1">
        <v>2.737391471862793</v>
      </c>
      <c r="AG165" s="1">
        <v>1</v>
      </c>
      <c r="AH165" s="1">
        <v>0</v>
      </c>
      <c r="AI165" s="1">
        <v>0.15999999642372131</v>
      </c>
      <c r="AJ165" s="1">
        <v>111115</v>
      </c>
      <c r="AK165">
        <f t="shared" si="211"/>
        <v>0.33360786437988277</v>
      </c>
      <c r="AL165">
        <f t="shared" si="212"/>
        <v>8.7515228491226622E-4</v>
      </c>
      <c r="AM165">
        <f t="shared" si="213"/>
        <v>302.80211677551267</v>
      </c>
      <c r="AN165">
        <f t="shared" si="214"/>
        <v>306.7269348144531</v>
      </c>
      <c r="AO165">
        <f t="shared" si="215"/>
        <v>272.11497438650622</v>
      </c>
      <c r="AP165">
        <f t="shared" si="216"/>
        <v>3.3124362863893291</v>
      </c>
      <c r="AQ165">
        <f t="shared" si="217"/>
        <v>4.176054581920833</v>
      </c>
      <c r="AR165">
        <f t="shared" si="218"/>
        <v>57.083948584917763</v>
      </c>
      <c r="AS165">
        <f t="shared" si="219"/>
        <v>33.558676215532998</v>
      </c>
      <c r="AT165">
        <f t="shared" si="220"/>
        <v>31.61452579498291</v>
      </c>
      <c r="AU165">
        <f t="shared" si="221"/>
        <v>4.671884341007984</v>
      </c>
      <c r="AV165">
        <f t="shared" si="222"/>
        <v>2.5027197365191094E-2</v>
      </c>
      <c r="AW165">
        <f t="shared" si="223"/>
        <v>1.721023578510154</v>
      </c>
      <c r="AX165">
        <f t="shared" si="224"/>
        <v>2.9508607624978298</v>
      </c>
      <c r="AY165">
        <f t="shared" si="225"/>
        <v>1.5661838481144382E-2</v>
      </c>
      <c r="AZ165">
        <f t="shared" si="226"/>
        <v>15.493846757736003</v>
      </c>
      <c r="BA165">
        <f t="shared" si="227"/>
        <v>0.54173164324136214</v>
      </c>
      <c r="BB165">
        <f t="shared" si="228"/>
        <v>39.282585571860849</v>
      </c>
      <c r="BC165">
        <f t="shared" si="229"/>
        <v>389.74304825268501</v>
      </c>
      <c r="BD165">
        <f t="shared" si="230"/>
        <v>2.5623490976794303E-3</v>
      </c>
    </row>
    <row r="166" spans="1:56" x14ac:dyDescent="0.25">
      <c r="A166" s="1">
        <v>112</v>
      </c>
      <c r="B166" s="1" t="s">
        <v>174</v>
      </c>
      <c r="C166" s="1">
        <v>11259.500007208437</v>
      </c>
      <c r="D166" s="1">
        <v>0</v>
      </c>
      <c r="E166">
        <f t="shared" si="203"/>
        <v>2.5558937178937624</v>
      </c>
      <c r="F166">
        <f t="shared" si="204"/>
        <v>2.5284271095460414E-2</v>
      </c>
      <c r="G166">
        <f t="shared" si="205"/>
        <v>211.13987019996779</v>
      </c>
      <c r="H166">
        <f t="shared" si="206"/>
        <v>0.87647609216602751</v>
      </c>
      <c r="I166">
        <f t="shared" si="207"/>
        <v>2.4553918549807165</v>
      </c>
      <c r="J166">
        <f t="shared" si="208"/>
        <v>29.654512405395508</v>
      </c>
      <c r="K166" s="1">
        <v>6</v>
      </c>
      <c r="L166">
        <f t="shared" si="209"/>
        <v>1.4200000166893005</v>
      </c>
      <c r="M166" s="1">
        <v>1</v>
      </c>
      <c r="N166">
        <f t="shared" si="210"/>
        <v>2.8400000333786011</v>
      </c>
      <c r="O166" s="1">
        <v>33.576690673828125</v>
      </c>
      <c r="P166" s="1">
        <v>29.654512405395508</v>
      </c>
      <c r="Q166" s="1">
        <v>35.009281158447266</v>
      </c>
      <c r="R166" s="1">
        <v>399.62255859375</v>
      </c>
      <c r="S166" s="1">
        <v>390.93487548828125</v>
      </c>
      <c r="T166" s="1">
        <v>20.963064193725586</v>
      </c>
      <c r="U166" s="1">
        <v>23.528284072875977</v>
      </c>
      <c r="V166" s="1">
        <v>29.389360427856445</v>
      </c>
      <c r="W166" s="1">
        <v>32.985694885253906</v>
      </c>
      <c r="X166" s="1">
        <v>200.18263244628906</v>
      </c>
      <c r="Y166" s="1">
        <v>1700.7103271484375</v>
      </c>
      <c r="Z166" s="1">
        <v>6.7328705787658691</v>
      </c>
      <c r="AA166" s="1">
        <v>73.156158447265625</v>
      </c>
      <c r="AB166" s="1">
        <v>3.7420530319213867</v>
      </c>
      <c r="AC166" s="1">
        <v>-0.17492172122001648</v>
      </c>
      <c r="AD166" s="1">
        <v>1</v>
      </c>
      <c r="AE166" s="1">
        <v>-0.21956524252891541</v>
      </c>
      <c r="AF166" s="1">
        <v>2.737391471862793</v>
      </c>
      <c r="AG166" s="1">
        <v>1</v>
      </c>
      <c r="AH166" s="1">
        <v>0</v>
      </c>
      <c r="AI166" s="1">
        <v>0.15999999642372131</v>
      </c>
      <c r="AJ166" s="1">
        <v>111115</v>
      </c>
      <c r="AK166">
        <f t="shared" si="211"/>
        <v>0.33363772074381504</v>
      </c>
      <c r="AL166">
        <f t="shared" si="212"/>
        <v>8.7647609216602747E-4</v>
      </c>
      <c r="AM166">
        <f t="shared" si="213"/>
        <v>302.80451240539549</v>
      </c>
      <c r="AN166">
        <f t="shared" si="214"/>
        <v>306.7266906738281</v>
      </c>
      <c r="AO166">
        <f t="shared" si="215"/>
        <v>272.11364626153591</v>
      </c>
      <c r="AP166">
        <f t="shared" si="216"/>
        <v>3.3113492514012264</v>
      </c>
      <c r="AQ166">
        <f t="shared" si="217"/>
        <v>4.1766307326083076</v>
      </c>
      <c r="AR166">
        <f t="shared" si="218"/>
        <v>57.091990903527531</v>
      </c>
      <c r="AS166">
        <f t="shared" si="219"/>
        <v>33.563706830651554</v>
      </c>
      <c r="AT166">
        <f t="shared" si="220"/>
        <v>31.615601539611816</v>
      </c>
      <c r="AU166">
        <f t="shared" si="221"/>
        <v>4.6721696142747389</v>
      </c>
      <c r="AV166">
        <f t="shared" si="222"/>
        <v>2.5061153841849489E-2</v>
      </c>
      <c r="AW166">
        <f t="shared" si="223"/>
        <v>1.7212388776275911</v>
      </c>
      <c r="AX166">
        <f t="shared" si="224"/>
        <v>2.9509307366471478</v>
      </c>
      <c r="AY166">
        <f t="shared" si="225"/>
        <v>1.5683115187312652E-2</v>
      </c>
      <c r="AZ166">
        <f t="shared" si="226"/>
        <v>15.446181798883941</v>
      </c>
      <c r="BA166">
        <f t="shared" si="227"/>
        <v>0.54008962473929234</v>
      </c>
      <c r="BB166">
        <f t="shared" si="228"/>
        <v>39.282420772860306</v>
      </c>
      <c r="BC166">
        <f t="shared" si="229"/>
        <v>389.71992602398433</v>
      </c>
      <c r="BD166">
        <f t="shared" si="230"/>
        <v>2.5762524770374232E-3</v>
      </c>
    </row>
    <row r="167" spans="1:56" x14ac:dyDescent="0.25">
      <c r="A167" s="1">
        <v>113</v>
      </c>
      <c r="B167" s="1" t="s">
        <v>174</v>
      </c>
      <c r="C167" s="1">
        <v>11260.000007197261</v>
      </c>
      <c r="D167" s="1">
        <v>0</v>
      </c>
      <c r="E167">
        <f t="shared" si="203"/>
        <v>2.5763696882375826</v>
      </c>
      <c r="F167">
        <f t="shared" si="204"/>
        <v>2.5305098338565386E-2</v>
      </c>
      <c r="G167">
        <f t="shared" si="205"/>
        <v>209.99468186727779</v>
      </c>
      <c r="H167">
        <f t="shared" si="206"/>
        <v>0.87712813302854808</v>
      </c>
      <c r="I167">
        <f t="shared" si="207"/>
        <v>2.4552036521206095</v>
      </c>
      <c r="J167">
        <f t="shared" si="208"/>
        <v>29.654552459716797</v>
      </c>
      <c r="K167" s="1">
        <v>6</v>
      </c>
      <c r="L167">
        <f t="shared" si="209"/>
        <v>1.4200000166893005</v>
      </c>
      <c r="M167" s="1">
        <v>1</v>
      </c>
      <c r="N167">
        <f t="shared" si="210"/>
        <v>2.8400000333786011</v>
      </c>
      <c r="O167" s="1">
        <v>33.577400207519531</v>
      </c>
      <c r="P167" s="1">
        <v>29.654552459716797</v>
      </c>
      <c r="Q167" s="1">
        <v>35.009906768798828</v>
      </c>
      <c r="R167" s="1">
        <v>399.67752075195312</v>
      </c>
      <c r="S167" s="1">
        <v>390.92767333984375</v>
      </c>
      <c r="T167" s="1">
        <v>20.96391487121582</v>
      </c>
      <c r="U167" s="1">
        <v>23.531049728393555</v>
      </c>
      <c r="V167" s="1">
        <v>29.389312744140625</v>
      </c>
      <c r="W167" s="1">
        <v>32.988178253173828</v>
      </c>
      <c r="X167" s="1">
        <v>200.18154907226562</v>
      </c>
      <c r="Y167" s="1">
        <v>1700.6739501953125</v>
      </c>
      <c r="Z167" s="1">
        <v>6.6693096160888672</v>
      </c>
      <c r="AA167" s="1">
        <v>73.155967712402344</v>
      </c>
      <c r="AB167" s="1">
        <v>3.7420530319213867</v>
      </c>
      <c r="AC167" s="1">
        <v>-0.17492172122001648</v>
      </c>
      <c r="AD167" s="1">
        <v>1</v>
      </c>
      <c r="AE167" s="1">
        <v>-0.21956524252891541</v>
      </c>
      <c r="AF167" s="1">
        <v>2.737391471862793</v>
      </c>
      <c r="AG167" s="1">
        <v>1</v>
      </c>
      <c r="AH167" s="1">
        <v>0</v>
      </c>
      <c r="AI167" s="1">
        <v>0.15999999642372131</v>
      </c>
      <c r="AJ167" s="1">
        <v>111115</v>
      </c>
      <c r="AK167">
        <f t="shared" si="211"/>
        <v>0.33363591512044266</v>
      </c>
      <c r="AL167">
        <f t="shared" si="212"/>
        <v>8.7712813302854805E-4</v>
      </c>
      <c r="AM167">
        <f t="shared" si="213"/>
        <v>302.80455245971677</v>
      </c>
      <c r="AN167">
        <f t="shared" si="214"/>
        <v>306.72740020751951</v>
      </c>
      <c r="AO167">
        <f t="shared" si="215"/>
        <v>272.107825949166</v>
      </c>
      <c r="AP167">
        <f t="shared" si="216"/>
        <v>3.3110402887494916</v>
      </c>
      <c r="AQ167">
        <f t="shared" si="217"/>
        <v>4.1766403662899023</v>
      </c>
      <c r="AR167">
        <f t="shared" si="218"/>
        <v>57.092271442700415</v>
      </c>
      <c r="AS167">
        <f t="shared" si="219"/>
        <v>33.561221714306861</v>
      </c>
      <c r="AT167">
        <f t="shared" si="220"/>
        <v>31.615976333618164</v>
      </c>
      <c r="AU167">
        <f t="shared" si="221"/>
        <v>4.6722690082575253</v>
      </c>
      <c r="AV167">
        <f t="shared" si="222"/>
        <v>2.5081614984267021E-2</v>
      </c>
      <c r="AW167">
        <f t="shared" si="223"/>
        <v>1.7214367141692928</v>
      </c>
      <c r="AX167">
        <f t="shared" si="224"/>
        <v>2.9508322940882326</v>
      </c>
      <c r="AY167">
        <f t="shared" si="225"/>
        <v>1.5695935920161667E-2</v>
      </c>
      <c r="AZ167">
        <f t="shared" si="226"/>
        <v>15.362364166458777</v>
      </c>
      <c r="BA167">
        <f t="shared" si="227"/>
        <v>0.53717016263702533</v>
      </c>
      <c r="BB167">
        <f t="shared" si="228"/>
        <v>39.287559693325726</v>
      </c>
      <c r="BC167">
        <f t="shared" si="229"/>
        <v>389.70299057989922</v>
      </c>
      <c r="BD167">
        <f t="shared" si="230"/>
        <v>2.5973441406772174E-3</v>
      </c>
    </row>
    <row r="168" spans="1:56" x14ac:dyDescent="0.25">
      <c r="A168" s="1">
        <v>114</v>
      </c>
      <c r="B168" s="1" t="s">
        <v>175</v>
      </c>
      <c r="C168" s="1">
        <v>11260.500007186085</v>
      </c>
      <c r="D168" s="1">
        <v>0</v>
      </c>
      <c r="E168">
        <f t="shared" si="203"/>
        <v>2.581905851215776</v>
      </c>
      <c r="F168">
        <f t="shared" si="204"/>
        <v>2.5304550791231808E-2</v>
      </c>
      <c r="G168">
        <f t="shared" si="205"/>
        <v>209.63589705780535</v>
      </c>
      <c r="H168">
        <f t="shared" si="206"/>
        <v>0.87782803963035128</v>
      </c>
      <c r="I168">
        <f t="shared" si="207"/>
        <v>2.4571895531292398</v>
      </c>
      <c r="J168">
        <f t="shared" si="208"/>
        <v>29.66328239440918</v>
      </c>
      <c r="K168" s="1">
        <v>6</v>
      </c>
      <c r="L168">
        <f t="shared" si="209"/>
        <v>1.4200000166893005</v>
      </c>
      <c r="M168" s="1">
        <v>1</v>
      </c>
      <c r="N168">
        <f t="shared" si="210"/>
        <v>2.8400000333786011</v>
      </c>
      <c r="O168" s="1">
        <v>33.576656341552734</v>
      </c>
      <c r="P168" s="1">
        <v>29.66328239440918</v>
      </c>
      <c r="Q168" s="1">
        <v>35.009933471679688</v>
      </c>
      <c r="R168" s="1">
        <v>399.69708251953125</v>
      </c>
      <c r="S168" s="1">
        <v>390.92889404296875</v>
      </c>
      <c r="T168" s="1">
        <v>20.963043212890625</v>
      </c>
      <c r="U168" s="1">
        <v>23.532493591308594</v>
      </c>
      <c r="V168" s="1">
        <v>29.389457702636719</v>
      </c>
      <c r="W168" s="1">
        <v>32.991741180419922</v>
      </c>
      <c r="X168" s="1">
        <v>200.16044616699219</v>
      </c>
      <c r="Y168" s="1">
        <v>1700.65771484375</v>
      </c>
      <c r="Z168" s="1">
        <v>6.625852108001709</v>
      </c>
      <c r="AA168" s="1">
        <v>73.156333923339844</v>
      </c>
      <c r="AB168" s="1">
        <v>3.7420530319213867</v>
      </c>
      <c r="AC168" s="1">
        <v>-0.17492172122001648</v>
      </c>
      <c r="AD168" s="1">
        <v>1</v>
      </c>
      <c r="AE168" s="1">
        <v>-0.21956524252891541</v>
      </c>
      <c r="AF168" s="1">
        <v>2.737391471862793</v>
      </c>
      <c r="AG168" s="1">
        <v>1</v>
      </c>
      <c r="AH168" s="1">
        <v>0</v>
      </c>
      <c r="AI168" s="1">
        <v>0.15999999642372131</v>
      </c>
      <c r="AJ168" s="1">
        <v>111115</v>
      </c>
      <c r="AK168">
        <f t="shared" si="211"/>
        <v>0.33360074361165359</v>
      </c>
      <c r="AL168">
        <f t="shared" si="212"/>
        <v>8.7782803963035129E-4</v>
      </c>
      <c r="AM168">
        <f t="shared" si="213"/>
        <v>302.81328239440916</v>
      </c>
      <c r="AN168">
        <f t="shared" si="214"/>
        <v>306.72665634155271</v>
      </c>
      <c r="AO168">
        <f t="shared" si="215"/>
        <v>272.10522829297406</v>
      </c>
      <c r="AP168">
        <f t="shared" si="216"/>
        <v>3.3092676518641695</v>
      </c>
      <c r="AQ168">
        <f t="shared" si="217"/>
        <v>4.1787405123438663</v>
      </c>
      <c r="AR168">
        <f t="shared" si="218"/>
        <v>57.120693291202208</v>
      </c>
      <c r="AS168">
        <f t="shared" si="219"/>
        <v>33.588199699893615</v>
      </c>
      <c r="AT168">
        <f t="shared" si="220"/>
        <v>31.619969367980957</v>
      </c>
      <c r="AU168">
        <f t="shared" si="221"/>
        <v>4.6733280604900402</v>
      </c>
      <c r="AV168">
        <f t="shared" si="222"/>
        <v>2.5081077065512151E-2</v>
      </c>
      <c r="AW168">
        <f t="shared" si="223"/>
        <v>1.7215509592146263</v>
      </c>
      <c r="AX168">
        <f t="shared" si="224"/>
        <v>2.9517771012754137</v>
      </c>
      <c r="AY168">
        <f t="shared" si="225"/>
        <v>1.5695598865686729E-2</v>
      </c>
      <c r="AZ168">
        <f t="shared" si="226"/>
        <v>15.336193687479705</v>
      </c>
      <c r="BA168">
        <f t="shared" si="227"/>
        <v>0.53625071017330161</v>
      </c>
      <c r="BB168">
        <f t="shared" si="228"/>
        <v>39.268033059578791</v>
      </c>
      <c r="BC168">
        <f t="shared" si="229"/>
        <v>389.70157965628732</v>
      </c>
      <c r="BD168">
        <f t="shared" si="230"/>
        <v>2.601641091926872E-3</v>
      </c>
    </row>
    <row r="169" spans="1:56" x14ac:dyDescent="0.25">
      <c r="A169" s="1">
        <v>115</v>
      </c>
      <c r="B169" s="1" t="s">
        <v>176</v>
      </c>
      <c r="C169" s="1">
        <v>11261.000007174909</v>
      </c>
      <c r="D169" s="1">
        <v>0</v>
      </c>
      <c r="E169">
        <f t="shared" si="203"/>
        <v>2.5836428721499822</v>
      </c>
      <c r="F169">
        <f t="shared" si="204"/>
        <v>2.5308161671455449E-2</v>
      </c>
      <c r="G169">
        <f t="shared" si="205"/>
        <v>209.54343741542877</v>
      </c>
      <c r="H169">
        <f t="shared" si="206"/>
        <v>0.87844871875864949</v>
      </c>
      <c r="I169">
        <f t="shared" si="207"/>
        <v>2.4585241856772142</v>
      </c>
      <c r="J169">
        <f t="shared" si="208"/>
        <v>29.669540405273438</v>
      </c>
      <c r="K169" s="1">
        <v>6</v>
      </c>
      <c r="L169">
        <f t="shared" si="209"/>
        <v>1.4200000166893005</v>
      </c>
      <c r="M169" s="1">
        <v>1</v>
      </c>
      <c r="N169">
        <f t="shared" si="210"/>
        <v>2.8400000333786011</v>
      </c>
      <c r="O169" s="1">
        <v>33.577102661132813</v>
      </c>
      <c r="P169" s="1">
        <v>29.669540405273438</v>
      </c>
      <c r="Q169" s="1">
        <v>35.010166168212891</v>
      </c>
      <c r="R169" s="1">
        <v>399.70614624023437</v>
      </c>
      <c r="S169" s="1">
        <v>390.93075561523438</v>
      </c>
      <c r="T169" s="1">
        <v>20.963441848754883</v>
      </c>
      <c r="U169" s="1">
        <v>23.535072326660156</v>
      </c>
      <c r="V169" s="1">
        <v>29.388992309570313</v>
      </c>
      <c r="W169" s="1">
        <v>32.994205474853516</v>
      </c>
      <c r="X169" s="1">
        <v>200.13163757324219</v>
      </c>
      <c r="Y169" s="1">
        <v>1700.67919921875</v>
      </c>
      <c r="Z169" s="1">
        <v>6.5760526657104492</v>
      </c>
      <c r="AA169" s="1">
        <v>73.155601501464844</v>
      </c>
      <c r="AB169" s="1">
        <v>3.7420530319213867</v>
      </c>
      <c r="AC169" s="1">
        <v>-0.17492172122001648</v>
      </c>
      <c r="AD169" s="1">
        <v>1</v>
      </c>
      <c r="AE169" s="1">
        <v>-0.21956524252891541</v>
      </c>
      <c r="AF169" s="1">
        <v>2.737391471862793</v>
      </c>
      <c r="AG169" s="1">
        <v>1</v>
      </c>
      <c r="AH169" s="1">
        <v>0</v>
      </c>
      <c r="AI169" s="1">
        <v>0.15999999642372131</v>
      </c>
      <c r="AJ169" s="1">
        <v>111115</v>
      </c>
      <c r="AK169">
        <f t="shared" si="211"/>
        <v>0.33355272928873692</v>
      </c>
      <c r="AL169">
        <f t="shared" si="212"/>
        <v>8.7844871875864948E-4</v>
      </c>
      <c r="AM169">
        <f t="shared" si="213"/>
        <v>302.81954040527341</v>
      </c>
      <c r="AN169">
        <f t="shared" si="214"/>
        <v>306.72710266113279</v>
      </c>
      <c r="AO169">
        <f t="shared" si="215"/>
        <v>272.10866579289723</v>
      </c>
      <c r="AP169">
        <f t="shared" si="216"/>
        <v>3.3081409210488824</v>
      </c>
      <c r="AQ169">
        <f t="shared" si="217"/>
        <v>4.1802465581145176</v>
      </c>
      <c r="AR169">
        <f t="shared" si="218"/>
        <v>57.141852056685146</v>
      </c>
      <c r="AS169">
        <f t="shared" si="219"/>
        <v>33.606779730024989</v>
      </c>
      <c r="AT169">
        <f t="shared" si="220"/>
        <v>31.623321533203125</v>
      </c>
      <c r="AU169">
        <f t="shared" si="221"/>
        <v>4.6742172996407145</v>
      </c>
      <c r="AV169">
        <f t="shared" si="222"/>
        <v>2.5084624444885888E-2</v>
      </c>
      <c r="AW169">
        <f t="shared" si="223"/>
        <v>1.7217223724373034</v>
      </c>
      <c r="AX169">
        <f t="shared" si="224"/>
        <v>2.9524949272034111</v>
      </c>
      <c r="AY169">
        <f t="shared" si="225"/>
        <v>1.5697821618219084E-2</v>
      </c>
      <c r="AZ169">
        <f t="shared" si="226"/>
        <v>15.329276204810245</v>
      </c>
      <c r="BA169">
        <f t="shared" si="227"/>
        <v>0.53601164504352183</v>
      </c>
      <c r="BB169">
        <f t="shared" si="228"/>
        <v>39.256263746732103</v>
      </c>
      <c r="BC169">
        <f t="shared" si="229"/>
        <v>389.7026155319918</v>
      </c>
      <c r="BD169">
        <f t="shared" si="230"/>
        <v>2.602604190326712E-3</v>
      </c>
    </row>
    <row r="170" spans="1:56" x14ac:dyDescent="0.25">
      <c r="A170" s="1">
        <v>116</v>
      </c>
      <c r="B170" s="1" t="s">
        <v>176</v>
      </c>
      <c r="C170" s="1">
        <v>11261.500007163733</v>
      </c>
      <c r="D170" s="1">
        <v>0</v>
      </c>
      <c r="E170">
        <f t="shared" si="203"/>
        <v>2.5798856888999535</v>
      </c>
      <c r="F170">
        <f t="shared" si="204"/>
        <v>2.5350373592214624E-2</v>
      </c>
      <c r="G170">
        <f t="shared" si="205"/>
        <v>210.04603853895682</v>
      </c>
      <c r="H170">
        <f t="shared" si="206"/>
        <v>0.87964943070097334</v>
      </c>
      <c r="I170">
        <f t="shared" si="207"/>
        <v>2.4578162579448266</v>
      </c>
      <c r="J170">
        <f t="shared" si="208"/>
        <v>29.666975021362305</v>
      </c>
      <c r="K170" s="1">
        <v>6</v>
      </c>
      <c r="L170">
        <f t="shared" si="209"/>
        <v>1.4200000166893005</v>
      </c>
      <c r="M170" s="1">
        <v>1</v>
      </c>
      <c r="N170">
        <f t="shared" si="210"/>
        <v>2.8400000333786011</v>
      </c>
      <c r="O170" s="1">
        <v>33.575847625732422</v>
      </c>
      <c r="P170" s="1">
        <v>29.666975021362305</v>
      </c>
      <c r="Q170" s="1">
        <v>35.00946044921875</v>
      </c>
      <c r="R170" s="1">
        <v>399.69818115234375</v>
      </c>
      <c r="S170" s="1">
        <v>390.93167114257812</v>
      </c>
      <c r="T170" s="1">
        <v>20.961013793945313</v>
      </c>
      <c r="U170" s="1">
        <v>23.536441802978516</v>
      </c>
      <c r="V170" s="1">
        <v>29.387481689453125</v>
      </c>
      <c r="W170" s="1">
        <v>32.998252868652344</v>
      </c>
      <c r="X170" s="1">
        <v>200.10940551757812</v>
      </c>
      <c r="Y170" s="1">
        <v>1700.6593017578125</v>
      </c>
      <c r="Z170" s="1">
        <v>6.5048737525939941</v>
      </c>
      <c r="AA170" s="1">
        <v>73.155189514160156</v>
      </c>
      <c r="AB170" s="1">
        <v>3.7420530319213867</v>
      </c>
      <c r="AC170" s="1">
        <v>-0.17492172122001648</v>
      </c>
      <c r="AD170" s="1">
        <v>1</v>
      </c>
      <c r="AE170" s="1">
        <v>-0.21956524252891541</v>
      </c>
      <c r="AF170" s="1">
        <v>2.737391471862793</v>
      </c>
      <c r="AG170" s="1">
        <v>1</v>
      </c>
      <c r="AH170" s="1">
        <v>0</v>
      </c>
      <c r="AI170" s="1">
        <v>0.15999999642372131</v>
      </c>
      <c r="AJ170" s="1">
        <v>111115</v>
      </c>
      <c r="AK170">
        <f t="shared" si="211"/>
        <v>0.33351567586263015</v>
      </c>
      <c r="AL170">
        <f t="shared" si="212"/>
        <v>8.7964943070097329E-4</v>
      </c>
      <c r="AM170">
        <f t="shared" si="213"/>
        <v>302.81697502136228</v>
      </c>
      <c r="AN170">
        <f t="shared" si="214"/>
        <v>306.7258476257324</v>
      </c>
      <c r="AO170">
        <f t="shared" si="215"/>
        <v>272.10548219921839</v>
      </c>
      <c r="AP170">
        <f t="shared" si="216"/>
        <v>3.3076696227018787</v>
      </c>
      <c r="AQ170">
        <f t="shared" si="217"/>
        <v>4.1796291185307215</v>
      </c>
      <c r="AR170">
        <f t="shared" si="218"/>
        <v>57.133733728100033</v>
      </c>
      <c r="AS170">
        <f t="shared" si="219"/>
        <v>33.597291925121517</v>
      </c>
      <c r="AT170">
        <f t="shared" si="220"/>
        <v>31.621411323547363</v>
      </c>
      <c r="AU170">
        <f t="shared" si="221"/>
        <v>4.6737105544107944</v>
      </c>
      <c r="AV170">
        <f t="shared" si="222"/>
        <v>2.5126093364671968E-2</v>
      </c>
      <c r="AW170">
        <f t="shared" si="223"/>
        <v>1.7218128605858947</v>
      </c>
      <c r="AX170">
        <f t="shared" si="224"/>
        <v>2.9518976938248995</v>
      </c>
      <c r="AY170">
        <f t="shared" si="225"/>
        <v>1.5723805689007948E-2</v>
      </c>
      <c r="AZ170">
        <f t="shared" si="226"/>
        <v>15.365957756015975</v>
      </c>
      <c r="BA170">
        <f t="shared" si="227"/>
        <v>0.5372960392926317</v>
      </c>
      <c r="BB170">
        <f t="shared" si="228"/>
        <v>39.265892257946319</v>
      </c>
      <c r="BC170">
        <f t="shared" si="229"/>
        <v>389.70531704431016</v>
      </c>
      <c r="BD170">
        <f t="shared" si="230"/>
        <v>2.5994388341035908E-3</v>
      </c>
    </row>
    <row r="171" spans="1:56" x14ac:dyDescent="0.25">
      <c r="A171" s="1">
        <v>117</v>
      </c>
      <c r="B171" s="1" t="s">
        <v>177</v>
      </c>
      <c r="C171" s="1">
        <v>11262.000007152557</v>
      </c>
      <c r="D171" s="1">
        <v>0</v>
      </c>
      <c r="E171">
        <f t="shared" si="203"/>
        <v>2.587500583091479</v>
      </c>
      <c r="F171">
        <f t="shared" si="204"/>
        <v>2.5368912098248601E-2</v>
      </c>
      <c r="G171">
        <f t="shared" si="205"/>
        <v>209.68445819463844</v>
      </c>
      <c r="H171">
        <f t="shared" si="206"/>
        <v>0.8800676758314272</v>
      </c>
      <c r="I171">
        <f t="shared" si="207"/>
        <v>2.4571549452786448</v>
      </c>
      <c r="J171">
        <f t="shared" si="208"/>
        <v>29.664337158203125</v>
      </c>
      <c r="K171" s="1">
        <v>6</v>
      </c>
      <c r="L171">
        <f t="shared" si="209"/>
        <v>1.4200000166893005</v>
      </c>
      <c r="M171" s="1">
        <v>1</v>
      </c>
      <c r="N171">
        <f t="shared" si="210"/>
        <v>2.8400000333786011</v>
      </c>
      <c r="O171" s="1">
        <v>33.575740814208984</v>
      </c>
      <c r="P171" s="1">
        <v>29.664337158203125</v>
      </c>
      <c r="Q171" s="1">
        <v>35.009376525878906</v>
      </c>
      <c r="R171" s="1">
        <v>399.71035766601562</v>
      </c>
      <c r="S171" s="1">
        <v>390.92041015625</v>
      </c>
      <c r="T171" s="1">
        <v>20.960659027099609</v>
      </c>
      <c r="U171" s="1">
        <v>23.537351608276367</v>
      </c>
      <c r="V171" s="1">
        <v>29.386480331420898</v>
      </c>
      <c r="W171" s="1">
        <v>32.998958587646484</v>
      </c>
      <c r="X171" s="1">
        <v>200.10610961914062</v>
      </c>
      <c r="Y171" s="1">
        <v>1700.7471923828125</v>
      </c>
      <c r="Z171" s="1">
        <v>6.5367627143859863</v>
      </c>
      <c r="AA171" s="1">
        <v>73.153488159179688</v>
      </c>
      <c r="AB171" s="1">
        <v>3.7420530319213867</v>
      </c>
      <c r="AC171" s="1">
        <v>-0.17492172122001648</v>
      </c>
      <c r="AD171" s="1">
        <v>1</v>
      </c>
      <c r="AE171" s="1">
        <v>-0.21956524252891541</v>
      </c>
      <c r="AF171" s="1">
        <v>2.737391471862793</v>
      </c>
      <c r="AG171" s="1">
        <v>1</v>
      </c>
      <c r="AH171" s="1">
        <v>0</v>
      </c>
      <c r="AI171" s="1">
        <v>0.15999999642372131</v>
      </c>
      <c r="AJ171" s="1">
        <v>111115</v>
      </c>
      <c r="AK171">
        <f t="shared" si="211"/>
        <v>0.33351018269856764</v>
      </c>
      <c r="AL171">
        <f t="shared" si="212"/>
        <v>8.8006767583142717E-4</v>
      </c>
      <c r="AM171">
        <f t="shared" si="213"/>
        <v>302.8143371582031</v>
      </c>
      <c r="AN171">
        <f t="shared" si="214"/>
        <v>306.72574081420896</v>
      </c>
      <c r="AO171">
        <f t="shared" si="215"/>
        <v>272.11954469890406</v>
      </c>
      <c r="AP171">
        <f t="shared" si="216"/>
        <v>3.3079861186551343</v>
      </c>
      <c r="AQ171">
        <f t="shared" si="217"/>
        <v>4.1789943174531388</v>
      </c>
      <c r="AR171">
        <f t="shared" si="218"/>
        <v>57.126384846608801</v>
      </c>
      <c r="AS171">
        <f t="shared" si="219"/>
        <v>33.589033238332433</v>
      </c>
      <c r="AT171">
        <f t="shared" si="220"/>
        <v>31.620038986206055</v>
      </c>
      <c r="AU171">
        <f t="shared" si="221"/>
        <v>4.6733465268322023</v>
      </c>
      <c r="AV171">
        <f t="shared" si="222"/>
        <v>2.5144305175616666E-2</v>
      </c>
      <c r="AW171">
        <f t="shared" si="223"/>
        <v>1.7218393721744942</v>
      </c>
      <c r="AX171">
        <f t="shared" si="224"/>
        <v>2.9515071546577083</v>
      </c>
      <c r="AY171">
        <f t="shared" si="225"/>
        <v>1.5735217088642724E-2</v>
      </c>
      <c r="AZ171">
        <f t="shared" si="226"/>
        <v>15.339149529705493</v>
      </c>
      <c r="BA171">
        <f t="shared" si="227"/>
        <v>0.53638657063423223</v>
      </c>
      <c r="BB171">
        <f t="shared" si="228"/>
        <v>39.27360711099972</v>
      </c>
      <c r="BC171">
        <f t="shared" si="229"/>
        <v>389.69043630198286</v>
      </c>
      <c r="BD171">
        <f t="shared" si="230"/>
        <v>2.6077232550061518E-3</v>
      </c>
    </row>
    <row r="172" spans="1:56" x14ac:dyDescent="0.25">
      <c r="A172" s="1">
        <v>118</v>
      </c>
      <c r="B172" s="1" t="s">
        <v>177</v>
      </c>
      <c r="C172" s="1">
        <v>11262.500007141382</v>
      </c>
      <c r="D172" s="1">
        <v>0</v>
      </c>
      <c r="E172">
        <f t="shared" si="203"/>
        <v>2.5956620527967185</v>
      </c>
      <c r="F172">
        <f t="shared" si="204"/>
        <v>2.538183079664005E-2</v>
      </c>
      <c r="G172">
        <f t="shared" si="205"/>
        <v>209.29168890597242</v>
      </c>
      <c r="H172">
        <f t="shared" si="206"/>
        <v>0.88043423328992565</v>
      </c>
      <c r="I172">
        <f t="shared" si="207"/>
        <v>2.4569132827940958</v>
      </c>
      <c r="J172">
        <f t="shared" si="208"/>
        <v>29.663984298706055</v>
      </c>
      <c r="K172" s="1">
        <v>6</v>
      </c>
      <c r="L172">
        <f t="shared" si="209"/>
        <v>1.4200000166893005</v>
      </c>
      <c r="M172" s="1">
        <v>1</v>
      </c>
      <c r="N172">
        <f t="shared" si="210"/>
        <v>2.8400000333786011</v>
      </c>
      <c r="O172" s="1">
        <v>33.576271057128906</v>
      </c>
      <c r="P172" s="1">
        <v>29.663984298706055</v>
      </c>
      <c r="Q172" s="1">
        <v>35.009414672851563</v>
      </c>
      <c r="R172" s="1">
        <v>399.76690673828125</v>
      </c>
      <c r="S172" s="1">
        <v>390.95138549804687</v>
      </c>
      <c r="T172" s="1">
        <v>20.961780548095703</v>
      </c>
      <c r="U172" s="1">
        <v>23.539712905883789</v>
      </c>
      <c r="V172" s="1">
        <v>29.386907577514648</v>
      </c>
      <c r="W172" s="1">
        <v>33.000984191894531</v>
      </c>
      <c r="X172" s="1">
        <v>200.09269714355469</v>
      </c>
      <c r="Y172" s="1">
        <v>1700.731201171875</v>
      </c>
      <c r="Z172" s="1">
        <v>6.6024904251098633</v>
      </c>
      <c r="AA172" s="1">
        <v>73.152809143066406</v>
      </c>
      <c r="AB172" s="1">
        <v>3.7420530319213867</v>
      </c>
      <c r="AC172" s="1">
        <v>-0.17492172122001648</v>
      </c>
      <c r="AD172" s="1">
        <v>1</v>
      </c>
      <c r="AE172" s="1">
        <v>-0.21956524252891541</v>
      </c>
      <c r="AF172" s="1">
        <v>2.737391471862793</v>
      </c>
      <c r="AG172" s="1">
        <v>1</v>
      </c>
      <c r="AH172" s="1">
        <v>0</v>
      </c>
      <c r="AI172" s="1">
        <v>0.15999999642372131</v>
      </c>
      <c r="AJ172" s="1">
        <v>111115</v>
      </c>
      <c r="AK172">
        <f t="shared" si="211"/>
        <v>0.33348782857259113</v>
      </c>
      <c r="AL172">
        <f t="shared" si="212"/>
        <v>8.8043423328992561E-4</v>
      </c>
      <c r="AM172">
        <f t="shared" si="213"/>
        <v>302.81398429870603</v>
      </c>
      <c r="AN172">
        <f t="shared" si="214"/>
        <v>306.72627105712888</v>
      </c>
      <c r="AO172">
        <f t="shared" si="215"/>
        <v>272.11698610521125</v>
      </c>
      <c r="AP172">
        <f t="shared" si="216"/>
        <v>3.3078946600421384</v>
      </c>
      <c r="AQ172">
        <f t="shared" si="217"/>
        <v>4.1789094082807896</v>
      </c>
      <c r="AR172">
        <f t="shared" si="218"/>
        <v>57.125754393218358</v>
      </c>
      <c r="AS172">
        <f t="shared" si="219"/>
        <v>33.586041487334569</v>
      </c>
      <c r="AT172">
        <f t="shared" si="220"/>
        <v>31.62012767791748</v>
      </c>
      <c r="AU172">
        <f t="shared" si="221"/>
        <v>4.6733700525382238</v>
      </c>
      <c r="AV172">
        <f t="shared" si="222"/>
        <v>2.5156996074733026E-2</v>
      </c>
      <c r="AW172">
        <f t="shared" si="223"/>
        <v>1.721996125486694</v>
      </c>
      <c r="AX172">
        <f t="shared" si="224"/>
        <v>2.95137392705153</v>
      </c>
      <c r="AY172">
        <f t="shared" si="225"/>
        <v>1.5743169134092551E-2</v>
      </c>
      <c r="AZ172">
        <f t="shared" si="226"/>
        <v>15.31027497376863</v>
      </c>
      <c r="BA172">
        <f t="shared" si="227"/>
        <v>0.53533942241782384</v>
      </c>
      <c r="BB172">
        <f t="shared" si="228"/>
        <v>39.278564843916541</v>
      </c>
      <c r="BC172">
        <f t="shared" si="229"/>
        <v>389.71753207195837</v>
      </c>
      <c r="BD172">
        <f t="shared" si="230"/>
        <v>2.6160968358704584E-3</v>
      </c>
    </row>
    <row r="173" spans="1:56" x14ac:dyDescent="0.25">
      <c r="A173" s="1">
        <v>119</v>
      </c>
      <c r="B173" s="1" t="s">
        <v>178</v>
      </c>
      <c r="C173" s="1">
        <v>11263.000007130206</v>
      </c>
      <c r="D173" s="1">
        <v>0</v>
      </c>
      <c r="E173">
        <f t="shared" si="203"/>
        <v>2.6100475569071637</v>
      </c>
      <c r="F173">
        <f t="shared" si="204"/>
        <v>2.5429598938144296E-2</v>
      </c>
      <c r="G173">
        <f t="shared" si="205"/>
        <v>208.71728737518654</v>
      </c>
      <c r="H173">
        <f t="shared" si="206"/>
        <v>0.88105966970484095</v>
      </c>
      <c r="I173">
        <f t="shared" si="207"/>
        <v>2.4541091247509907</v>
      </c>
      <c r="J173">
        <f t="shared" si="208"/>
        <v>29.653074264526367</v>
      </c>
      <c r="K173" s="1">
        <v>6</v>
      </c>
      <c r="L173">
        <f t="shared" si="209"/>
        <v>1.4200000166893005</v>
      </c>
      <c r="M173" s="1">
        <v>1</v>
      </c>
      <c r="N173">
        <f t="shared" si="210"/>
        <v>2.8400000333786011</v>
      </c>
      <c r="O173" s="1">
        <v>33.576698303222656</v>
      </c>
      <c r="P173" s="1">
        <v>29.653074264526367</v>
      </c>
      <c r="Q173" s="1">
        <v>35.008670806884766</v>
      </c>
      <c r="R173" s="1">
        <v>399.806396484375</v>
      </c>
      <c r="S173" s="1">
        <v>390.94610595703125</v>
      </c>
      <c r="T173" s="1">
        <v>20.9622802734375</v>
      </c>
      <c r="U173" s="1">
        <v>23.542303085327148</v>
      </c>
      <c r="V173" s="1">
        <v>29.386735916137695</v>
      </c>
      <c r="W173" s="1">
        <v>33.003635406494141</v>
      </c>
      <c r="X173" s="1">
        <v>200.07206726074219</v>
      </c>
      <c r="Y173" s="1">
        <v>1700.7156982421875</v>
      </c>
      <c r="Z173" s="1">
        <v>6.6215591430664062</v>
      </c>
      <c r="AA173" s="1">
        <v>73.152389526367188</v>
      </c>
      <c r="AB173" s="1">
        <v>3.7420530319213867</v>
      </c>
      <c r="AC173" s="1">
        <v>-0.17492172122001648</v>
      </c>
      <c r="AD173" s="1">
        <v>1</v>
      </c>
      <c r="AE173" s="1">
        <v>-0.21956524252891541</v>
      </c>
      <c r="AF173" s="1">
        <v>2.737391471862793</v>
      </c>
      <c r="AG173" s="1">
        <v>1</v>
      </c>
      <c r="AH173" s="1">
        <v>0</v>
      </c>
      <c r="AI173" s="1">
        <v>0.15999999642372131</v>
      </c>
      <c r="AJ173" s="1">
        <v>111115</v>
      </c>
      <c r="AK173">
        <f t="shared" si="211"/>
        <v>0.33345344543457028</v>
      </c>
      <c r="AL173">
        <f t="shared" si="212"/>
        <v>8.8105966970484096E-4</v>
      </c>
      <c r="AM173">
        <f t="shared" si="213"/>
        <v>302.80307426452634</v>
      </c>
      <c r="AN173">
        <f t="shared" si="214"/>
        <v>306.72669830322263</v>
      </c>
      <c r="AO173">
        <f t="shared" si="215"/>
        <v>272.1145056365167</v>
      </c>
      <c r="AP173">
        <f t="shared" si="216"/>
        <v>3.3091902569770784</v>
      </c>
      <c r="AQ173">
        <f t="shared" si="217"/>
        <v>4.1762848503966383</v>
      </c>
      <c r="AR173">
        <f t="shared" si="218"/>
        <v>57.090204126432944</v>
      </c>
      <c r="AS173">
        <f t="shared" si="219"/>
        <v>33.547901041105796</v>
      </c>
      <c r="AT173">
        <f t="shared" si="220"/>
        <v>31.614886283874512</v>
      </c>
      <c r="AU173">
        <f t="shared" si="221"/>
        <v>4.6719799362108771</v>
      </c>
      <c r="AV173">
        <f t="shared" si="222"/>
        <v>2.5203920912461271E-2</v>
      </c>
      <c r="AW173">
        <f t="shared" si="223"/>
        <v>1.7221757256456476</v>
      </c>
      <c r="AX173">
        <f t="shared" si="224"/>
        <v>2.9498042105652296</v>
      </c>
      <c r="AY173">
        <f t="shared" si="225"/>
        <v>1.5772572060263598E-2</v>
      </c>
      <c r="AZ173">
        <f t="shared" si="226"/>
        <v>15.268168306956367</v>
      </c>
      <c r="BA173">
        <f t="shared" si="227"/>
        <v>0.53387739178076532</v>
      </c>
      <c r="BB173">
        <f t="shared" si="228"/>
        <v>39.311805760968909</v>
      </c>
      <c r="BC173">
        <f t="shared" si="229"/>
        <v>389.70541435125233</v>
      </c>
      <c r="BD173">
        <f t="shared" si="230"/>
        <v>2.6329036961119691E-3</v>
      </c>
    </row>
    <row r="174" spans="1:56" x14ac:dyDescent="0.25">
      <c r="A174" s="1">
        <v>120</v>
      </c>
      <c r="B174" s="1" t="s">
        <v>178</v>
      </c>
      <c r="C174" s="1">
        <v>11263.50000711903</v>
      </c>
      <c r="D174" s="1">
        <v>0</v>
      </c>
      <c r="E174">
        <f t="shared" si="203"/>
        <v>2.6321833199833438</v>
      </c>
      <c r="F174">
        <f t="shared" si="204"/>
        <v>2.5441758433050729E-2</v>
      </c>
      <c r="G174">
        <f t="shared" si="205"/>
        <v>207.42867005751319</v>
      </c>
      <c r="H174">
        <f t="shared" si="206"/>
        <v>0.88116643265444161</v>
      </c>
      <c r="I174">
        <f t="shared" si="207"/>
        <v>2.4532529709387312</v>
      </c>
      <c r="J174">
        <f t="shared" si="208"/>
        <v>29.649322509765625</v>
      </c>
      <c r="K174" s="1">
        <v>6</v>
      </c>
      <c r="L174">
        <f t="shared" si="209"/>
        <v>1.4200000166893005</v>
      </c>
      <c r="M174" s="1">
        <v>1</v>
      </c>
      <c r="N174">
        <f t="shared" si="210"/>
        <v>2.8400000333786011</v>
      </c>
      <c r="O174" s="1">
        <v>33.576324462890625</v>
      </c>
      <c r="P174" s="1">
        <v>29.649322509765625</v>
      </c>
      <c r="Q174" s="1">
        <v>35.008277893066406</v>
      </c>
      <c r="R174" s="1">
        <v>399.8671875</v>
      </c>
      <c r="S174" s="1">
        <v>390.939697265625</v>
      </c>
      <c r="T174" s="1">
        <v>20.961200714111328</v>
      </c>
      <c r="U174" s="1">
        <v>23.541742324829102</v>
      </c>
      <c r="V174" s="1">
        <v>29.385751724243164</v>
      </c>
      <c r="W174" s="1">
        <v>33.003444671630859</v>
      </c>
      <c r="X174" s="1">
        <v>200.05619812011719</v>
      </c>
      <c r="Y174" s="1">
        <v>1700.71826171875</v>
      </c>
      <c r="Z174" s="1">
        <v>6.6564383506774902</v>
      </c>
      <c r="AA174" s="1">
        <v>73.152175903320312</v>
      </c>
      <c r="AB174" s="1">
        <v>3.7420530319213867</v>
      </c>
      <c r="AC174" s="1">
        <v>-0.17492172122001648</v>
      </c>
      <c r="AD174" s="1">
        <v>1</v>
      </c>
      <c r="AE174" s="1">
        <v>-0.21956524252891541</v>
      </c>
      <c r="AF174" s="1">
        <v>2.737391471862793</v>
      </c>
      <c r="AG174" s="1">
        <v>1</v>
      </c>
      <c r="AH174" s="1">
        <v>0</v>
      </c>
      <c r="AI174" s="1">
        <v>0.15999999642372131</v>
      </c>
      <c r="AJ174" s="1">
        <v>111115</v>
      </c>
      <c r="AK174">
        <f t="shared" si="211"/>
        <v>0.33342699686686195</v>
      </c>
      <c r="AL174">
        <f t="shared" si="212"/>
        <v>8.8116643265444164E-4</v>
      </c>
      <c r="AM174">
        <f t="shared" si="213"/>
        <v>302.7993225097656</v>
      </c>
      <c r="AN174">
        <f t="shared" si="214"/>
        <v>306.7263244628906</v>
      </c>
      <c r="AO174">
        <f t="shared" si="215"/>
        <v>272.11491579275753</v>
      </c>
      <c r="AP174">
        <f t="shared" si="216"/>
        <v>3.3096306257360646</v>
      </c>
      <c r="AQ174">
        <f t="shared" si="217"/>
        <v>4.1753826465552706</v>
      </c>
      <c r="AR174">
        <f t="shared" si="218"/>
        <v>57.078037597590495</v>
      </c>
      <c r="AS174">
        <f t="shared" si="219"/>
        <v>33.536295272761393</v>
      </c>
      <c r="AT174">
        <f t="shared" si="220"/>
        <v>31.612823486328125</v>
      </c>
      <c r="AU174">
        <f t="shared" si="221"/>
        <v>4.6714329422273257</v>
      </c>
      <c r="AV174">
        <f t="shared" si="222"/>
        <v>2.5215865492557082E-2</v>
      </c>
      <c r="AW174">
        <f t="shared" si="223"/>
        <v>1.7221296756165394</v>
      </c>
      <c r="AX174">
        <f t="shared" si="224"/>
        <v>2.9493032666107863</v>
      </c>
      <c r="AY174">
        <f t="shared" si="225"/>
        <v>1.5780056511388956E-2</v>
      </c>
      <c r="AZ174">
        <f t="shared" si="226"/>
        <v>15.173858559438996</v>
      </c>
      <c r="BA174">
        <f t="shared" si="227"/>
        <v>0.53058993882776562</v>
      </c>
      <c r="BB174">
        <f t="shared" si="228"/>
        <v>39.32052889019473</v>
      </c>
      <c r="BC174">
        <f t="shared" si="229"/>
        <v>389.68848337822578</v>
      </c>
      <c r="BD174">
        <f t="shared" si="230"/>
        <v>2.6559378758247601E-3</v>
      </c>
    </row>
    <row r="175" spans="1:56" x14ac:dyDescent="0.25">
      <c r="A175" s="1">
        <v>121</v>
      </c>
      <c r="B175" s="1" t="s">
        <v>179</v>
      </c>
      <c r="C175" s="1">
        <v>11264.000007107854</v>
      </c>
      <c r="D175" s="1">
        <v>0</v>
      </c>
      <c r="E175">
        <f t="shared" si="203"/>
        <v>2.6485700451318475</v>
      </c>
      <c r="F175">
        <f t="shared" si="204"/>
        <v>2.5455021920295917E-2</v>
      </c>
      <c r="G175">
        <f t="shared" si="205"/>
        <v>206.48136999390141</v>
      </c>
      <c r="H175">
        <f t="shared" si="206"/>
        <v>0.8815027498521385</v>
      </c>
      <c r="I175">
        <f t="shared" si="207"/>
        <v>2.4529002235333461</v>
      </c>
      <c r="J175">
        <f t="shared" si="208"/>
        <v>29.6475830078125</v>
      </c>
      <c r="K175" s="1">
        <v>6</v>
      </c>
      <c r="L175">
        <f t="shared" si="209"/>
        <v>1.4200000166893005</v>
      </c>
      <c r="M175" s="1">
        <v>1</v>
      </c>
      <c r="N175">
        <f t="shared" si="210"/>
        <v>2.8400000333786011</v>
      </c>
      <c r="O175" s="1">
        <v>33.576763153076172</v>
      </c>
      <c r="P175" s="1">
        <v>29.6475830078125</v>
      </c>
      <c r="Q175" s="1">
        <v>35.008346557617187</v>
      </c>
      <c r="R175" s="1">
        <v>399.89117431640625</v>
      </c>
      <c r="S175" s="1">
        <v>390.91464233398438</v>
      </c>
      <c r="T175" s="1">
        <v>20.959720611572266</v>
      </c>
      <c r="U175" s="1">
        <v>23.54112434387207</v>
      </c>
      <c r="V175" s="1">
        <v>29.382608413696289</v>
      </c>
      <c r="W175" s="1">
        <v>33.001377105712891</v>
      </c>
      <c r="X175" s="1">
        <v>200.06584167480469</v>
      </c>
      <c r="Y175" s="1">
        <v>1700.776611328125</v>
      </c>
      <c r="Z175" s="1">
        <v>6.611931324005127</v>
      </c>
      <c r="AA175" s="1">
        <v>73.151313781738281</v>
      </c>
      <c r="AB175" s="1">
        <v>3.7420530319213867</v>
      </c>
      <c r="AC175" s="1">
        <v>-0.17492172122001648</v>
      </c>
      <c r="AD175" s="1">
        <v>1</v>
      </c>
      <c r="AE175" s="1">
        <v>-0.21956524252891541</v>
      </c>
      <c r="AF175" s="1">
        <v>2.737391471862793</v>
      </c>
      <c r="AG175" s="1">
        <v>1</v>
      </c>
      <c r="AH175" s="1">
        <v>0</v>
      </c>
      <c r="AI175" s="1">
        <v>0.15999999642372131</v>
      </c>
      <c r="AJ175" s="1">
        <v>111115</v>
      </c>
      <c r="AK175">
        <f t="shared" si="211"/>
        <v>0.33344306945800778</v>
      </c>
      <c r="AL175">
        <f t="shared" si="212"/>
        <v>8.8150274985213854E-4</v>
      </c>
      <c r="AM175">
        <f t="shared" si="213"/>
        <v>302.79758300781248</v>
      </c>
      <c r="AN175">
        <f t="shared" si="214"/>
        <v>306.72676315307615</v>
      </c>
      <c r="AO175">
        <f t="shared" si="215"/>
        <v>272.12425173004885</v>
      </c>
      <c r="AP175">
        <f t="shared" si="216"/>
        <v>3.3098831514669844</v>
      </c>
      <c r="AQ175">
        <f t="shared" si="217"/>
        <v>4.1749643971868498</v>
      </c>
      <c r="AR175">
        <f t="shared" si="218"/>
        <v>57.072992696258325</v>
      </c>
      <c r="AS175">
        <f t="shared" si="219"/>
        <v>33.531868352386255</v>
      </c>
      <c r="AT175">
        <f t="shared" si="220"/>
        <v>31.612173080444336</v>
      </c>
      <c r="AU175">
        <f t="shared" si="221"/>
        <v>4.6712604850452033</v>
      </c>
      <c r="AV175">
        <f t="shared" si="222"/>
        <v>2.5228894436717168E-2</v>
      </c>
      <c r="AW175">
        <f t="shared" si="223"/>
        <v>1.7220641736535036</v>
      </c>
      <c r="AX175">
        <f t="shared" si="224"/>
        <v>2.9491963113916997</v>
      </c>
      <c r="AY175">
        <f t="shared" si="225"/>
        <v>1.5788220433303427E-2</v>
      </c>
      <c r="AZ175">
        <f t="shared" si="226"/>
        <v>15.104383486507082</v>
      </c>
      <c r="BA175">
        <f t="shared" si="227"/>
        <v>0.52820065465209831</v>
      </c>
      <c r="BB175">
        <f t="shared" si="228"/>
        <v>39.323635706556878</v>
      </c>
      <c r="BC175">
        <f t="shared" si="229"/>
        <v>389.65563898225753</v>
      </c>
      <c r="BD175">
        <f t="shared" si="230"/>
        <v>2.6729089272285902E-3</v>
      </c>
    </row>
    <row r="176" spans="1:56" x14ac:dyDescent="0.25">
      <c r="A176" s="1">
        <v>122</v>
      </c>
      <c r="B176" s="1" t="s">
        <v>179</v>
      </c>
      <c r="C176" s="1">
        <v>11264.500007096678</v>
      </c>
      <c r="D176" s="1">
        <v>0</v>
      </c>
      <c r="E176">
        <f t="shared" si="203"/>
        <v>2.6690118460318177</v>
      </c>
      <c r="F176">
        <f t="shared" si="204"/>
        <v>2.5478185887765535E-2</v>
      </c>
      <c r="G176">
        <f t="shared" si="205"/>
        <v>205.38019903687695</v>
      </c>
      <c r="H176">
        <f t="shared" si="206"/>
        <v>0.88178519353320772</v>
      </c>
      <c r="I176">
        <f t="shared" si="207"/>
        <v>2.4514475854694897</v>
      </c>
      <c r="J176">
        <f t="shared" si="208"/>
        <v>29.641721725463867</v>
      </c>
      <c r="K176" s="1">
        <v>6</v>
      </c>
      <c r="L176">
        <f t="shared" si="209"/>
        <v>1.4200000166893005</v>
      </c>
      <c r="M176" s="1">
        <v>1</v>
      </c>
      <c r="N176">
        <f t="shared" si="210"/>
        <v>2.8400000333786011</v>
      </c>
      <c r="O176" s="1">
        <v>33.577419281005859</v>
      </c>
      <c r="P176" s="1">
        <v>29.641721725463867</v>
      </c>
      <c r="Q176" s="1">
        <v>35.008689880371094</v>
      </c>
      <c r="R176" s="1">
        <v>399.95248413085937</v>
      </c>
      <c r="S176" s="1">
        <v>390.915283203125</v>
      </c>
      <c r="T176" s="1">
        <v>20.960243225097656</v>
      </c>
      <c r="U176" s="1">
        <v>23.542194366455078</v>
      </c>
      <c r="V176" s="1">
        <v>29.381673812866211</v>
      </c>
      <c r="W176" s="1">
        <v>33.001003265380859</v>
      </c>
      <c r="X176" s="1">
        <v>200.08729553222656</v>
      </c>
      <c r="Y176" s="1">
        <v>1700.766845703125</v>
      </c>
      <c r="Z176" s="1">
        <v>6.6331133842468262</v>
      </c>
      <c r="AA176" s="1">
        <v>73.14984130859375</v>
      </c>
      <c r="AB176" s="1">
        <v>3.7420530319213867</v>
      </c>
      <c r="AC176" s="1">
        <v>-0.17492172122001648</v>
      </c>
      <c r="AD176" s="1">
        <v>1</v>
      </c>
      <c r="AE176" s="1">
        <v>-0.21956524252891541</v>
      </c>
      <c r="AF176" s="1">
        <v>2.737391471862793</v>
      </c>
      <c r="AG176" s="1">
        <v>1</v>
      </c>
      <c r="AH176" s="1">
        <v>0</v>
      </c>
      <c r="AI176" s="1">
        <v>0.15999999642372131</v>
      </c>
      <c r="AJ176" s="1">
        <v>111115</v>
      </c>
      <c r="AK176">
        <f t="shared" si="211"/>
        <v>0.33347882588704425</v>
      </c>
      <c r="AL176">
        <f t="shared" si="212"/>
        <v>8.8178519353320774E-4</v>
      </c>
      <c r="AM176">
        <f t="shared" si="213"/>
        <v>302.79172172546384</v>
      </c>
      <c r="AN176">
        <f t="shared" si="214"/>
        <v>306.72741928100584</v>
      </c>
      <c r="AO176">
        <f t="shared" si="215"/>
        <v>272.12268923008378</v>
      </c>
      <c r="AP176">
        <f t="shared" si="216"/>
        <v>3.3106666525584902</v>
      </c>
      <c r="AQ176">
        <f t="shared" si="217"/>
        <v>4.1735553674317485</v>
      </c>
      <c r="AR176">
        <f t="shared" si="218"/>
        <v>57.05487931033192</v>
      </c>
      <c r="AS176">
        <f t="shared" si="219"/>
        <v>33.512684943876842</v>
      </c>
      <c r="AT176">
        <f t="shared" si="220"/>
        <v>31.609570503234863</v>
      </c>
      <c r="AU176">
        <f t="shared" si="221"/>
        <v>4.6705704589192081</v>
      </c>
      <c r="AV176">
        <f t="shared" si="222"/>
        <v>2.5251648498031777E-2</v>
      </c>
      <c r="AW176">
        <f t="shared" si="223"/>
        <v>1.7221077819622588</v>
      </c>
      <c r="AX176">
        <f t="shared" si="224"/>
        <v>2.9484626769569493</v>
      </c>
      <c r="AY176">
        <f t="shared" si="225"/>
        <v>1.580247812866312E-2</v>
      </c>
      <c r="AZ176">
        <f t="shared" si="226"/>
        <v>15.023528967474947</v>
      </c>
      <c r="BA176">
        <f t="shared" si="227"/>
        <v>0.52538288437845126</v>
      </c>
      <c r="BB176">
        <f t="shared" si="228"/>
        <v>39.340125257256695</v>
      </c>
      <c r="BC176">
        <f t="shared" si="229"/>
        <v>389.64656279826767</v>
      </c>
      <c r="BD176">
        <f t="shared" si="230"/>
        <v>2.6947308243125724E-3</v>
      </c>
    </row>
    <row r="177" spans="1:108" x14ac:dyDescent="0.25">
      <c r="A177" s="1">
        <v>123</v>
      </c>
      <c r="B177" s="1" t="s">
        <v>180</v>
      </c>
      <c r="C177" s="1">
        <v>11265.000007085502</v>
      </c>
      <c r="D177" s="1">
        <v>0</v>
      </c>
      <c r="E177">
        <f t="shared" si="203"/>
        <v>2.6937491143221597</v>
      </c>
      <c r="F177">
        <f t="shared" si="204"/>
        <v>2.5515947630859088E-2</v>
      </c>
      <c r="G177">
        <f t="shared" si="205"/>
        <v>204.08808149907682</v>
      </c>
      <c r="H177">
        <f t="shared" si="206"/>
        <v>0.88287549116547681</v>
      </c>
      <c r="I177">
        <f t="shared" si="207"/>
        <v>2.450878463816994</v>
      </c>
      <c r="J177">
        <f t="shared" si="208"/>
        <v>29.639629364013672</v>
      </c>
      <c r="K177" s="1">
        <v>6</v>
      </c>
      <c r="L177">
        <f t="shared" si="209"/>
        <v>1.4200000166893005</v>
      </c>
      <c r="M177" s="1">
        <v>1</v>
      </c>
      <c r="N177">
        <f t="shared" si="210"/>
        <v>2.8400000333786011</v>
      </c>
      <c r="O177" s="1">
        <v>33.577156066894531</v>
      </c>
      <c r="P177" s="1">
        <v>29.639629364013672</v>
      </c>
      <c r="Q177" s="1">
        <v>35.009449005126953</v>
      </c>
      <c r="R177" s="1">
        <v>400.00955200195312</v>
      </c>
      <c r="S177" s="1">
        <v>390.89779663085937</v>
      </c>
      <c r="T177" s="1">
        <v>20.958272933959961</v>
      </c>
      <c r="U177" s="1">
        <v>23.543170928955078</v>
      </c>
      <c r="V177" s="1">
        <v>29.379255294799805</v>
      </c>
      <c r="W177" s="1">
        <v>33.002758026123047</v>
      </c>
      <c r="X177" s="1">
        <v>200.10610961914062</v>
      </c>
      <c r="Y177" s="1">
        <v>1700.791259765625</v>
      </c>
      <c r="Z177" s="1">
        <v>6.6257257461547852</v>
      </c>
      <c r="AA177" s="1">
        <v>73.149620056152344</v>
      </c>
      <c r="AB177" s="1">
        <v>3.7420530319213867</v>
      </c>
      <c r="AC177" s="1">
        <v>-0.17492172122001648</v>
      </c>
      <c r="AD177" s="1">
        <v>1</v>
      </c>
      <c r="AE177" s="1">
        <v>-0.21956524252891541</v>
      </c>
      <c r="AF177" s="1">
        <v>2.737391471862793</v>
      </c>
      <c r="AG177" s="1">
        <v>1</v>
      </c>
      <c r="AH177" s="1">
        <v>0</v>
      </c>
      <c r="AI177" s="1">
        <v>0.15999999642372131</v>
      </c>
      <c r="AJ177" s="1">
        <v>111115</v>
      </c>
      <c r="AK177">
        <f t="shared" si="211"/>
        <v>0.33351018269856764</v>
      </c>
      <c r="AL177">
        <f t="shared" si="212"/>
        <v>8.8287549116547676E-4</v>
      </c>
      <c r="AM177">
        <f t="shared" si="213"/>
        <v>302.78962936401365</v>
      </c>
      <c r="AN177">
        <f t="shared" si="214"/>
        <v>306.72715606689451</v>
      </c>
      <c r="AO177">
        <f t="shared" si="215"/>
        <v>272.12659547999647</v>
      </c>
      <c r="AP177">
        <f t="shared" si="216"/>
        <v>3.3104124104110464</v>
      </c>
      <c r="AQ177">
        <f t="shared" si="217"/>
        <v>4.1730524721871092</v>
      </c>
      <c r="AR177">
        <f t="shared" si="218"/>
        <v>57.048176996459041</v>
      </c>
      <c r="AS177">
        <f t="shared" si="219"/>
        <v>33.505006067503963</v>
      </c>
      <c r="AT177">
        <f t="shared" si="220"/>
        <v>31.608392715454102</v>
      </c>
      <c r="AU177">
        <f t="shared" si="221"/>
        <v>4.6702582190307842</v>
      </c>
      <c r="AV177">
        <f t="shared" si="222"/>
        <v>2.5288741226213111E-2</v>
      </c>
      <c r="AW177">
        <f t="shared" si="223"/>
        <v>1.7221740083701151</v>
      </c>
      <c r="AX177">
        <f t="shared" si="224"/>
        <v>2.9480842106606691</v>
      </c>
      <c r="AY177">
        <f t="shared" si="225"/>
        <v>1.5825720503517982E-2</v>
      </c>
      <c r="AZ177">
        <f t="shared" si="226"/>
        <v>14.928965619646524</v>
      </c>
      <c r="BA177">
        <f t="shared" si="227"/>
        <v>0.52210087459716603</v>
      </c>
      <c r="BB177">
        <f t="shared" si="228"/>
        <v>39.347879677213406</v>
      </c>
      <c r="BC177">
        <f t="shared" si="229"/>
        <v>389.6173173133966</v>
      </c>
      <c r="BD177">
        <f t="shared" si="230"/>
        <v>2.7204467389135749E-3</v>
      </c>
      <c r="BE177">
        <f>AVERAGE(E163:E177)</f>
        <v>2.5958009136756575</v>
      </c>
      <c r="BF177">
        <f t="shared" ref="BF177:DD177" si="231">AVERAGE(F163:F177)</f>
        <v>2.5358029436967758E-2</v>
      </c>
      <c r="BG177">
        <f t="shared" si="231"/>
        <v>209.13797187437478</v>
      </c>
      <c r="BH177">
        <f t="shared" si="231"/>
        <v>0.8788657928987571</v>
      </c>
      <c r="BI177">
        <f t="shared" si="231"/>
        <v>2.4549084347234205</v>
      </c>
      <c r="BJ177">
        <f t="shared" si="231"/>
        <v>29.654372278849284</v>
      </c>
      <c r="BK177">
        <f t="shared" si="231"/>
        <v>6</v>
      </c>
      <c r="BL177">
        <f t="shared" si="231"/>
        <v>1.4200000166893005</v>
      </c>
      <c r="BM177">
        <f t="shared" si="231"/>
        <v>1</v>
      </c>
      <c r="BN177">
        <f t="shared" si="231"/>
        <v>2.8400000333786011</v>
      </c>
      <c r="BO177">
        <f t="shared" si="231"/>
        <v>33.576750437418617</v>
      </c>
      <c r="BP177">
        <f t="shared" si="231"/>
        <v>29.654372278849284</v>
      </c>
      <c r="BQ177">
        <f t="shared" si="231"/>
        <v>35.009158579508465</v>
      </c>
      <c r="BR177">
        <f t="shared" si="231"/>
        <v>399.74640502929685</v>
      </c>
      <c r="BS177">
        <f t="shared" si="231"/>
        <v>390.93352457682289</v>
      </c>
      <c r="BT177">
        <f t="shared" si="231"/>
        <v>20.962136713663735</v>
      </c>
      <c r="BU177">
        <f t="shared" si="231"/>
        <v>23.535142389933267</v>
      </c>
      <c r="BV177">
        <f t="shared" si="231"/>
        <v>29.387084579467775</v>
      </c>
      <c r="BW177">
        <f t="shared" si="231"/>
        <v>32.994213867187497</v>
      </c>
      <c r="BX177">
        <f t="shared" si="231"/>
        <v>200.11972554524741</v>
      </c>
      <c r="BY177">
        <f t="shared" si="231"/>
        <v>1700.7160319010416</v>
      </c>
      <c r="BZ177">
        <f t="shared" si="231"/>
        <v>6.6334881782531738</v>
      </c>
      <c r="CA177">
        <f t="shared" si="231"/>
        <v>73.153969828287757</v>
      </c>
      <c r="CB177">
        <f t="shared" si="231"/>
        <v>3.7420530319213867</v>
      </c>
      <c r="CC177">
        <f t="shared" si="231"/>
        <v>-0.17492172122001648</v>
      </c>
      <c r="CD177">
        <f t="shared" si="231"/>
        <v>1</v>
      </c>
      <c r="CE177">
        <f t="shared" si="231"/>
        <v>-0.21956524252891541</v>
      </c>
      <c r="CF177">
        <f t="shared" si="231"/>
        <v>2.737391471862793</v>
      </c>
      <c r="CG177">
        <f t="shared" si="231"/>
        <v>1</v>
      </c>
      <c r="CH177">
        <f t="shared" si="231"/>
        <v>0</v>
      </c>
      <c r="CI177">
        <f t="shared" si="231"/>
        <v>0.15999999642372131</v>
      </c>
      <c r="CJ177">
        <f t="shared" si="231"/>
        <v>111115</v>
      </c>
      <c r="CK177">
        <f t="shared" si="231"/>
        <v>0.33353287590874564</v>
      </c>
      <c r="CL177">
        <f t="shared" si="231"/>
        <v>8.7886579289875679E-4</v>
      </c>
      <c r="CM177">
        <f t="shared" si="231"/>
        <v>302.80437227884926</v>
      </c>
      <c r="CN177">
        <f t="shared" si="231"/>
        <v>306.72675043741862</v>
      </c>
      <c r="CO177">
        <f t="shared" si="231"/>
        <v>272.11455902193217</v>
      </c>
      <c r="CP177">
        <f t="shared" si="231"/>
        <v>3.3101485532569392</v>
      </c>
      <c r="CQ177">
        <f t="shared" si="231"/>
        <v>4.1765975174730716</v>
      </c>
      <c r="CR177">
        <f t="shared" si="231"/>
        <v>57.093244528775472</v>
      </c>
      <c r="CS177">
        <f t="shared" si="231"/>
        <v>33.558102138842209</v>
      </c>
      <c r="CT177">
        <f t="shared" si="231"/>
        <v>31.615561358133952</v>
      </c>
      <c r="CU177">
        <f t="shared" si="231"/>
        <v>4.6721590824799177</v>
      </c>
      <c r="CV177">
        <f t="shared" si="231"/>
        <v>2.5133611786390155E-2</v>
      </c>
      <c r="CW177">
        <f t="shared" si="231"/>
        <v>1.7216890827496509</v>
      </c>
      <c r="CX177">
        <f t="shared" si="231"/>
        <v>2.9504699997302666</v>
      </c>
      <c r="CY177">
        <f t="shared" si="231"/>
        <v>1.5728516906230516E-2</v>
      </c>
      <c r="CZ177">
        <f t="shared" si="231"/>
        <v>15.299277907490062</v>
      </c>
      <c r="DA177">
        <f t="shared" si="231"/>
        <v>0.53497048279408432</v>
      </c>
      <c r="DB177">
        <f t="shared" si="231"/>
        <v>39.295208950321097</v>
      </c>
      <c r="DC177">
        <f t="shared" si="231"/>
        <v>389.69960514292308</v>
      </c>
      <c r="DD177">
        <f t="shared" si="231"/>
        <v>2.6174939263844026E-3</v>
      </c>
    </row>
    <row r="178" spans="1:108" x14ac:dyDescent="0.25">
      <c r="A178" s="1" t="s">
        <v>9</v>
      </c>
      <c r="B178" s="1" t="s">
        <v>181</v>
      </c>
    </row>
    <row r="179" spans="1:108" x14ac:dyDescent="0.25">
      <c r="A179" s="1" t="s">
        <v>9</v>
      </c>
      <c r="B179" s="1" t="s">
        <v>182</v>
      </c>
    </row>
    <row r="180" spans="1:108" x14ac:dyDescent="0.25">
      <c r="A180" s="1" t="s">
        <v>9</v>
      </c>
      <c r="B180" s="1" t="s">
        <v>183</v>
      </c>
    </row>
    <row r="181" spans="1:108" x14ac:dyDescent="0.25">
      <c r="A181" s="1">
        <v>124</v>
      </c>
      <c r="B181" s="1" t="s">
        <v>184</v>
      </c>
      <c r="C181" s="1">
        <v>12446.500006470829</v>
      </c>
      <c r="D181" s="1">
        <v>0</v>
      </c>
      <c r="E181">
        <f t="shared" ref="E181:E213" si="232">(R181-S181*(1000-T181)/(1000-U181))*AK181</f>
        <v>1.5345230378439687</v>
      </c>
      <c r="F181">
        <f t="shared" ref="F181:F213" si="233">IF(AV181&lt;&gt;0,1/(1/AV181-1/N181),0)</f>
        <v>1.4672614128989462E-2</v>
      </c>
      <c r="G181">
        <f t="shared" ref="G181:G213" si="234">((AY181-AL181/2)*S181-E181)/(AY181+AL181/2)</f>
        <v>202.55445943210543</v>
      </c>
      <c r="H181">
        <f t="shared" ref="H181:H213" si="235">AL181*1000</f>
        <v>0.74439806202927272</v>
      </c>
      <c r="I181">
        <f t="shared" ref="I181:I213" si="236">(AQ181-AW181)</f>
        <v>3.561940182135702</v>
      </c>
      <c r="J181">
        <f t="shared" ref="J181:J213" si="237">(P181+AP181*D181)</f>
        <v>33.199123382568359</v>
      </c>
      <c r="K181" s="1">
        <v>6</v>
      </c>
      <c r="L181">
        <f t="shared" ref="L181:L213" si="238">(K181*AE181+AF181)</f>
        <v>1.4200000166893005</v>
      </c>
      <c r="M181" s="1">
        <v>1</v>
      </c>
      <c r="N181">
        <f t="shared" ref="N181:N213" si="239">L181*(M181+1)*(M181+1)/(M181*M181+1)</f>
        <v>2.8400000333786011</v>
      </c>
      <c r="O181" s="1">
        <v>38.167304992675781</v>
      </c>
      <c r="P181" s="1">
        <v>33.199123382568359</v>
      </c>
      <c r="Q181" s="1">
        <v>40.083629608154297</v>
      </c>
      <c r="R181" s="1">
        <v>400.47259521484375</v>
      </c>
      <c r="S181" s="1">
        <v>394.98919677734375</v>
      </c>
      <c r="T181" s="1">
        <v>18.9554443359375</v>
      </c>
      <c r="U181" s="1">
        <v>21.140527725219727</v>
      </c>
      <c r="V181" s="1">
        <v>20.647497177124023</v>
      </c>
      <c r="W181" s="1">
        <v>23.027631759643555</v>
      </c>
      <c r="X181" s="1">
        <v>200.08236694335937</v>
      </c>
      <c r="Y181" s="1">
        <v>1699.1759033203125</v>
      </c>
      <c r="Z181" s="1">
        <v>5.5935187339782715</v>
      </c>
      <c r="AA181" s="1">
        <v>73.175445556640625</v>
      </c>
      <c r="AB181" s="1">
        <v>4.1870603561401367</v>
      </c>
      <c r="AC181" s="1">
        <v>-0.15311691164970398</v>
      </c>
      <c r="AD181" s="1">
        <v>1</v>
      </c>
      <c r="AE181" s="1">
        <v>-0.21956524252891541</v>
      </c>
      <c r="AF181" s="1">
        <v>2.737391471862793</v>
      </c>
      <c r="AG181" s="1">
        <v>1</v>
      </c>
      <c r="AH181" s="1">
        <v>0</v>
      </c>
      <c r="AI181" s="1">
        <v>0.15999999642372131</v>
      </c>
      <c r="AJ181" s="1">
        <v>111115</v>
      </c>
      <c r="AK181">
        <f t="shared" ref="AK181:AK213" si="240">X181*0.000001/(K181*0.0001)</f>
        <v>0.3334706115722656</v>
      </c>
      <c r="AL181">
        <f t="shared" ref="AL181:AL213" si="241">(U181-T181)/(1000-U181)*AK181</f>
        <v>7.4439806202927273E-4</v>
      </c>
      <c r="AM181">
        <f t="shared" ref="AM181:AM213" si="242">(P181+273.15)</f>
        <v>306.34912338256834</v>
      </c>
      <c r="AN181">
        <f t="shared" ref="AN181:AN213" si="243">(O181+273.15)</f>
        <v>311.31730499267576</v>
      </c>
      <c r="AO181">
        <f t="shared" ref="AO181:AO213" si="244">(Y181*AG181+Z181*AH181)*AI181</f>
        <v>271.86813845452343</v>
      </c>
      <c r="AP181">
        <f t="shared" ref="AP181:AP213" si="245">((AO181+0.00000010773*(AN181^4-AM181^4))-AL181*44100)/(L181*51.4+0.00000043092*AM181^3)</f>
        <v>3.5384820639033179</v>
      </c>
      <c r="AQ181">
        <f t="shared" ref="AQ181:AQ213" si="246">0.61365*EXP(17.502*J181/(240.97+J181))</f>
        <v>5.1089077177311699</v>
      </c>
      <c r="AR181">
        <f t="shared" ref="AR181:AR213" si="247">AQ181*1000/AA181</f>
        <v>69.817241000284412</v>
      </c>
      <c r="AS181">
        <f t="shared" ref="AS181:AS213" si="248">(AR181-U181)</f>
        <v>48.676713275064685</v>
      </c>
      <c r="AT181">
        <f t="shared" ref="AT181:AT213" si="249">IF(D181,P181,(O181+P181)/2)</f>
        <v>35.68321418762207</v>
      </c>
      <c r="AU181">
        <f t="shared" ref="AU181:AU213" si="250">0.61365*EXP(17.502*AT181/(240.97+AT181))</f>
        <v>5.8656185801850249</v>
      </c>
      <c r="AV181">
        <f t="shared" ref="AV181:AV213" si="251">IF(AS181&lt;&gt;0,(1000-(AR181+U181)/2)/AS181*AL181,0)</f>
        <v>1.459719896516457E-2</v>
      </c>
      <c r="AW181">
        <f t="shared" ref="AW181:AW213" si="252">U181*AA181/1000</f>
        <v>1.5469675355954677</v>
      </c>
      <c r="AX181">
        <f t="shared" ref="AX181:AX213" si="253">(AU181-AW181)</f>
        <v>4.318651044589557</v>
      </c>
      <c r="AY181">
        <f t="shared" ref="AY181:AY213" si="254">1/(1.6/F181+1.37/N181)</f>
        <v>9.1299950929443954E-3</v>
      </c>
      <c r="AZ181">
        <f t="shared" ref="AZ181:AZ213" si="255">G181*AA181*0.001</f>
        <v>14.822012818428803</v>
      </c>
      <c r="BA181">
        <f t="shared" ref="BA181:BA213" si="256">G181/S181</f>
        <v>0.51281012514953872</v>
      </c>
      <c r="BB181">
        <f t="shared" ref="BB181:BB213" si="257">(1-AL181*AA181/AQ181/F181)*100</f>
        <v>27.33336411626761</v>
      </c>
      <c r="BC181">
        <f t="shared" ref="BC181:BC213" si="258">(S181-E181/(N181/1.35))</f>
        <v>394.25975801792765</v>
      </c>
      <c r="BD181">
        <f t="shared" ref="BD181:BD213" si="259">E181*BB181/100/BC181</f>
        <v>1.0638589428719491E-3</v>
      </c>
    </row>
    <row r="182" spans="1:108" x14ac:dyDescent="0.25">
      <c r="A182" s="1">
        <v>125</v>
      </c>
      <c r="B182" s="1" t="s">
        <v>184</v>
      </c>
      <c r="C182" s="1">
        <v>12446.500006470829</v>
      </c>
      <c r="D182" s="1">
        <v>0</v>
      </c>
      <c r="E182">
        <f t="shared" si="232"/>
        <v>1.5345230378439687</v>
      </c>
      <c r="F182">
        <f t="shared" si="233"/>
        <v>1.4672614128989462E-2</v>
      </c>
      <c r="G182">
        <f t="shared" si="234"/>
        <v>202.55445943210543</v>
      </c>
      <c r="H182">
        <f t="shared" si="235"/>
        <v>0.74439806202927272</v>
      </c>
      <c r="I182">
        <f t="shared" si="236"/>
        <v>3.561940182135702</v>
      </c>
      <c r="J182">
        <f t="shared" si="237"/>
        <v>33.199123382568359</v>
      </c>
      <c r="K182" s="1">
        <v>6</v>
      </c>
      <c r="L182">
        <f t="shared" si="238"/>
        <v>1.4200000166893005</v>
      </c>
      <c r="M182" s="1">
        <v>1</v>
      </c>
      <c r="N182">
        <f t="shared" si="239"/>
        <v>2.8400000333786011</v>
      </c>
      <c r="O182" s="1">
        <v>38.167304992675781</v>
      </c>
      <c r="P182" s="1">
        <v>33.199123382568359</v>
      </c>
      <c r="Q182" s="1">
        <v>40.083629608154297</v>
      </c>
      <c r="R182" s="1">
        <v>400.47259521484375</v>
      </c>
      <c r="S182" s="1">
        <v>394.98919677734375</v>
      </c>
      <c r="T182" s="1">
        <v>18.9554443359375</v>
      </c>
      <c r="U182" s="1">
        <v>21.140527725219727</v>
      </c>
      <c r="V182" s="1">
        <v>20.647497177124023</v>
      </c>
      <c r="W182" s="1">
        <v>23.027631759643555</v>
      </c>
      <c r="X182" s="1">
        <v>200.08236694335937</v>
      </c>
      <c r="Y182" s="1">
        <v>1699.1759033203125</v>
      </c>
      <c r="Z182" s="1">
        <v>5.5935187339782715</v>
      </c>
      <c r="AA182" s="1">
        <v>73.175445556640625</v>
      </c>
      <c r="AB182" s="1">
        <v>4.1870603561401367</v>
      </c>
      <c r="AC182" s="1">
        <v>-0.15311691164970398</v>
      </c>
      <c r="AD182" s="1">
        <v>1</v>
      </c>
      <c r="AE182" s="1">
        <v>-0.21956524252891541</v>
      </c>
      <c r="AF182" s="1">
        <v>2.737391471862793</v>
      </c>
      <c r="AG182" s="1">
        <v>1</v>
      </c>
      <c r="AH182" s="1">
        <v>0</v>
      </c>
      <c r="AI182" s="1">
        <v>0.15999999642372131</v>
      </c>
      <c r="AJ182" s="1">
        <v>111115</v>
      </c>
      <c r="AK182">
        <f t="shared" si="240"/>
        <v>0.3334706115722656</v>
      </c>
      <c r="AL182">
        <f t="shared" si="241"/>
        <v>7.4439806202927273E-4</v>
      </c>
      <c r="AM182">
        <f t="shared" si="242"/>
        <v>306.34912338256834</v>
      </c>
      <c r="AN182">
        <f t="shared" si="243"/>
        <v>311.31730499267576</v>
      </c>
      <c r="AO182">
        <f t="shared" si="244"/>
        <v>271.86813845452343</v>
      </c>
      <c r="AP182">
        <f t="shared" si="245"/>
        <v>3.5384820639033179</v>
      </c>
      <c r="AQ182">
        <f t="shared" si="246"/>
        <v>5.1089077177311699</v>
      </c>
      <c r="AR182">
        <f t="shared" si="247"/>
        <v>69.817241000284412</v>
      </c>
      <c r="AS182">
        <f t="shared" si="248"/>
        <v>48.676713275064685</v>
      </c>
      <c r="AT182">
        <f t="shared" si="249"/>
        <v>35.68321418762207</v>
      </c>
      <c r="AU182">
        <f t="shared" si="250"/>
        <v>5.8656185801850249</v>
      </c>
      <c r="AV182">
        <f t="shared" si="251"/>
        <v>1.459719896516457E-2</v>
      </c>
      <c r="AW182">
        <f t="shared" si="252"/>
        <v>1.5469675355954677</v>
      </c>
      <c r="AX182">
        <f t="shared" si="253"/>
        <v>4.318651044589557</v>
      </c>
      <c r="AY182">
        <f t="shared" si="254"/>
        <v>9.1299950929443954E-3</v>
      </c>
      <c r="AZ182">
        <f t="shared" si="255"/>
        <v>14.822012818428803</v>
      </c>
      <c r="BA182">
        <f t="shared" si="256"/>
        <v>0.51281012514953872</v>
      </c>
      <c r="BB182">
        <f t="shared" si="257"/>
        <v>27.33336411626761</v>
      </c>
      <c r="BC182">
        <f t="shared" si="258"/>
        <v>394.25975801792765</v>
      </c>
      <c r="BD182">
        <f t="shared" si="259"/>
        <v>1.0638589428719491E-3</v>
      </c>
    </row>
    <row r="183" spans="1:108" x14ac:dyDescent="0.25">
      <c r="A183" s="1">
        <v>126</v>
      </c>
      <c r="B183" s="1" t="s">
        <v>185</v>
      </c>
      <c r="C183" s="1">
        <v>12447.000006459653</v>
      </c>
      <c r="D183" s="1">
        <v>0</v>
      </c>
      <c r="E183">
        <f t="shared" si="232"/>
        <v>1.5423510985642135</v>
      </c>
      <c r="F183">
        <f t="shared" si="233"/>
        <v>1.4676249757954283E-2</v>
      </c>
      <c r="G183">
        <f t="shared" si="234"/>
        <v>201.7840628831801</v>
      </c>
      <c r="H183">
        <f t="shared" si="235"/>
        <v>0.74474029696369437</v>
      </c>
      <c r="I183">
        <f t="shared" si="236"/>
        <v>3.5626752152976304</v>
      </c>
      <c r="J183">
        <f t="shared" si="237"/>
        <v>33.202175140380859</v>
      </c>
      <c r="K183" s="1">
        <v>6</v>
      </c>
      <c r="L183">
        <f t="shared" si="238"/>
        <v>1.4200000166893005</v>
      </c>
      <c r="M183" s="1">
        <v>1</v>
      </c>
      <c r="N183">
        <f t="shared" si="239"/>
        <v>2.8400000333786011</v>
      </c>
      <c r="O183" s="1">
        <v>38.167034149169922</v>
      </c>
      <c r="P183" s="1">
        <v>33.202175140380859</v>
      </c>
      <c r="Q183" s="1">
        <v>40.08294677734375</v>
      </c>
      <c r="R183" s="1">
        <v>400.51629638671875</v>
      </c>
      <c r="S183" s="1">
        <v>395.00912475585937</v>
      </c>
      <c r="T183" s="1">
        <v>18.956405639648437</v>
      </c>
      <c r="U183" s="1">
        <v>21.142429351806641</v>
      </c>
      <c r="V183" s="1">
        <v>20.648855209350586</v>
      </c>
      <c r="W183" s="1">
        <v>23.030050277709961</v>
      </c>
      <c r="X183" s="1">
        <v>200.08786010742187</v>
      </c>
      <c r="Y183" s="1">
        <v>1699.1893310546875</v>
      </c>
      <c r="Z183" s="1">
        <v>5.5722880363464355</v>
      </c>
      <c r="AA183" s="1">
        <v>73.17547607421875</v>
      </c>
      <c r="AB183" s="1">
        <v>4.1870603561401367</v>
      </c>
      <c r="AC183" s="1">
        <v>-0.15311691164970398</v>
      </c>
      <c r="AD183" s="1">
        <v>1</v>
      </c>
      <c r="AE183" s="1">
        <v>-0.21956524252891541</v>
      </c>
      <c r="AF183" s="1">
        <v>2.737391471862793</v>
      </c>
      <c r="AG183" s="1">
        <v>1</v>
      </c>
      <c r="AH183" s="1">
        <v>0</v>
      </c>
      <c r="AI183" s="1">
        <v>0.15999999642372131</v>
      </c>
      <c r="AJ183" s="1">
        <v>111115</v>
      </c>
      <c r="AK183">
        <f t="shared" si="240"/>
        <v>0.33347976684570307</v>
      </c>
      <c r="AL183">
        <f t="shared" si="241"/>
        <v>7.4474029696369433E-4</v>
      </c>
      <c r="AM183">
        <f t="shared" si="242"/>
        <v>306.35217514038084</v>
      </c>
      <c r="AN183">
        <f t="shared" si="243"/>
        <v>311.3170341491699</v>
      </c>
      <c r="AO183">
        <f t="shared" si="244"/>
        <v>271.87028689197541</v>
      </c>
      <c r="AP183">
        <f t="shared" si="245"/>
        <v>3.5378310102441053</v>
      </c>
      <c r="AQ183">
        <f t="shared" si="246"/>
        <v>5.1097825484816175</v>
      </c>
      <c r="AR183">
        <f t="shared" si="247"/>
        <v>69.829167128328407</v>
      </c>
      <c r="AS183">
        <f t="shared" si="248"/>
        <v>48.686737776521767</v>
      </c>
      <c r="AT183">
        <f t="shared" si="249"/>
        <v>35.684604644775391</v>
      </c>
      <c r="AU183">
        <f t="shared" si="250"/>
        <v>5.8660680133335337</v>
      </c>
      <c r="AV183">
        <f t="shared" si="251"/>
        <v>1.4600797312354674E-2</v>
      </c>
      <c r="AW183">
        <f t="shared" si="252"/>
        <v>1.5471073331839871</v>
      </c>
      <c r="AX183">
        <f t="shared" si="253"/>
        <v>4.3189606801495461</v>
      </c>
      <c r="AY183">
        <f t="shared" si="254"/>
        <v>9.1322473873551753E-3</v>
      </c>
      <c r="AZ183">
        <f t="shared" si="255"/>
        <v>14.765644865666797</v>
      </c>
      <c r="BA183">
        <f t="shared" si="256"/>
        <v>0.51083392822354523</v>
      </c>
      <c r="BB183">
        <f t="shared" si="257"/>
        <v>27.330378597932224</v>
      </c>
      <c r="BC183">
        <f t="shared" si="258"/>
        <v>394.27596491128548</v>
      </c>
      <c r="BD183">
        <f t="shared" si="259"/>
        <v>1.0691252626616823E-3</v>
      </c>
    </row>
    <row r="184" spans="1:108" x14ac:dyDescent="0.25">
      <c r="A184" s="1">
        <v>127</v>
      </c>
      <c r="B184" s="1" t="s">
        <v>185</v>
      </c>
      <c r="C184" s="1">
        <v>12447.500006448478</v>
      </c>
      <c r="D184" s="1">
        <v>0</v>
      </c>
      <c r="E184">
        <f t="shared" si="232"/>
        <v>1.5614108808078413</v>
      </c>
      <c r="F184">
        <f t="shared" si="233"/>
        <v>1.468736966056017E-2</v>
      </c>
      <c r="G184">
        <f t="shared" si="234"/>
        <v>199.89678560048463</v>
      </c>
      <c r="H184">
        <f t="shared" si="235"/>
        <v>0.74539723014928927</v>
      </c>
      <c r="I184">
        <f t="shared" si="236"/>
        <v>3.5631103262857584</v>
      </c>
      <c r="J184">
        <f t="shared" si="237"/>
        <v>33.204071044921875</v>
      </c>
      <c r="K184" s="1">
        <v>6</v>
      </c>
      <c r="L184">
        <f t="shared" si="238"/>
        <v>1.4200000166893005</v>
      </c>
      <c r="M184" s="1">
        <v>1</v>
      </c>
      <c r="N184">
        <f t="shared" si="239"/>
        <v>2.8400000333786011</v>
      </c>
      <c r="O184" s="1">
        <v>38.168121337890625</v>
      </c>
      <c r="P184" s="1">
        <v>33.204071044921875</v>
      </c>
      <c r="Q184" s="1">
        <v>40.083786010742188</v>
      </c>
      <c r="R184" s="1">
        <v>400.57131958007812</v>
      </c>
      <c r="S184" s="1">
        <v>395.00607299804687</v>
      </c>
      <c r="T184" s="1">
        <v>18.9559326171875</v>
      </c>
      <c r="U184" s="1">
        <v>21.143939971923828</v>
      </c>
      <c r="V184" s="1">
        <v>20.647096633911133</v>
      </c>
      <c r="W184" s="1">
        <v>23.030309677124023</v>
      </c>
      <c r="X184" s="1">
        <v>200.08248901367187</v>
      </c>
      <c r="Y184" s="1">
        <v>1699.2216796875</v>
      </c>
      <c r="Z184" s="1">
        <v>5.6284627914428711</v>
      </c>
      <c r="AA184" s="1">
        <v>73.175376892089844</v>
      </c>
      <c r="AB184" s="1">
        <v>4.1870603561401367</v>
      </c>
      <c r="AC184" s="1">
        <v>-0.15311691164970398</v>
      </c>
      <c r="AD184" s="1">
        <v>1</v>
      </c>
      <c r="AE184" s="1">
        <v>-0.21956524252891541</v>
      </c>
      <c r="AF184" s="1">
        <v>2.737391471862793</v>
      </c>
      <c r="AG184" s="1">
        <v>1</v>
      </c>
      <c r="AH184" s="1">
        <v>0</v>
      </c>
      <c r="AI184" s="1">
        <v>0.15999999642372131</v>
      </c>
      <c r="AJ184" s="1">
        <v>111115</v>
      </c>
      <c r="AK184">
        <f t="shared" si="240"/>
        <v>0.33347081502278642</v>
      </c>
      <c r="AL184">
        <f t="shared" si="241"/>
        <v>7.4539723014928924E-4</v>
      </c>
      <c r="AM184">
        <f t="shared" si="242"/>
        <v>306.35407104492185</v>
      </c>
      <c r="AN184">
        <f t="shared" si="243"/>
        <v>311.3181213378906</v>
      </c>
      <c r="AO184">
        <f t="shared" si="244"/>
        <v>271.87546267310972</v>
      </c>
      <c r="AP184">
        <f t="shared" si="245"/>
        <v>3.5374332133067323</v>
      </c>
      <c r="AQ184">
        <f t="shared" si="246"/>
        <v>5.1103261027150078</v>
      </c>
      <c r="AR184">
        <f t="shared" si="247"/>
        <v>69.836689877950278</v>
      </c>
      <c r="AS184">
        <f t="shared" si="248"/>
        <v>48.692749906026449</v>
      </c>
      <c r="AT184">
        <f t="shared" si="249"/>
        <v>35.68609619140625</v>
      </c>
      <c r="AU184">
        <f t="shared" si="250"/>
        <v>5.866550154579909</v>
      </c>
      <c r="AV184">
        <f t="shared" si="251"/>
        <v>1.4611803128366036E-2</v>
      </c>
      <c r="AW184">
        <f t="shared" si="252"/>
        <v>1.5472157764292496</v>
      </c>
      <c r="AX184">
        <f t="shared" si="253"/>
        <v>4.3193343781506597</v>
      </c>
      <c r="AY184">
        <f t="shared" si="254"/>
        <v>9.1391362046138076E-3</v>
      </c>
      <c r="AZ184">
        <f t="shared" si="255"/>
        <v>14.627522625832741</v>
      </c>
      <c r="BA184">
        <f t="shared" si="256"/>
        <v>0.50606003113646569</v>
      </c>
      <c r="BB184">
        <f t="shared" si="257"/>
        <v>27.329172998696826</v>
      </c>
      <c r="BC184">
        <f t="shared" si="258"/>
        <v>394.26385304582283</v>
      </c>
      <c r="BD184">
        <f t="shared" si="259"/>
        <v>1.0823226058891476E-3</v>
      </c>
    </row>
    <row r="185" spans="1:108" x14ac:dyDescent="0.25">
      <c r="A185" s="1">
        <v>128</v>
      </c>
      <c r="B185" s="1" t="s">
        <v>186</v>
      </c>
      <c r="C185" s="1">
        <v>12448.000006437302</v>
      </c>
      <c r="D185" s="1">
        <v>0</v>
      </c>
      <c r="E185">
        <f t="shared" si="232"/>
        <v>1.5751319682270877</v>
      </c>
      <c r="F185">
        <f t="shared" si="233"/>
        <v>1.4706705349452415E-2</v>
      </c>
      <c r="G185">
        <f t="shared" si="234"/>
        <v>198.69638609390697</v>
      </c>
      <c r="H185">
        <f t="shared" si="235"/>
        <v>0.74555393515772506</v>
      </c>
      <c r="I185">
        <f t="shared" si="236"/>
        <v>3.5592923471842033</v>
      </c>
      <c r="J185">
        <f t="shared" si="237"/>
        <v>33.191024780273437</v>
      </c>
      <c r="K185" s="1">
        <v>6</v>
      </c>
      <c r="L185">
        <f t="shared" si="238"/>
        <v>1.4200000166893005</v>
      </c>
      <c r="M185" s="1">
        <v>1</v>
      </c>
      <c r="N185">
        <f t="shared" si="239"/>
        <v>2.8400000333786011</v>
      </c>
      <c r="O185" s="1">
        <v>38.167240142822266</v>
      </c>
      <c r="P185" s="1">
        <v>33.191024780273437</v>
      </c>
      <c r="Q185" s="1">
        <v>40.083667755126953</v>
      </c>
      <c r="R185" s="1">
        <v>400.61233520507812</v>
      </c>
      <c r="S185" s="1">
        <v>395.005859375</v>
      </c>
      <c r="T185" s="1">
        <v>18.956583023071289</v>
      </c>
      <c r="U185" s="1">
        <v>21.145008087158203</v>
      </c>
      <c r="V185" s="1">
        <v>20.648796081542969</v>
      </c>
      <c r="W185" s="1">
        <v>23.032577514648437</v>
      </c>
      <c r="X185" s="1">
        <v>200.08613586425781</v>
      </c>
      <c r="Y185" s="1">
        <v>1699.212158203125</v>
      </c>
      <c r="Z185" s="1">
        <v>5.7365427017211914</v>
      </c>
      <c r="AA185" s="1">
        <v>73.175399780273438</v>
      </c>
      <c r="AB185" s="1">
        <v>4.1870603561401367</v>
      </c>
      <c r="AC185" s="1">
        <v>-0.15311691164970398</v>
      </c>
      <c r="AD185" s="1">
        <v>0.66666668653488159</v>
      </c>
      <c r="AE185" s="1">
        <v>-0.21956524252891541</v>
      </c>
      <c r="AF185" s="1">
        <v>2.737391471862793</v>
      </c>
      <c r="AG185" s="1">
        <v>1</v>
      </c>
      <c r="AH185" s="1">
        <v>0</v>
      </c>
      <c r="AI185" s="1">
        <v>0.15999999642372131</v>
      </c>
      <c r="AJ185" s="1">
        <v>111115</v>
      </c>
      <c r="AK185">
        <f t="shared" si="240"/>
        <v>0.33347689310709633</v>
      </c>
      <c r="AL185">
        <f t="shared" si="241"/>
        <v>7.4555393515772506E-4</v>
      </c>
      <c r="AM185">
        <f t="shared" si="242"/>
        <v>306.34102478027341</v>
      </c>
      <c r="AN185">
        <f t="shared" si="243"/>
        <v>311.31724014282224</v>
      </c>
      <c r="AO185">
        <f t="shared" si="244"/>
        <v>271.87393923564377</v>
      </c>
      <c r="AP185">
        <f t="shared" si="245"/>
        <v>3.539158976395619</v>
      </c>
      <c r="AQ185">
        <f t="shared" si="246"/>
        <v>5.1065867673191194</v>
      </c>
      <c r="AR185">
        <f t="shared" si="247"/>
        <v>69.785567043745061</v>
      </c>
      <c r="AS185">
        <f t="shared" si="248"/>
        <v>48.640558956586858</v>
      </c>
      <c r="AT185">
        <f t="shared" si="249"/>
        <v>35.679132461547852</v>
      </c>
      <c r="AU185">
        <f t="shared" si="250"/>
        <v>5.8642994293431894</v>
      </c>
      <c r="AV185">
        <f t="shared" si="251"/>
        <v>1.4630940235193434E-2</v>
      </c>
      <c r="AW185">
        <f t="shared" si="252"/>
        <v>1.5472944201349164</v>
      </c>
      <c r="AX185">
        <f t="shared" si="253"/>
        <v>4.3170050092082732</v>
      </c>
      <c r="AY185">
        <f t="shared" si="254"/>
        <v>9.1511146197485512E-3</v>
      </c>
      <c r="AZ185">
        <f t="shared" si="255"/>
        <v>14.539687487317206</v>
      </c>
      <c r="BA185">
        <f t="shared" si="256"/>
        <v>0.50302136380532514</v>
      </c>
      <c r="BB185">
        <f t="shared" si="257"/>
        <v>27.356282015335886</v>
      </c>
      <c r="BC185">
        <f t="shared" si="258"/>
        <v>394.25711707495964</v>
      </c>
      <c r="BD185">
        <f t="shared" si="259"/>
        <v>1.0929353578669496E-3</v>
      </c>
    </row>
    <row r="186" spans="1:108" x14ac:dyDescent="0.25">
      <c r="A186" s="1">
        <v>129</v>
      </c>
      <c r="B186" s="1" t="s">
        <v>186</v>
      </c>
      <c r="C186" s="1">
        <v>12448.500006426126</v>
      </c>
      <c r="D186" s="1">
        <v>0</v>
      </c>
      <c r="E186">
        <f t="shared" si="232"/>
        <v>1.568300772889395</v>
      </c>
      <c r="F186">
        <f t="shared" si="233"/>
        <v>1.4752461829303069E-2</v>
      </c>
      <c r="G186">
        <f t="shared" si="234"/>
        <v>199.9703588225662</v>
      </c>
      <c r="H186">
        <f t="shared" si="235"/>
        <v>0.74693464995544157</v>
      </c>
      <c r="I186">
        <f t="shared" si="236"/>
        <v>3.5549661759680724</v>
      </c>
      <c r="J186">
        <f t="shared" si="237"/>
        <v>33.177036285400391</v>
      </c>
      <c r="K186" s="1">
        <v>6</v>
      </c>
      <c r="L186">
        <f t="shared" si="238"/>
        <v>1.4200000166893005</v>
      </c>
      <c r="M186" s="1">
        <v>1</v>
      </c>
      <c r="N186">
        <f t="shared" si="239"/>
        <v>2.8400000333786011</v>
      </c>
      <c r="O186" s="1">
        <v>38.166946411132813</v>
      </c>
      <c r="P186" s="1">
        <v>33.177036285400391</v>
      </c>
      <c r="Q186" s="1">
        <v>40.084850311279297</v>
      </c>
      <c r="R186" s="1">
        <v>400.61376953125</v>
      </c>
      <c r="S186" s="1">
        <v>395.02679443359375</v>
      </c>
      <c r="T186" s="1">
        <v>18.95722770690918</v>
      </c>
      <c r="U186" s="1">
        <v>21.149421691894531</v>
      </c>
      <c r="V186" s="1">
        <v>20.6497802734375</v>
      </c>
      <c r="W186" s="1">
        <v>23.037696838378906</v>
      </c>
      <c r="X186" s="1">
        <v>200.11114501953125</v>
      </c>
      <c r="Y186" s="1">
        <v>1699.2362060546875</v>
      </c>
      <c r="Z186" s="1">
        <v>5.7513909339904785</v>
      </c>
      <c r="AA186" s="1">
        <v>73.17523193359375</v>
      </c>
      <c r="AB186" s="1">
        <v>4.1870603561401367</v>
      </c>
      <c r="AC186" s="1">
        <v>-0.15311691164970398</v>
      </c>
      <c r="AD186" s="1">
        <v>0.66666668653488159</v>
      </c>
      <c r="AE186" s="1">
        <v>-0.21956524252891541</v>
      </c>
      <c r="AF186" s="1">
        <v>2.737391471862793</v>
      </c>
      <c r="AG186" s="1">
        <v>1</v>
      </c>
      <c r="AH186" s="1">
        <v>0</v>
      </c>
      <c r="AI186" s="1">
        <v>0.15999999642372131</v>
      </c>
      <c r="AJ186" s="1">
        <v>111115</v>
      </c>
      <c r="AK186">
        <f t="shared" si="240"/>
        <v>0.33351857503255206</v>
      </c>
      <c r="AL186">
        <f t="shared" si="241"/>
        <v>7.4693464995544156E-4</v>
      </c>
      <c r="AM186">
        <f t="shared" si="242"/>
        <v>306.32703628540037</v>
      </c>
      <c r="AN186">
        <f t="shared" si="243"/>
        <v>311.31694641113279</v>
      </c>
      <c r="AO186">
        <f t="shared" si="244"/>
        <v>271.87778689180777</v>
      </c>
      <c r="AP186">
        <f t="shared" si="245"/>
        <v>3.5405461212925151</v>
      </c>
      <c r="AQ186">
        <f t="shared" si="246"/>
        <v>5.1025800135338333</v>
      </c>
      <c r="AR186">
        <f t="shared" si="247"/>
        <v>69.730971514574847</v>
      </c>
      <c r="AS186">
        <f t="shared" si="248"/>
        <v>48.581549822680316</v>
      </c>
      <c r="AT186">
        <f t="shared" si="249"/>
        <v>35.671991348266602</v>
      </c>
      <c r="AU186">
        <f t="shared" si="250"/>
        <v>5.86199215172857</v>
      </c>
      <c r="AV186">
        <f t="shared" si="251"/>
        <v>1.4676225752658815E-2</v>
      </c>
      <c r="AW186">
        <f t="shared" si="252"/>
        <v>1.5476138375657611</v>
      </c>
      <c r="AX186">
        <f t="shared" si="253"/>
        <v>4.3143783141628091</v>
      </c>
      <c r="AY186">
        <f t="shared" si="254"/>
        <v>9.1794601007468869E-3</v>
      </c>
      <c r="AZ186">
        <f t="shared" si="255"/>
        <v>14.632877386685246</v>
      </c>
      <c r="BA186">
        <f t="shared" si="256"/>
        <v>0.50621973405447651</v>
      </c>
      <c r="BB186">
        <f t="shared" si="257"/>
        <v>27.39067640401246</v>
      </c>
      <c r="BC186">
        <f t="shared" si="258"/>
        <v>394.28129935665112</v>
      </c>
      <c r="BD186">
        <f t="shared" si="259"/>
        <v>1.089496738609432E-3</v>
      </c>
    </row>
    <row r="187" spans="1:108" x14ac:dyDescent="0.25">
      <c r="A187" s="1">
        <v>130</v>
      </c>
      <c r="B187" s="1" t="s">
        <v>187</v>
      </c>
      <c r="C187" s="1">
        <v>12455.500006269664</v>
      </c>
      <c r="D187" s="1">
        <v>0</v>
      </c>
      <c r="E187">
        <f t="shared" si="232"/>
        <v>1.5044513131095336</v>
      </c>
      <c r="F187">
        <f t="shared" si="233"/>
        <v>1.5020396823365353E-2</v>
      </c>
      <c r="G187">
        <f t="shared" si="234"/>
        <v>209.43012253876998</v>
      </c>
      <c r="H187">
        <f t="shared" si="235"/>
        <v>0.7578492982024726</v>
      </c>
      <c r="I187">
        <f t="shared" si="236"/>
        <v>3.5431730375596437</v>
      </c>
      <c r="J187">
        <f t="shared" si="237"/>
        <v>33.140762329101562</v>
      </c>
      <c r="K187" s="1">
        <v>6</v>
      </c>
      <c r="L187">
        <f t="shared" si="238"/>
        <v>1.4200000166893005</v>
      </c>
      <c r="M187" s="1">
        <v>1</v>
      </c>
      <c r="N187">
        <f t="shared" si="239"/>
        <v>2.8400000333786011</v>
      </c>
      <c r="O187" s="1">
        <v>38.163124084472656</v>
      </c>
      <c r="P187" s="1">
        <v>33.140762329101562</v>
      </c>
      <c r="Q187" s="1">
        <v>40.085792541503906</v>
      </c>
      <c r="R187" s="1">
        <v>400.3238525390625</v>
      </c>
      <c r="S187" s="1">
        <v>394.91693115234375</v>
      </c>
      <c r="T187" s="1">
        <v>18.944887161254883</v>
      </c>
      <c r="U187" s="1">
        <v>21.168540954589844</v>
      </c>
      <c r="V187" s="1">
        <v>20.640830993652344</v>
      </c>
      <c r="W187" s="1">
        <v>23.063545227050781</v>
      </c>
      <c r="X187" s="1">
        <v>200.15887451171875</v>
      </c>
      <c r="Y187" s="1">
        <v>1699.33642578125</v>
      </c>
      <c r="Z187" s="1">
        <v>5.8617072105407715</v>
      </c>
      <c r="AA187" s="1">
        <v>73.176025390625</v>
      </c>
      <c r="AB187" s="1">
        <v>4.1870603561401367</v>
      </c>
      <c r="AC187" s="1">
        <v>-0.15311691164970398</v>
      </c>
      <c r="AD187" s="1">
        <v>1</v>
      </c>
      <c r="AE187" s="1">
        <v>-0.21956524252891541</v>
      </c>
      <c r="AF187" s="1">
        <v>2.737391471862793</v>
      </c>
      <c r="AG187" s="1">
        <v>1</v>
      </c>
      <c r="AH187" s="1">
        <v>0</v>
      </c>
      <c r="AI187" s="1">
        <v>0.15999999642372131</v>
      </c>
      <c r="AJ187" s="1">
        <v>111115</v>
      </c>
      <c r="AK187">
        <f t="shared" si="240"/>
        <v>0.33359812418619789</v>
      </c>
      <c r="AL187">
        <f t="shared" si="241"/>
        <v>7.5784929820247259E-4</v>
      </c>
      <c r="AM187">
        <f t="shared" si="242"/>
        <v>306.29076232910154</v>
      </c>
      <c r="AN187">
        <f t="shared" si="243"/>
        <v>311.31312408447263</v>
      </c>
      <c r="AO187">
        <f t="shared" si="244"/>
        <v>271.89382204769936</v>
      </c>
      <c r="AP187">
        <f t="shared" si="245"/>
        <v>3.5399582368972378</v>
      </c>
      <c r="AQ187">
        <f t="shared" si="246"/>
        <v>5.0922027279351951</v>
      </c>
      <c r="AR187">
        <f t="shared" si="247"/>
        <v>69.588402769243416</v>
      </c>
      <c r="AS187">
        <f t="shared" si="248"/>
        <v>48.419861814653572</v>
      </c>
      <c r="AT187">
        <f t="shared" si="249"/>
        <v>35.651943206787109</v>
      </c>
      <c r="AU187">
        <f t="shared" si="250"/>
        <v>5.8555188570713668</v>
      </c>
      <c r="AV187">
        <f t="shared" si="251"/>
        <v>1.4941373808908184E-2</v>
      </c>
      <c r="AW187">
        <f t="shared" si="252"/>
        <v>1.5490296903755516</v>
      </c>
      <c r="AX187">
        <f t="shared" si="253"/>
        <v>4.3064891666958154</v>
      </c>
      <c r="AY187">
        <f t="shared" si="254"/>
        <v>9.3454263476823451E-3</v>
      </c>
      <c r="AZ187">
        <f t="shared" si="255"/>
        <v>15.325263964458737</v>
      </c>
      <c r="BA187">
        <f t="shared" si="256"/>
        <v>0.53031436744853033</v>
      </c>
      <c r="BB187">
        <f t="shared" si="257"/>
        <v>27.495564115832671</v>
      </c>
      <c r="BC187">
        <f t="shared" si="258"/>
        <v>394.20178705064399</v>
      </c>
      <c r="BD187">
        <f t="shared" si="259"/>
        <v>1.0493543889854939E-3</v>
      </c>
    </row>
    <row r="188" spans="1:108" x14ac:dyDescent="0.25">
      <c r="A188" s="1">
        <v>131</v>
      </c>
      <c r="B188" s="1" t="s">
        <v>187</v>
      </c>
      <c r="C188" s="1">
        <v>12455.500006269664</v>
      </c>
      <c r="D188" s="1">
        <v>0</v>
      </c>
      <c r="E188">
        <f t="shared" si="232"/>
        <v>1.5044513131095336</v>
      </c>
      <c r="F188">
        <f t="shared" si="233"/>
        <v>1.5020396823365353E-2</v>
      </c>
      <c r="G188">
        <f t="shared" si="234"/>
        <v>209.43012253876998</v>
      </c>
      <c r="H188">
        <f t="shared" si="235"/>
        <v>0.7578492982024726</v>
      </c>
      <c r="I188">
        <f t="shared" si="236"/>
        <v>3.5431730375596437</v>
      </c>
      <c r="J188">
        <f t="shared" si="237"/>
        <v>33.140762329101562</v>
      </c>
      <c r="K188" s="1">
        <v>6</v>
      </c>
      <c r="L188">
        <f t="shared" si="238"/>
        <v>1.4200000166893005</v>
      </c>
      <c r="M188" s="1">
        <v>1</v>
      </c>
      <c r="N188">
        <f t="shared" si="239"/>
        <v>2.8400000333786011</v>
      </c>
      <c r="O188" s="1">
        <v>38.163124084472656</v>
      </c>
      <c r="P188" s="1">
        <v>33.140762329101562</v>
      </c>
      <c r="Q188" s="1">
        <v>40.085792541503906</v>
      </c>
      <c r="R188" s="1">
        <v>400.3238525390625</v>
      </c>
      <c r="S188" s="1">
        <v>394.91693115234375</v>
      </c>
      <c r="T188" s="1">
        <v>18.944887161254883</v>
      </c>
      <c r="U188" s="1">
        <v>21.168540954589844</v>
      </c>
      <c r="V188" s="1">
        <v>20.640830993652344</v>
      </c>
      <c r="W188" s="1">
        <v>23.063545227050781</v>
      </c>
      <c r="X188" s="1">
        <v>200.15887451171875</v>
      </c>
      <c r="Y188" s="1">
        <v>1699.33642578125</v>
      </c>
      <c r="Z188" s="1">
        <v>5.8617072105407715</v>
      </c>
      <c r="AA188" s="1">
        <v>73.176025390625</v>
      </c>
      <c r="AB188" s="1">
        <v>4.1870603561401367</v>
      </c>
      <c r="AC188" s="1">
        <v>-0.15311691164970398</v>
      </c>
      <c r="AD188" s="1">
        <v>1</v>
      </c>
      <c r="AE188" s="1">
        <v>-0.21956524252891541</v>
      </c>
      <c r="AF188" s="1">
        <v>2.737391471862793</v>
      </c>
      <c r="AG188" s="1">
        <v>1</v>
      </c>
      <c r="AH188" s="1">
        <v>0</v>
      </c>
      <c r="AI188" s="1">
        <v>0.15999999642372131</v>
      </c>
      <c r="AJ188" s="1">
        <v>111115</v>
      </c>
      <c r="AK188">
        <f t="shared" si="240"/>
        <v>0.33359812418619789</v>
      </c>
      <c r="AL188">
        <f t="shared" si="241"/>
        <v>7.5784929820247259E-4</v>
      </c>
      <c r="AM188">
        <f t="shared" si="242"/>
        <v>306.29076232910154</v>
      </c>
      <c r="AN188">
        <f t="shared" si="243"/>
        <v>311.31312408447263</v>
      </c>
      <c r="AO188">
        <f t="shared" si="244"/>
        <v>271.89382204769936</v>
      </c>
      <c r="AP188">
        <f t="shared" si="245"/>
        <v>3.5399582368972378</v>
      </c>
      <c r="AQ188">
        <f t="shared" si="246"/>
        <v>5.0922027279351951</v>
      </c>
      <c r="AR188">
        <f t="shared" si="247"/>
        <v>69.588402769243416</v>
      </c>
      <c r="AS188">
        <f t="shared" si="248"/>
        <v>48.419861814653572</v>
      </c>
      <c r="AT188">
        <f t="shared" si="249"/>
        <v>35.651943206787109</v>
      </c>
      <c r="AU188">
        <f t="shared" si="250"/>
        <v>5.8555188570713668</v>
      </c>
      <c r="AV188">
        <f t="shared" si="251"/>
        <v>1.4941373808908184E-2</v>
      </c>
      <c r="AW188">
        <f t="shared" si="252"/>
        <v>1.5490296903755516</v>
      </c>
      <c r="AX188">
        <f t="shared" si="253"/>
        <v>4.3064891666958154</v>
      </c>
      <c r="AY188">
        <f t="shared" si="254"/>
        <v>9.3454263476823451E-3</v>
      </c>
      <c r="AZ188">
        <f t="shared" si="255"/>
        <v>15.325263964458737</v>
      </c>
      <c r="BA188">
        <f t="shared" si="256"/>
        <v>0.53031436744853033</v>
      </c>
      <c r="BB188">
        <f t="shared" si="257"/>
        <v>27.495564115832671</v>
      </c>
      <c r="BC188">
        <f t="shared" si="258"/>
        <v>394.20178705064399</v>
      </c>
      <c r="BD188">
        <f t="shared" si="259"/>
        <v>1.0493543889854939E-3</v>
      </c>
    </row>
    <row r="189" spans="1:108" x14ac:dyDescent="0.25">
      <c r="A189" s="1">
        <v>132</v>
      </c>
      <c r="B189" s="1" t="s">
        <v>188</v>
      </c>
      <c r="C189" s="1">
        <v>12456.000006258488</v>
      </c>
      <c r="D189" s="1">
        <v>0</v>
      </c>
      <c r="E189">
        <f t="shared" si="232"/>
        <v>1.5157981934944045</v>
      </c>
      <c r="F189">
        <f t="shared" si="233"/>
        <v>1.5023222908470406E-2</v>
      </c>
      <c r="G189">
        <f t="shared" si="234"/>
        <v>208.25208504946897</v>
      </c>
      <c r="H189">
        <f t="shared" si="235"/>
        <v>0.75878247263334886</v>
      </c>
      <c r="I189">
        <f t="shared" si="236"/>
        <v>3.5467789770947595</v>
      </c>
      <c r="J189">
        <f t="shared" si="237"/>
        <v>33.154201507568359</v>
      </c>
      <c r="K189" s="1">
        <v>6</v>
      </c>
      <c r="L189">
        <f t="shared" si="238"/>
        <v>1.4200000166893005</v>
      </c>
      <c r="M189" s="1">
        <v>1</v>
      </c>
      <c r="N189">
        <f t="shared" si="239"/>
        <v>2.8400000333786011</v>
      </c>
      <c r="O189" s="1">
        <v>38.163780212402344</v>
      </c>
      <c r="P189" s="1">
        <v>33.154201507568359</v>
      </c>
      <c r="Q189" s="1">
        <v>40.086761474609375</v>
      </c>
      <c r="R189" s="1">
        <v>400.34130859375</v>
      </c>
      <c r="S189" s="1">
        <v>394.89974975585937</v>
      </c>
      <c r="T189" s="1">
        <v>18.945510864257813</v>
      </c>
      <c r="U189" s="1">
        <v>21.171714782714844</v>
      </c>
      <c r="V189" s="1">
        <v>20.640836715698242</v>
      </c>
      <c r="W189" s="1">
        <v>23.066249847412109</v>
      </c>
      <c r="X189" s="1">
        <v>200.17512512207031</v>
      </c>
      <c r="Y189" s="1">
        <v>1699.343505859375</v>
      </c>
      <c r="Z189" s="1">
        <v>5.7493577003479004</v>
      </c>
      <c r="AA189" s="1">
        <v>73.176231384277344</v>
      </c>
      <c r="AB189" s="1">
        <v>4.1870603561401367</v>
      </c>
      <c r="AC189" s="1">
        <v>-0.15311691164970398</v>
      </c>
      <c r="AD189" s="1">
        <v>1</v>
      </c>
      <c r="AE189" s="1">
        <v>-0.21956524252891541</v>
      </c>
      <c r="AF189" s="1">
        <v>2.737391471862793</v>
      </c>
      <c r="AG189" s="1">
        <v>1</v>
      </c>
      <c r="AH189" s="1">
        <v>0</v>
      </c>
      <c r="AI189" s="1">
        <v>0.15999999642372131</v>
      </c>
      <c r="AJ189" s="1">
        <v>111115</v>
      </c>
      <c r="AK189">
        <f t="shared" si="240"/>
        <v>0.33362520853678385</v>
      </c>
      <c r="AL189">
        <f t="shared" si="241"/>
        <v>7.5878247263334885E-4</v>
      </c>
      <c r="AM189">
        <f t="shared" si="242"/>
        <v>306.30420150756834</v>
      </c>
      <c r="AN189">
        <f t="shared" si="243"/>
        <v>311.31378021240232</v>
      </c>
      <c r="AO189">
        <f t="shared" si="244"/>
        <v>271.89495486017404</v>
      </c>
      <c r="AP189">
        <f t="shared" si="245"/>
        <v>3.5375724697654305</v>
      </c>
      <c r="AQ189">
        <f t="shared" si="246"/>
        <v>5.0960452768366258</v>
      </c>
      <c r="AR189">
        <f t="shared" si="247"/>
        <v>69.640717763603803</v>
      </c>
      <c r="AS189">
        <f t="shared" si="248"/>
        <v>48.469002980888959</v>
      </c>
      <c r="AT189">
        <f t="shared" si="249"/>
        <v>35.658990859985352</v>
      </c>
      <c r="AU189">
        <f t="shared" si="250"/>
        <v>5.857793748083175</v>
      </c>
      <c r="AV189">
        <f t="shared" si="251"/>
        <v>1.4944170233133845E-2</v>
      </c>
      <c r="AW189">
        <f t="shared" si="252"/>
        <v>1.5492662997418665</v>
      </c>
      <c r="AX189">
        <f t="shared" si="253"/>
        <v>4.3085274483413087</v>
      </c>
      <c r="AY189">
        <f t="shared" si="254"/>
        <v>9.3471767596572369E-3</v>
      </c>
      <c r="AZ189">
        <f t="shared" si="255"/>
        <v>15.239102761838147</v>
      </c>
      <c r="BA189">
        <f t="shared" si="256"/>
        <v>0.52735430999441657</v>
      </c>
      <c r="BB189">
        <f t="shared" si="257"/>
        <v>27.474465084385859</v>
      </c>
      <c r="BC189">
        <f t="shared" si="258"/>
        <v>394.17921189065976</v>
      </c>
      <c r="BD189">
        <f t="shared" si="259"/>
        <v>1.0565180325564497E-3</v>
      </c>
    </row>
    <row r="190" spans="1:108" x14ac:dyDescent="0.25">
      <c r="A190" s="1">
        <v>133</v>
      </c>
      <c r="B190" s="1" t="s">
        <v>188</v>
      </c>
      <c r="C190" s="1">
        <v>12456.500006247312</v>
      </c>
      <c r="D190" s="1">
        <v>0</v>
      </c>
      <c r="E190">
        <f t="shared" si="232"/>
        <v>1.5351735714131385</v>
      </c>
      <c r="F190">
        <f t="shared" si="233"/>
        <v>1.5032263189073216E-2</v>
      </c>
      <c r="G190">
        <f t="shared" si="234"/>
        <v>206.3208078281198</v>
      </c>
      <c r="H190">
        <f t="shared" si="235"/>
        <v>0.75953395744136576</v>
      </c>
      <c r="I190">
        <f t="shared" si="236"/>
        <v>3.5481314956238461</v>
      </c>
      <c r="J190">
        <f t="shared" si="237"/>
        <v>33.1593017578125</v>
      </c>
      <c r="K190" s="1">
        <v>6</v>
      </c>
      <c r="L190">
        <f t="shared" si="238"/>
        <v>1.4200000166893005</v>
      </c>
      <c r="M190" s="1">
        <v>1</v>
      </c>
      <c r="N190">
        <f t="shared" si="239"/>
        <v>2.8400000333786011</v>
      </c>
      <c r="O190" s="1">
        <v>38.163196563720703</v>
      </c>
      <c r="P190" s="1">
        <v>33.1593017578125</v>
      </c>
      <c r="Q190" s="1">
        <v>40.086029052734375</v>
      </c>
      <c r="R190" s="1">
        <v>400.373779296875</v>
      </c>
      <c r="S190" s="1">
        <v>394.87307739257812</v>
      </c>
      <c r="T190" s="1">
        <v>18.944646835327148</v>
      </c>
      <c r="U190" s="1">
        <v>21.173149108886719</v>
      </c>
      <c r="V190" s="1">
        <v>20.640567779541016</v>
      </c>
      <c r="W190" s="1">
        <v>23.068563461303711</v>
      </c>
      <c r="X190" s="1">
        <v>200.16642761230469</v>
      </c>
      <c r="Y190" s="1">
        <v>1699.35400390625</v>
      </c>
      <c r="Z190" s="1">
        <v>5.7259621620178223</v>
      </c>
      <c r="AA190" s="1">
        <v>73.176300048828125</v>
      </c>
      <c r="AB190" s="1">
        <v>4.1870603561401367</v>
      </c>
      <c r="AC190" s="1">
        <v>-0.15311691164970398</v>
      </c>
      <c r="AD190" s="1">
        <v>1</v>
      </c>
      <c r="AE190" s="1">
        <v>-0.21956524252891541</v>
      </c>
      <c r="AF190" s="1">
        <v>2.737391471862793</v>
      </c>
      <c r="AG190" s="1">
        <v>1</v>
      </c>
      <c r="AH190" s="1">
        <v>0</v>
      </c>
      <c r="AI190" s="1">
        <v>0.15999999642372131</v>
      </c>
      <c r="AJ190" s="1">
        <v>111115</v>
      </c>
      <c r="AK190">
        <f t="shared" si="240"/>
        <v>0.33361071268717446</v>
      </c>
      <c r="AL190">
        <f t="shared" si="241"/>
        <v>7.5953395744136573E-4</v>
      </c>
      <c r="AM190">
        <f t="shared" si="242"/>
        <v>306.30930175781248</v>
      </c>
      <c r="AN190">
        <f t="shared" si="243"/>
        <v>311.31319656372068</v>
      </c>
      <c r="AO190">
        <f t="shared" si="244"/>
        <v>271.89663454763649</v>
      </c>
      <c r="AP190">
        <f t="shared" si="245"/>
        <v>3.5363495960702878</v>
      </c>
      <c r="AQ190">
        <f t="shared" si="246"/>
        <v>5.0975042077943185</v>
      </c>
      <c r="AR190">
        <f t="shared" si="247"/>
        <v>69.660589622499657</v>
      </c>
      <c r="AS190">
        <f t="shared" si="248"/>
        <v>48.487440513612938</v>
      </c>
      <c r="AT190">
        <f t="shared" si="249"/>
        <v>35.661249160766602</v>
      </c>
      <c r="AU190">
        <f t="shared" si="250"/>
        <v>5.8585228607016555</v>
      </c>
      <c r="AV190">
        <f t="shared" si="251"/>
        <v>1.4953115595241359E-2</v>
      </c>
      <c r="AW190">
        <f t="shared" si="252"/>
        <v>1.5493727121704723</v>
      </c>
      <c r="AX190">
        <f t="shared" si="253"/>
        <v>4.3091501485311827</v>
      </c>
      <c r="AY190">
        <f t="shared" si="254"/>
        <v>9.3527760811486157E-3</v>
      </c>
      <c r="AZ190">
        <f t="shared" si="255"/>
        <v>15.097793339947101</v>
      </c>
      <c r="BA190">
        <f t="shared" si="256"/>
        <v>0.52249905005044972</v>
      </c>
      <c r="BB190">
        <f t="shared" si="257"/>
        <v>27.46699370190241</v>
      </c>
      <c r="BC190">
        <f t="shared" si="258"/>
        <v>394.14332940065918</v>
      </c>
      <c r="BD190">
        <f t="shared" si="259"/>
        <v>1.0698291629456455E-3</v>
      </c>
    </row>
    <row r="191" spans="1:108" x14ac:dyDescent="0.25">
      <c r="A191" s="1">
        <v>134</v>
      </c>
      <c r="B191" s="1" t="s">
        <v>189</v>
      </c>
      <c r="C191" s="1">
        <v>12457.000006236136</v>
      </c>
      <c r="D191" s="1">
        <v>0</v>
      </c>
      <c r="E191">
        <f t="shared" si="232"/>
        <v>1.5410587924547074</v>
      </c>
      <c r="F191">
        <f t="shared" si="233"/>
        <v>1.5064300210319679E-2</v>
      </c>
      <c r="G191">
        <f t="shared" si="234"/>
        <v>206.02576262771814</v>
      </c>
      <c r="H191">
        <f t="shared" si="235"/>
        <v>0.76076801049941323</v>
      </c>
      <c r="I191">
        <f t="shared" si="236"/>
        <v>3.546420474438992</v>
      </c>
      <c r="J191">
        <f t="shared" si="237"/>
        <v>33.153633117675781</v>
      </c>
      <c r="K191" s="1">
        <v>6</v>
      </c>
      <c r="L191">
        <f t="shared" si="238"/>
        <v>1.4200000166893005</v>
      </c>
      <c r="M191" s="1">
        <v>1</v>
      </c>
      <c r="N191">
        <f t="shared" si="239"/>
        <v>2.8400000333786011</v>
      </c>
      <c r="O191" s="1">
        <v>38.163536071777344</v>
      </c>
      <c r="P191" s="1">
        <v>33.153633117675781</v>
      </c>
      <c r="Q191" s="1">
        <v>40.086189270019531</v>
      </c>
      <c r="R191" s="1">
        <v>400.35293579101563</v>
      </c>
      <c r="S191" s="1">
        <v>394.83273315429687</v>
      </c>
      <c r="T191" s="1">
        <v>18.942033767700195</v>
      </c>
      <c r="U191" s="1">
        <v>21.174352645874023</v>
      </c>
      <c r="V191" s="1">
        <v>20.637357711791992</v>
      </c>
      <c r="W191" s="1">
        <v>23.06947135925293</v>
      </c>
      <c r="X191" s="1">
        <v>200.14862060546875</v>
      </c>
      <c r="Y191" s="1">
        <v>1699.4298095703125</v>
      </c>
      <c r="Z191" s="1">
        <v>5.6168022155761719</v>
      </c>
      <c r="AA191" s="1">
        <v>73.176368713378906</v>
      </c>
      <c r="AB191" s="1">
        <v>4.1870603561401367</v>
      </c>
      <c r="AC191" s="1">
        <v>-0.15311691164970398</v>
      </c>
      <c r="AD191" s="1">
        <v>1</v>
      </c>
      <c r="AE191" s="1">
        <v>-0.21956524252891541</v>
      </c>
      <c r="AF191" s="1">
        <v>2.737391471862793</v>
      </c>
      <c r="AG191" s="1">
        <v>1</v>
      </c>
      <c r="AH191" s="1">
        <v>0</v>
      </c>
      <c r="AI191" s="1">
        <v>0.15999999642372131</v>
      </c>
      <c r="AJ191" s="1">
        <v>111115</v>
      </c>
      <c r="AK191">
        <f t="shared" si="240"/>
        <v>0.3335810343424479</v>
      </c>
      <c r="AL191">
        <f t="shared" si="241"/>
        <v>7.6076801049941318E-4</v>
      </c>
      <c r="AM191">
        <f t="shared" si="242"/>
        <v>306.30363311767576</v>
      </c>
      <c r="AN191">
        <f t="shared" si="243"/>
        <v>311.31353607177732</v>
      </c>
      <c r="AO191">
        <f t="shared" si="244"/>
        <v>271.90876345361539</v>
      </c>
      <c r="AP191">
        <f t="shared" si="245"/>
        <v>3.5367566838642386</v>
      </c>
      <c r="AQ191">
        <f t="shared" si="246"/>
        <v>5.0958827109205798</v>
      </c>
      <c r="AR191">
        <f t="shared" si="247"/>
        <v>69.638365506771777</v>
      </c>
      <c r="AS191">
        <f t="shared" si="248"/>
        <v>48.464012860897753</v>
      </c>
      <c r="AT191">
        <f t="shared" si="249"/>
        <v>35.658584594726563</v>
      </c>
      <c r="AU191">
        <f t="shared" si="250"/>
        <v>5.8576625900757868</v>
      </c>
      <c r="AV191">
        <f t="shared" si="251"/>
        <v>1.4984815787444563E-2</v>
      </c>
      <c r="AW191">
        <f t="shared" si="252"/>
        <v>1.5494622364815878</v>
      </c>
      <c r="AX191">
        <f t="shared" si="253"/>
        <v>4.3082003535941986</v>
      </c>
      <c r="AY191">
        <f t="shared" si="254"/>
        <v>9.372618758370848E-3</v>
      </c>
      <c r="AZ191">
        <f t="shared" si="255"/>
        <v>15.076217170500982</v>
      </c>
      <c r="BA191">
        <f t="shared" si="256"/>
        <v>0.52180517299513063</v>
      </c>
      <c r="BB191">
        <f t="shared" si="257"/>
        <v>27.48051495557381</v>
      </c>
      <c r="BC191">
        <f t="shared" si="258"/>
        <v>394.10018761015516</v>
      </c>
      <c r="BD191">
        <f t="shared" si="259"/>
        <v>1.0745767326394151E-3</v>
      </c>
    </row>
    <row r="192" spans="1:108" x14ac:dyDescent="0.25">
      <c r="A192" s="1">
        <v>135</v>
      </c>
      <c r="B192" s="1" t="s">
        <v>189</v>
      </c>
      <c r="C192" s="1">
        <v>12457.50000622496</v>
      </c>
      <c r="D192" s="1">
        <v>0</v>
      </c>
      <c r="E192">
        <f t="shared" si="232"/>
        <v>1.5477560441326825</v>
      </c>
      <c r="F192">
        <f t="shared" si="233"/>
        <v>1.5051054552014902E-2</v>
      </c>
      <c r="G192">
        <f t="shared" si="234"/>
        <v>205.16476769714757</v>
      </c>
      <c r="H192">
        <f t="shared" si="235"/>
        <v>0.76096294755643601</v>
      </c>
      <c r="I192">
        <f t="shared" si="236"/>
        <v>3.5503603998278996</v>
      </c>
      <c r="J192">
        <f t="shared" si="237"/>
        <v>33.167510986328125</v>
      </c>
      <c r="K192" s="1">
        <v>6</v>
      </c>
      <c r="L192">
        <f t="shared" si="238"/>
        <v>1.4200000166893005</v>
      </c>
      <c r="M192" s="1">
        <v>1</v>
      </c>
      <c r="N192">
        <f t="shared" si="239"/>
        <v>2.8400000333786011</v>
      </c>
      <c r="O192" s="1">
        <v>38.162765502929687</v>
      </c>
      <c r="P192" s="1">
        <v>33.167510986328125</v>
      </c>
      <c r="Q192" s="1">
        <v>40.085960388183594</v>
      </c>
      <c r="R192" s="1">
        <v>400.36361694335937</v>
      </c>
      <c r="S192" s="1">
        <v>394.82321166992187</v>
      </c>
      <c r="T192" s="1">
        <v>18.941757202148438</v>
      </c>
      <c r="U192" s="1">
        <v>21.174613952636719</v>
      </c>
      <c r="V192" s="1">
        <v>20.638072967529297</v>
      </c>
      <c r="W192" s="1">
        <v>23.070890426635742</v>
      </c>
      <c r="X192" s="1">
        <v>200.15162658691406</v>
      </c>
      <c r="Y192" s="1">
        <v>1699.404296875</v>
      </c>
      <c r="Z192" s="1">
        <v>5.6548280715942383</v>
      </c>
      <c r="AA192" s="1">
        <v>73.176910400390625</v>
      </c>
      <c r="AB192" s="1">
        <v>4.1870603561401367</v>
      </c>
      <c r="AC192" s="1">
        <v>-0.15311691164970398</v>
      </c>
      <c r="AD192" s="1">
        <v>1</v>
      </c>
      <c r="AE192" s="1">
        <v>-0.21956524252891541</v>
      </c>
      <c r="AF192" s="1">
        <v>2.737391471862793</v>
      </c>
      <c r="AG192" s="1">
        <v>1</v>
      </c>
      <c r="AH192" s="1">
        <v>0</v>
      </c>
      <c r="AI192" s="1">
        <v>0.15999999642372131</v>
      </c>
      <c r="AJ192" s="1">
        <v>111115</v>
      </c>
      <c r="AK192">
        <f t="shared" si="240"/>
        <v>0.33358604431152339</v>
      </c>
      <c r="AL192">
        <f t="shared" si="241"/>
        <v>7.6096294755643599E-4</v>
      </c>
      <c r="AM192">
        <f t="shared" si="242"/>
        <v>306.3175109863281</v>
      </c>
      <c r="AN192">
        <f t="shared" si="243"/>
        <v>311.31276550292966</v>
      </c>
      <c r="AO192">
        <f t="shared" si="244"/>
        <v>271.90468142245663</v>
      </c>
      <c r="AP192">
        <f t="shared" si="245"/>
        <v>3.5344079121379943</v>
      </c>
      <c r="AQ192">
        <f t="shared" si="246"/>
        <v>5.0998532278028579</v>
      </c>
      <c r="AR192">
        <f t="shared" si="247"/>
        <v>69.69210916255949</v>
      </c>
      <c r="AS192">
        <f t="shared" si="248"/>
        <v>48.517495209922771</v>
      </c>
      <c r="AT192">
        <f t="shared" si="249"/>
        <v>35.665138244628906</v>
      </c>
      <c r="AU192">
        <f t="shared" si="250"/>
        <v>5.8597786710446966</v>
      </c>
      <c r="AV192">
        <f t="shared" si="251"/>
        <v>1.4971709476865328E-2</v>
      </c>
      <c r="AW192">
        <f t="shared" si="252"/>
        <v>1.5494928279749582</v>
      </c>
      <c r="AX192">
        <f t="shared" si="253"/>
        <v>4.3102858430697388</v>
      </c>
      <c r="AY192">
        <f t="shared" si="254"/>
        <v>9.3644148795528088E-3</v>
      </c>
      <c r="AZ192">
        <f t="shared" si="255"/>
        <v>15.013323823091126</v>
      </c>
      <c r="BA192">
        <f t="shared" si="256"/>
        <v>0.51963704674148792</v>
      </c>
      <c r="BB192">
        <f t="shared" si="257"/>
        <v>27.454083316439782</v>
      </c>
      <c r="BC192">
        <f t="shared" si="258"/>
        <v>394.08748257308332</v>
      </c>
      <c r="BD192">
        <f t="shared" si="259"/>
        <v>1.0782434172154087E-3</v>
      </c>
    </row>
    <row r="193" spans="1:56" x14ac:dyDescent="0.25">
      <c r="A193" s="1">
        <v>136</v>
      </c>
      <c r="B193" s="1" t="s">
        <v>190</v>
      </c>
      <c r="C193" s="1">
        <v>12458.000006213784</v>
      </c>
      <c r="D193" s="1">
        <v>0</v>
      </c>
      <c r="E193">
        <f t="shared" si="232"/>
        <v>1.5518725101499882</v>
      </c>
      <c r="F193">
        <f t="shared" si="233"/>
        <v>1.5025811200186803E-2</v>
      </c>
      <c r="G193">
        <f t="shared" si="234"/>
        <v>204.38584840265534</v>
      </c>
      <c r="H193">
        <f t="shared" si="235"/>
        <v>0.76206395646877112</v>
      </c>
      <c r="I193">
        <f t="shared" si="236"/>
        <v>3.5611575561700217</v>
      </c>
      <c r="J193">
        <f t="shared" si="237"/>
        <v>33.205707550048828</v>
      </c>
      <c r="K193" s="1">
        <v>6</v>
      </c>
      <c r="L193">
        <f t="shared" si="238"/>
        <v>1.4200000166893005</v>
      </c>
      <c r="M193" s="1">
        <v>1</v>
      </c>
      <c r="N193">
        <f t="shared" si="239"/>
        <v>2.8400000333786011</v>
      </c>
      <c r="O193" s="1">
        <v>38.162509918212891</v>
      </c>
      <c r="P193" s="1">
        <v>33.205707550048828</v>
      </c>
      <c r="Q193" s="1">
        <v>40.086132049560547</v>
      </c>
      <c r="R193" s="1">
        <v>400.35867309570312</v>
      </c>
      <c r="S193" s="1">
        <v>394.80462646484375</v>
      </c>
      <c r="T193" s="1">
        <v>18.940488815307617</v>
      </c>
      <c r="U193" s="1">
        <v>21.17658805847168</v>
      </c>
      <c r="V193" s="1">
        <v>20.636983871459961</v>
      </c>
      <c r="W193" s="1">
        <v>23.073368072509766</v>
      </c>
      <c r="X193" s="1">
        <v>200.15016174316406</v>
      </c>
      <c r="Y193" s="1">
        <v>1699.3924560546875</v>
      </c>
      <c r="Z193" s="1">
        <v>5.5912208557128906</v>
      </c>
      <c r="AA193" s="1">
        <v>73.176933288574219</v>
      </c>
      <c r="AB193" s="1">
        <v>4.1870603561401367</v>
      </c>
      <c r="AC193" s="1">
        <v>-0.15311691164970398</v>
      </c>
      <c r="AD193" s="1">
        <v>1</v>
      </c>
      <c r="AE193" s="1">
        <v>-0.21956524252891541</v>
      </c>
      <c r="AF193" s="1">
        <v>2.737391471862793</v>
      </c>
      <c r="AG193" s="1">
        <v>1</v>
      </c>
      <c r="AH193" s="1">
        <v>0</v>
      </c>
      <c r="AI193" s="1">
        <v>0.15999999642372131</v>
      </c>
      <c r="AJ193" s="1">
        <v>111115</v>
      </c>
      <c r="AK193">
        <f t="shared" si="240"/>
        <v>0.33358360290527339</v>
      </c>
      <c r="AL193">
        <f t="shared" si="241"/>
        <v>7.6206395646877115E-4</v>
      </c>
      <c r="AM193">
        <f t="shared" si="242"/>
        <v>306.35570755004881</v>
      </c>
      <c r="AN193">
        <f t="shared" si="243"/>
        <v>311.31250991821287</v>
      </c>
      <c r="AO193">
        <f t="shared" si="244"/>
        <v>271.90278689124898</v>
      </c>
      <c r="AP193">
        <f t="shared" si="245"/>
        <v>3.5280442155221818</v>
      </c>
      <c r="AQ193">
        <f t="shared" si="246"/>
        <v>5.1107953278044214</v>
      </c>
      <c r="AR193">
        <f t="shared" si="247"/>
        <v>69.841616724356726</v>
      </c>
      <c r="AS193">
        <f t="shared" si="248"/>
        <v>48.665028665885046</v>
      </c>
      <c r="AT193">
        <f t="shared" si="249"/>
        <v>35.684108734130859</v>
      </c>
      <c r="AU193">
        <f t="shared" si="250"/>
        <v>5.8659077182433359</v>
      </c>
      <c r="AV193">
        <f t="shared" si="251"/>
        <v>1.4946731354849373E-2</v>
      </c>
      <c r="AW193">
        <f t="shared" si="252"/>
        <v>1.5496377716343996</v>
      </c>
      <c r="AX193">
        <f t="shared" si="253"/>
        <v>4.3162699466089363</v>
      </c>
      <c r="AY193">
        <f t="shared" si="254"/>
        <v>9.348779885282989E-3</v>
      </c>
      <c r="AZ193">
        <f t="shared" si="255"/>
        <v>14.956329593689754</v>
      </c>
      <c r="BA193">
        <f t="shared" si="256"/>
        <v>0.51768858494077286</v>
      </c>
      <c r="BB193">
        <f t="shared" si="257"/>
        <v>27.38284844115103</v>
      </c>
      <c r="BC193">
        <f t="shared" si="258"/>
        <v>394.06694059721008</v>
      </c>
      <c r="BD193">
        <f t="shared" si="259"/>
        <v>1.0783622112787452E-3</v>
      </c>
    </row>
    <row r="194" spans="1:56" x14ac:dyDescent="0.25">
      <c r="A194" s="1">
        <v>137</v>
      </c>
      <c r="B194" s="1" t="s">
        <v>190</v>
      </c>
      <c r="C194" s="1">
        <v>12458.500006202608</v>
      </c>
      <c r="D194" s="1">
        <v>0</v>
      </c>
      <c r="E194">
        <f t="shared" si="232"/>
        <v>1.5536232568162518</v>
      </c>
      <c r="F194">
        <f t="shared" si="233"/>
        <v>1.5022003910837708E-2</v>
      </c>
      <c r="G194">
        <f t="shared" si="234"/>
        <v>204.11370695864241</v>
      </c>
      <c r="H194">
        <f t="shared" si="235"/>
        <v>0.7632402585331638</v>
      </c>
      <c r="I194">
        <f t="shared" si="236"/>
        <v>3.5673654622684405</v>
      </c>
      <c r="J194">
        <f t="shared" si="237"/>
        <v>33.227668762207031</v>
      </c>
      <c r="K194" s="1">
        <v>6</v>
      </c>
      <c r="L194">
        <f t="shared" si="238"/>
        <v>1.4200000166893005</v>
      </c>
      <c r="M194" s="1">
        <v>1</v>
      </c>
      <c r="N194">
        <f t="shared" si="239"/>
        <v>2.8400000333786011</v>
      </c>
      <c r="O194" s="1">
        <v>38.162364959716797</v>
      </c>
      <c r="P194" s="1">
        <v>33.227668762207031</v>
      </c>
      <c r="Q194" s="1">
        <v>40.085845947265625</v>
      </c>
      <c r="R194" s="1">
        <v>400.3553466796875</v>
      </c>
      <c r="S194" s="1">
        <v>394.79400634765625</v>
      </c>
      <c r="T194" s="1">
        <v>18.938173294067383</v>
      </c>
      <c r="U194" s="1">
        <v>21.177993774414063</v>
      </c>
      <c r="V194" s="1">
        <v>20.634481430053711</v>
      </c>
      <c r="W194" s="1">
        <v>23.074926376342773</v>
      </c>
      <c r="X194" s="1">
        <v>200.12577819824219</v>
      </c>
      <c r="Y194" s="1">
        <v>1699.43505859375</v>
      </c>
      <c r="Z194" s="1">
        <v>5.5743169784545898</v>
      </c>
      <c r="AA194" s="1">
        <v>73.176445007324219</v>
      </c>
      <c r="AB194" s="1">
        <v>4.1870603561401367</v>
      </c>
      <c r="AC194" s="1">
        <v>-0.15311691164970398</v>
      </c>
      <c r="AD194" s="1">
        <v>1</v>
      </c>
      <c r="AE194" s="1">
        <v>-0.21956524252891541</v>
      </c>
      <c r="AF194" s="1">
        <v>2.737391471862793</v>
      </c>
      <c r="AG194" s="1">
        <v>1</v>
      </c>
      <c r="AH194" s="1">
        <v>0</v>
      </c>
      <c r="AI194" s="1">
        <v>0.15999999642372131</v>
      </c>
      <c r="AJ194" s="1">
        <v>111115</v>
      </c>
      <c r="AK194">
        <f t="shared" si="240"/>
        <v>0.33354296366373692</v>
      </c>
      <c r="AL194">
        <f t="shared" si="241"/>
        <v>7.6324025853316383E-4</v>
      </c>
      <c r="AM194">
        <f t="shared" si="242"/>
        <v>306.37766876220701</v>
      </c>
      <c r="AN194">
        <f t="shared" si="243"/>
        <v>311.31236495971677</v>
      </c>
      <c r="AO194">
        <f t="shared" si="244"/>
        <v>271.90960329734662</v>
      </c>
      <c r="AP194">
        <f t="shared" si="245"/>
        <v>3.5241970341756192</v>
      </c>
      <c r="AQ194">
        <f t="shared" si="246"/>
        <v>5.1170957590673058</v>
      </c>
      <c r="AR194">
        <f t="shared" si="247"/>
        <v>69.928181924595222</v>
      </c>
      <c r="AS194">
        <f t="shared" si="248"/>
        <v>48.75018815018116</v>
      </c>
      <c r="AT194">
        <f t="shared" si="249"/>
        <v>35.695016860961914</v>
      </c>
      <c r="AU194">
        <f t="shared" si="250"/>
        <v>5.8694344726092824</v>
      </c>
      <c r="AV194">
        <f t="shared" si="251"/>
        <v>1.4942964030041736E-2</v>
      </c>
      <c r="AW194">
        <f t="shared" si="252"/>
        <v>1.5497302967988653</v>
      </c>
      <c r="AX194">
        <f t="shared" si="253"/>
        <v>4.3197041758104167</v>
      </c>
      <c r="AY194">
        <f t="shared" si="254"/>
        <v>9.3464217409847221E-3</v>
      </c>
      <c r="AZ194">
        <f t="shared" si="255"/>
        <v>14.936315452500187</v>
      </c>
      <c r="BA194">
        <f t="shared" si="256"/>
        <v>0.5170131858053072</v>
      </c>
      <c r="BB194">
        <f t="shared" si="257"/>
        <v>27.342380948516208</v>
      </c>
      <c r="BC194">
        <f t="shared" si="258"/>
        <v>394.05548825890583</v>
      </c>
      <c r="BD194">
        <f t="shared" si="259"/>
        <v>1.0780146503234073E-3</v>
      </c>
    </row>
    <row r="195" spans="1:56" x14ac:dyDescent="0.25">
      <c r="A195" s="1">
        <v>138</v>
      </c>
      <c r="B195" s="1" t="s">
        <v>191</v>
      </c>
      <c r="C195" s="1">
        <v>12459.000006191432</v>
      </c>
      <c r="D195" s="1">
        <v>0</v>
      </c>
      <c r="E195">
        <f t="shared" si="232"/>
        <v>1.5546624355211158</v>
      </c>
      <c r="F195">
        <f t="shared" si="233"/>
        <v>1.5026011820015988E-2</v>
      </c>
      <c r="G195">
        <f t="shared" si="234"/>
        <v>204.0385247234903</v>
      </c>
      <c r="H195">
        <f t="shared" si="235"/>
        <v>0.76404052937960454</v>
      </c>
      <c r="I195">
        <f t="shared" si="236"/>
        <v>3.5700771783076757</v>
      </c>
      <c r="J195">
        <f t="shared" si="237"/>
        <v>33.237606048583984</v>
      </c>
      <c r="K195" s="1">
        <v>6</v>
      </c>
      <c r="L195">
        <f t="shared" si="238"/>
        <v>1.4200000166893005</v>
      </c>
      <c r="M195" s="1">
        <v>1</v>
      </c>
      <c r="N195">
        <f t="shared" si="239"/>
        <v>2.8400000333786011</v>
      </c>
      <c r="O195" s="1">
        <v>38.161666870117187</v>
      </c>
      <c r="P195" s="1">
        <v>33.237606048583984</v>
      </c>
      <c r="Q195" s="1">
        <v>40.086383819580078</v>
      </c>
      <c r="R195" s="1">
        <v>400.36770629882812</v>
      </c>
      <c r="S195" s="1">
        <v>394.80224609375</v>
      </c>
      <c r="T195" s="1">
        <v>18.937772750854492</v>
      </c>
      <c r="U195" s="1">
        <v>21.179952621459961</v>
      </c>
      <c r="V195" s="1">
        <v>20.634799957275391</v>
      </c>
      <c r="W195" s="1">
        <v>23.077901840209961</v>
      </c>
      <c r="X195" s="1">
        <v>200.12440490722656</v>
      </c>
      <c r="Y195" s="1">
        <v>1699.6114501953125</v>
      </c>
      <c r="Z195" s="1">
        <v>5.5244231224060059</v>
      </c>
      <c r="AA195" s="1">
        <v>73.176353454589844</v>
      </c>
      <c r="AB195" s="1">
        <v>4.1870603561401367</v>
      </c>
      <c r="AC195" s="1">
        <v>-0.15311691164970398</v>
      </c>
      <c r="AD195" s="1">
        <v>1</v>
      </c>
      <c r="AE195" s="1">
        <v>-0.21956524252891541</v>
      </c>
      <c r="AF195" s="1">
        <v>2.737391471862793</v>
      </c>
      <c r="AG195" s="1">
        <v>1</v>
      </c>
      <c r="AH195" s="1">
        <v>0</v>
      </c>
      <c r="AI195" s="1">
        <v>0.15999999642372131</v>
      </c>
      <c r="AJ195" s="1">
        <v>111115</v>
      </c>
      <c r="AK195">
        <f t="shared" si="240"/>
        <v>0.33354067484537753</v>
      </c>
      <c r="AL195">
        <f t="shared" si="241"/>
        <v>7.6404052937960451E-4</v>
      </c>
      <c r="AM195">
        <f t="shared" si="242"/>
        <v>306.38760604858396</v>
      </c>
      <c r="AN195">
        <f t="shared" si="243"/>
        <v>311.31166687011716</v>
      </c>
      <c r="AO195">
        <f t="shared" si="244"/>
        <v>271.9378259529658</v>
      </c>
      <c r="AP195">
        <f t="shared" si="245"/>
        <v>3.5225157476969815</v>
      </c>
      <c r="AQ195">
        <f t="shared" si="246"/>
        <v>5.1199488774870963</v>
      </c>
      <c r="AR195">
        <f t="shared" si="247"/>
        <v>69.967259036272154</v>
      </c>
      <c r="AS195">
        <f t="shared" si="248"/>
        <v>48.787306414812193</v>
      </c>
      <c r="AT195">
        <f t="shared" si="249"/>
        <v>35.699636459350586</v>
      </c>
      <c r="AU195">
        <f t="shared" si="250"/>
        <v>5.8709286104371934</v>
      </c>
      <c r="AV195">
        <f t="shared" si="251"/>
        <v>1.4946929868523823E-2</v>
      </c>
      <c r="AW195">
        <f t="shared" si="252"/>
        <v>1.5498716991794208</v>
      </c>
      <c r="AX195">
        <f t="shared" si="253"/>
        <v>4.3210569112577728</v>
      </c>
      <c r="AY195">
        <f t="shared" si="254"/>
        <v>9.3489041442751074E-3</v>
      </c>
      <c r="AZ195">
        <f t="shared" si="255"/>
        <v>14.930795203519194</v>
      </c>
      <c r="BA195">
        <f t="shared" si="256"/>
        <v>0.51681196533780405</v>
      </c>
      <c r="BB195">
        <f t="shared" si="257"/>
        <v>27.326209951106417</v>
      </c>
      <c r="BC195">
        <f t="shared" si="258"/>
        <v>394.06323402921254</v>
      </c>
      <c r="BD195">
        <f t="shared" si="259"/>
        <v>1.0780765229419782E-3</v>
      </c>
    </row>
    <row r="196" spans="1:56" x14ac:dyDescent="0.25">
      <c r="A196" s="1">
        <v>139</v>
      </c>
      <c r="B196" s="1" t="s">
        <v>191</v>
      </c>
      <c r="C196" s="1">
        <v>12459.500006180257</v>
      </c>
      <c r="D196" s="1">
        <v>0</v>
      </c>
      <c r="E196">
        <f t="shared" si="232"/>
        <v>1.571667608465162</v>
      </c>
      <c r="F196">
        <f t="shared" si="233"/>
        <v>1.5020379582512585E-2</v>
      </c>
      <c r="G196">
        <f t="shared" si="234"/>
        <v>202.18181058325123</v>
      </c>
      <c r="H196">
        <f t="shared" si="235"/>
        <v>0.76484633514736688</v>
      </c>
      <c r="I196">
        <f t="shared" si="236"/>
        <v>3.5750412049946672</v>
      </c>
      <c r="J196">
        <f t="shared" si="237"/>
        <v>33.255027770996094</v>
      </c>
      <c r="K196" s="1">
        <v>6</v>
      </c>
      <c r="L196">
        <f t="shared" si="238"/>
        <v>1.4200000166893005</v>
      </c>
      <c r="M196" s="1">
        <v>1</v>
      </c>
      <c r="N196">
        <f t="shared" si="239"/>
        <v>2.8400000333786011</v>
      </c>
      <c r="O196" s="1">
        <v>38.161788940429688</v>
      </c>
      <c r="P196" s="1">
        <v>33.255027770996094</v>
      </c>
      <c r="Q196" s="1">
        <v>40.086360931396484</v>
      </c>
      <c r="R196" s="1">
        <v>400.40301513671875</v>
      </c>
      <c r="S196" s="1">
        <v>394.7855224609375</v>
      </c>
      <c r="T196" s="1">
        <v>18.935949325561523</v>
      </c>
      <c r="U196" s="1">
        <v>21.180545806884766</v>
      </c>
      <c r="V196" s="1">
        <v>20.632650375366211</v>
      </c>
      <c r="W196" s="1">
        <v>23.078365325927734</v>
      </c>
      <c r="X196" s="1">
        <v>200.11965942382812</v>
      </c>
      <c r="Y196" s="1">
        <v>1699.64892578125</v>
      </c>
      <c r="Z196" s="1">
        <v>5.4661393165588379</v>
      </c>
      <c r="AA196" s="1">
        <v>73.176254272460938</v>
      </c>
      <c r="AB196" s="1">
        <v>4.1870603561401367</v>
      </c>
      <c r="AC196" s="1">
        <v>-0.15311691164970398</v>
      </c>
      <c r="AD196" s="1">
        <v>1</v>
      </c>
      <c r="AE196" s="1">
        <v>-0.21956524252891541</v>
      </c>
      <c r="AF196" s="1">
        <v>2.737391471862793</v>
      </c>
      <c r="AG196" s="1">
        <v>1</v>
      </c>
      <c r="AH196" s="1">
        <v>0</v>
      </c>
      <c r="AI196" s="1">
        <v>0.15999999642372131</v>
      </c>
      <c r="AJ196" s="1">
        <v>111115</v>
      </c>
      <c r="AK196">
        <f t="shared" si="240"/>
        <v>0.33353276570638013</v>
      </c>
      <c r="AL196">
        <f t="shared" si="241"/>
        <v>7.6484633514736691E-4</v>
      </c>
      <c r="AM196">
        <f t="shared" si="242"/>
        <v>306.40502777099607</v>
      </c>
      <c r="AN196">
        <f t="shared" si="243"/>
        <v>311.31178894042966</v>
      </c>
      <c r="AO196">
        <f t="shared" si="244"/>
        <v>271.94382204658177</v>
      </c>
      <c r="AP196">
        <f t="shared" si="245"/>
        <v>3.5195720687431082</v>
      </c>
      <c r="AQ196">
        <f t="shared" si="246"/>
        <v>5.1249542105887729</v>
      </c>
      <c r="AR196">
        <f t="shared" si="247"/>
        <v>70.035754925453901</v>
      </c>
      <c r="AS196">
        <f t="shared" si="248"/>
        <v>48.855209118569135</v>
      </c>
      <c r="AT196">
        <f t="shared" si="249"/>
        <v>35.708408355712891</v>
      </c>
      <c r="AU196">
        <f t="shared" si="250"/>
        <v>5.8737666544724094</v>
      </c>
      <c r="AV196">
        <f t="shared" si="251"/>
        <v>1.4941356748987984E-2</v>
      </c>
      <c r="AW196">
        <f t="shared" si="252"/>
        <v>1.5499130055941059</v>
      </c>
      <c r="AX196">
        <f t="shared" si="253"/>
        <v>4.3238536488783037</v>
      </c>
      <c r="AY196">
        <f t="shared" si="254"/>
        <v>9.3454156690864175E-3</v>
      </c>
      <c r="AZ196">
        <f t="shared" si="255"/>
        <v>14.794907580506527</v>
      </c>
      <c r="BA196">
        <f t="shared" si="256"/>
        <v>0.51213076235149013</v>
      </c>
      <c r="BB196">
        <f t="shared" si="257"/>
        <v>27.293461657201668</v>
      </c>
      <c r="BC196">
        <f t="shared" si="258"/>
        <v>394.03842695160972</v>
      </c>
      <c r="BD196">
        <f t="shared" si="259"/>
        <v>1.0886311251764708E-3</v>
      </c>
    </row>
    <row r="197" spans="1:56" x14ac:dyDescent="0.25">
      <c r="A197" s="1">
        <v>140</v>
      </c>
      <c r="B197" s="1" t="s">
        <v>192</v>
      </c>
      <c r="C197" s="1">
        <v>12460.000006169081</v>
      </c>
      <c r="D197" s="1">
        <v>0</v>
      </c>
      <c r="E197">
        <f t="shared" si="232"/>
        <v>1.5777828134226612</v>
      </c>
      <c r="F197">
        <f t="shared" si="233"/>
        <v>1.5035759161283944E-2</v>
      </c>
      <c r="G197">
        <f t="shared" si="234"/>
        <v>201.70752891289879</v>
      </c>
      <c r="H197">
        <f t="shared" si="235"/>
        <v>0.76570700255395563</v>
      </c>
      <c r="I197">
        <f t="shared" si="236"/>
        <v>3.5753978541927354</v>
      </c>
      <c r="J197">
        <f t="shared" si="237"/>
        <v>33.256340026855469</v>
      </c>
      <c r="K197" s="1">
        <v>6</v>
      </c>
      <c r="L197">
        <f t="shared" si="238"/>
        <v>1.4200000166893005</v>
      </c>
      <c r="M197" s="1">
        <v>1</v>
      </c>
      <c r="N197">
        <f t="shared" si="239"/>
        <v>2.8400000333786011</v>
      </c>
      <c r="O197" s="1">
        <v>38.162014007568359</v>
      </c>
      <c r="P197" s="1">
        <v>33.256340026855469</v>
      </c>
      <c r="Q197" s="1">
        <v>40.086471557617187</v>
      </c>
      <c r="R197" s="1">
        <v>400.41397094726562</v>
      </c>
      <c r="S197" s="1">
        <v>394.7764892578125</v>
      </c>
      <c r="T197" s="1">
        <v>18.933525085449219</v>
      </c>
      <c r="U197" s="1">
        <v>21.180908203125</v>
      </c>
      <c r="V197" s="1">
        <v>20.629676818847656</v>
      </c>
      <c r="W197" s="1">
        <v>23.078392028808594</v>
      </c>
      <c r="X197" s="1">
        <v>200.09635925292969</v>
      </c>
      <c r="Y197" s="1">
        <v>1699.704833984375</v>
      </c>
      <c r="Z197" s="1">
        <v>5.4576830863952637</v>
      </c>
      <c r="AA197" s="1">
        <v>73.175971984863281</v>
      </c>
      <c r="AB197" s="1">
        <v>4.1870603561401367</v>
      </c>
      <c r="AC197" s="1">
        <v>-0.15311691164970398</v>
      </c>
      <c r="AD197" s="1">
        <v>0.66666668653488159</v>
      </c>
      <c r="AE197" s="1">
        <v>-0.21956524252891541</v>
      </c>
      <c r="AF197" s="1">
        <v>2.737391471862793</v>
      </c>
      <c r="AG197" s="1">
        <v>1</v>
      </c>
      <c r="AH197" s="1">
        <v>0</v>
      </c>
      <c r="AI197" s="1">
        <v>0.15999999642372131</v>
      </c>
      <c r="AJ197" s="1">
        <v>111115</v>
      </c>
      <c r="AK197">
        <f t="shared" si="240"/>
        <v>0.33349393208821609</v>
      </c>
      <c r="AL197">
        <f t="shared" si="241"/>
        <v>7.6570700255395566E-4</v>
      </c>
      <c r="AM197">
        <f t="shared" si="242"/>
        <v>306.40634002685545</v>
      </c>
      <c r="AN197">
        <f t="shared" si="243"/>
        <v>311.31201400756834</v>
      </c>
      <c r="AO197">
        <f t="shared" si="244"/>
        <v>271.95276735888183</v>
      </c>
      <c r="AP197">
        <f t="shared" si="245"/>
        <v>3.5190694998408101</v>
      </c>
      <c r="AQ197">
        <f t="shared" si="246"/>
        <v>5.1253313994785712</v>
      </c>
      <c r="AR197">
        <f t="shared" si="247"/>
        <v>70.041179644853429</v>
      </c>
      <c r="AS197">
        <f t="shared" si="248"/>
        <v>48.860271441728429</v>
      </c>
      <c r="AT197">
        <f t="shared" si="249"/>
        <v>35.709177017211914</v>
      </c>
      <c r="AU197">
        <f t="shared" si="250"/>
        <v>5.8740154026611249</v>
      </c>
      <c r="AV197">
        <f t="shared" si="251"/>
        <v>1.4956574846275755E-2</v>
      </c>
      <c r="AW197">
        <f t="shared" si="252"/>
        <v>1.5499335452858358</v>
      </c>
      <c r="AX197">
        <f t="shared" si="253"/>
        <v>4.3240818573752886</v>
      </c>
      <c r="AY197">
        <f t="shared" si="254"/>
        <v>9.3549413898973231E-3</v>
      </c>
      <c r="AZ197">
        <f t="shared" si="255"/>
        <v>14.760144484866283</v>
      </c>
      <c r="BA197">
        <f t="shared" si="256"/>
        <v>0.51094108793589221</v>
      </c>
      <c r="BB197">
        <f t="shared" si="257"/>
        <v>27.291730849792707</v>
      </c>
      <c r="BC197">
        <f t="shared" si="258"/>
        <v>394.02648687292287</v>
      </c>
      <c r="BD197">
        <f t="shared" si="259"/>
        <v>1.0928306933144661E-3</v>
      </c>
    </row>
    <row r="198" spans="1:56" x14ac:dyDescent="0.25">
      <c r="A198" s="1">
        <v>141</v>
      </c>
      <c r="B198" s="1" t="s">
        <v>192</v>
      </c>
      <c r="C198" s="1">
        <v>12460.500006157905</v>
      </c>
      <c r="D198" s="1">
        <v>0</v>
      </c>
      <c r="E198">
        <f t="shared" si="232"/>
        <v>1.5871554745837568</v>
      </c>
      <c r="F198">
        <f t="shared" si="233"/>
        <v>1.5072280431007284E-2</v>
      </c>
      <c r="G198">
        <f t="shared" si="234"/>
        <v>201.13315531204762</v>
      </c>
      <c r="H198">
        <f t="shared" si="235"/>
        <v>0.76738955277309917</v>
      </c>
      <c r="I198">
        <f t="shared" si="236"/>
        <v>3.5746150861046297</v>
      </c>
      <c r="J198">
        <f t="shared" si="237"/>
        <v>33.254379272460938</v>
      </c>
      <c r="K198" s="1">
        <v>6</v>
      </c>
      <c r="L198">
        <f t="shared" si="238"/>
        <v>1.4200000166893005</v>
      </c>
      <c r="M198" s="1">
        <v>1</v>
      </c>
      <c r="N198">
        <f t="shared" si="239"/>
        <v>2.8400000333786011</v>
      </c>
      <c r="O198" s="1">
        <v>38.161899566650391</v>
      </c>
      <c r="P198" s="1">
        <v>33.254379272460938</v>
      </c>
      <c r="Q198" s="1">
        <v>40.086349487304688</v>
      </c>
      <c r="R198" s="1">
        <v>400.43280029296875</v>
      </c>
      <c r="S198" s="1">
        <v>394.76544189453125</v>
      </c>
      <c r="T198" s="1">
        <v>18.931730270385742</v>
      </c>
      <c r="U198" s="1">
        <v>21.183967590332031</v>
      </c>
      <c r="V198" s="1">
        <v>20.627786636352539</v>
      </c>
      <c r="W198" s="1">
        <v>23.081798553466797</v>
      </c>
      <c r="X198" s="1">
        <v>200.10321044921875</v>
      </c>
      <c r="Y198" s="1">
        <v>1699.71435546875</v>
      </c>
      <c r="Z198" s="1">
        <v>5.4789495468139648</v>
      </c>
      <c r="AA198" s="1">
        <v>73.175750732421875</v>
      </c>
      <c r="AB198" s="1">
        <v>4.1870603561401367</v>
      </c>
      <c r="AC198" s="1">
        <v>-0.15311691164970398</v>
      </c>
      <c r="AD198" s="1">
        <v>0.66666668653488159</v>
      </c>
      <c r="AE198" s="1">
        <v>-0.21956524252891541</v>
      </c>
      <c r="AF198" s="1">
        <v>2.737391471862793</v>
      </c>
      <c r="AG198" s="1">
        <v>1</v>
      </c>
      <c r="AH198" s="1">
        <v>0</v>
      </c>
      <c r="AI198" s="1">
        <v>0.15999999642372131</v>
      </c>
      <c r="AJ198" s="1">
        <v>111115</v>
      </c>
      <c r="AK198">
        <f t="shared" si="240"/>
        <v>0.33350535074869786</v>
      </c>
      <c r="AL198">
        <f t="shared" si="241"/>
        <v>7.6738955277309915E-4</v>
      </c>
      <c r="AM198">
        <f t="shared" si="242"/>
        <v>306.40437927246091</v>
      </c>
      <c r="AN198">
        <f t="shared" si="243"/>
        <v>311.31189956665037</v>
      </c>
      <c r="AO198">
        <f t="shared" si="244"/>
        <v>271.95429079634778</v>
      </c>
      <c r="AP198">
        <f t="shared" si="245"/>
        <v>3.5184953676988249</v>
      </c>
      <c r="AQ198">
        <f t="shared" si="246"/>
        <v>5.1247678180184701</v>
      </c>
      <c r="AR198">
        <f t="shared" si="247"/>
        <v>70.033689668015214</v>
      </c>
      <c r="AS198">
        <f t="shared" si="248"/>
        <v>48.849722077683182</v>
      </c>
      <c r="AT198">
        <f t="shared" si="249"/>
        <v>35.708139419555664</v>
      </c>
      <c r="AU198">
        <f t="shared" si="250"/>
        <v>5.8736796256295634</v>
      </c>
      <c r="AV198">
        <f t="shared" si="251"/>
        <v>1.4992711995457642E-2</v>
      </c>
      <c r="AW198">
        <f t="shared" si="252"/>
        <v>1.5501527319138404</v>
      </c>
      <c r="AX198">
        <f t="shared" si="253"/>
        <v>4.323526893715723</v>
      </c>
      <c r="AY198">
        <f t="shared" si="254"/>
        <v>9.377561385221252E-3</v>
      </c>
      <c r="AZ198">
        <f t="shared" si="255"/>
        <v>14.718069637139893</v>
      </c>
      <c r="BA198">
        <f t="shared" si="256"/>
        <v>0.50950041205933116</v>
      </c>
      <c r="BB198">
        <f t="shared" si="257"/>
        <v>27.300753576786995</v>
      </c>
      <c r="BC198">
        <f t="shared" si="258"/>
        <v>394.01098419540966</v>
      </c>
      <c r="BD198">
        <f t="shared" si="259"/>
        <v>1.0997292521715534E-3</v>
      </c>
    </row>
    <row r="199" spans="1:56" x14ac:dyDescent="0.25">
      <c r="A199" s="1">
        <v>142</v>
      </c>
      <c r="B199" s="1" t="s">
        <v>193</v>
      </c>
      <c r="C199" s="1">
        <v>12474.50000584498</v>
      </c>
      <c r="D199" s="1">
        <v>0</v>
      </c>
      <c r="E199">
        <f t="shared" si="232"/>
        <v>1.6208141855209435</v>
      </c>
      <c r="F199">
        <f t="shared" si="233"/>
        <v>1.5640923150470751E-2</v>
      </c>
      <c r="G199">
        <f t="shared" si="234"/>
        <v>203.78895652934258</v>
      </c>
      <c r="H199">
        <f t="shared" si="235"/>
        <v>0.7907981573303825</v>
      </c>
      <c r="I199">
        <f t="shared" si="236"/>
        <v>3.550873930719435</v>
      </c>
      <c r="J199">
        <f t="shared" si="237"/>
        <v>33.183067321777344</v>
      </c>
      <c r="K199" s="1">
        <v>6</v>
      </c>
      <c r="L199">
        <f t="shared" si="238"/>
        <v>1.4200000166893005</v>
      </c>
      <c r="M199" s="1">
        <v>1</v>
      </c>
      <c r="N199">
        <f t="shared" si="239"/>
        <v>2.8400000333786011</v>
      </c>
      <c r="O199" s="1">
        <v>38.161026000976563</v>
      </c>
      <c r="P199" s="1">
        <v>33.183067321777344</v>
      </c>
      <c r="Q199" s="1">
        <v>40.087371826171875</v>
      </c>
      <c r="R199" s="1">
        <v>400.4892578125</v>
      </c>
      <c r="S199" s="1">
        <v>394.69464111328125</v>
      </c>
      <c r="T199" s="1">
        <v>18.90846061706543</v>
      </c>
      <c r="U199" s="1">
        <v>21.228811264038086</v>
      </c>
      <c r="V199" s="1">
        <v>20.6033935546875</v>
      </c>
      <c r="W199" s="1">
        <v>23.131738662719727</v>
      </c>
      <c r="X199" s="1">
        <v>200.14486694335937</v>
      </c>
      <c r="Y199" s="1">
        <v>1699.7972412109375</v>
      </c>
      <c r="Z199" s="1">
        <v>5.6592807769775391</v>
      </c>
      <c r="AA199" s="1">
        <v>73.175704956054688</v>
      </c>
      <c r="AB199" s="1">
        <v>4.1870603561401367</v>
      </c>
      <c r="AC199" s="1">
        <v>-0.15311691164970398</v>
      </c>
      <c r="AD199" s="1">
        <v>1</v>
      </c>
      <c r="AE199" s="1">
        <v>-0.21956524252891541</v>
      </c>
      <c r="AF199" s="1">
        <v>2.737391471862793</v>
      </c>
      <c r="AG199" s="1">
        <v>1</v>
      </c>
      <c r="AH199" s="1">
        <v>0</v>
      </c>
      <c r="AI199" s="1">
        <v>0.15999999642372131</v>
      </c>
      <c r="AJ199" s="1">
        <v>111115</v>
      </c>
      <c r="AK199">
        <f t="shared" si="240"/>
        <v>0.33357477823893222</v>
      </c>
      <c r="AL199">
        <f t="shared" si="241"/>
        <v>7.9079815733038245E-4</v>
      </c>
      <c r="AM199">
        <f t="shared" si="242"/>
        <v>306.33306732177732</v>
      </c>
      <c r="AN199">
        <f t="shared" si="243"/>
        <v>311.31102600097654</v>
      </c>
      <c r="AO199">
        <f t="shared" si="244"/>
        <v>271.96755251480135</v>
      </c>
      <c r="AP199">
        <f t="shared" si="245"/>
        <v>3.5171332058609655</v>
      </c>
      <c r="AQ199">
        <f t="shared" si="246"/>
        <v>5.1043071603444563</v>
      </c>
      <c r="AR199">
        <f t="shared" si="247"/>
        <v>69.754123495083817</v>
      </c>
      <c r="AS199">
        <f t="shared" si="248"/>
        <v>48.525312231045731</v>
      </c>
      <c r="AT199">
        <f t="shared" si="249"/>
        <v>35.672046661376953</v>
      </c>
      <c r="AU199">
        <f t="shared" si="250"/>
        <v>5.8620100202386283</v>
      </c>
      <c r="AV199">
        <f t="shared" si="251"/>
        <v>1.5555254650570722E-2</v>
      </c>
      <c r="AW199">
        <f t="shared" si="252"/>
        <v>1.5534332296250213</v>
      </c>
      <c r="AX199">
        <f t="shared" si="253"/>
        <v>4.308576790613607</v>
      </c>
      <c r="AY199">
        <f t="shared" si="254"/>
        <v>9.7296948106768873E-3</v>
      </c>
      <c r="AZ199">
        <f t="shared" si="255"/>
        <v>14.912400556293427</v>
      </c>
      <c r="BA199">
        <f t="shared" si="256"/>
        <v>0.51632055594809345</v>
      </c>
      <c r="BB199">
        <f t="shared" si="257"/>
        <v>27.517463887027748</v>
      </c>
      <c r="BC199">
        <f t="shared" si="258"/>
        <v>393.92418367499374</v>
      </c>
      <c r="BD199">
        <f t="shared" si="259"/>
        <v>1.1322152248071308E-3</v>
      </c>
    </row>
    <row r="200" spans="1:56" x14ac:dyDescent="0.25">
      <c r="A200" s="1">
        <v>143</v>
      </c>
      <c r="B200" s="1" t="s">
        <v>193</v>
      </c>
      <c r="C200" s="1">
        <v>12474.50000584498</v>
      </c>
      <c r="D200" s="1">
        <v>0</v>
      </c>
      <c r="E200">
        <f t="shared" si="232"/>
        <v>1.6208141855209435</v>
      </c>
      <c r="F200">
        <f t="shared" si="233"/>
        <v>1.5640923150470751E-2</v>
      </c>
      <c r="G200">
        <f t="shared" si="234"/>
        <v>203.78895652934258</v>
      </c>
      <c r="H200">
        <f t="shared" si="235"/>
        <v>0.7907981573303825</v>
      </c>
      <c r="I200">
        <f t="shared" si="236"/>
        <v>3.550873930719435</v>
      </c>
      <c r="J200">
        <f t="shared" si="237"/>
        <v>33.183067321777344</v>
      </c>
      <c r="K200" s="1">
        <v>6</v>
      </c>
      <c r="L200">
        <f t="shared" si="238"/>
        <v>1.4200000166893005</v>
      </c>
      <c r="M200" s="1">
        <v>1</v>
      </c>
      <c r="N200">
        <f t="shared" si="239"/>
        <v>2.8400000333786011</v>
      </c>
      <c r="O200" s="1">
        <v>38.161026000976563</v>
      </c>
      <c r="P200" s="1">
        <v>33.183067321777344</v>
      </c>
      <c r="Q200" s="1">
        <v>40.087371826171875</v>
      </c>
      <c r="R200" s="1">
        <v>400.4892578125</v>
      </c>
      <c r="S200" s="1">
        <v>394.69464111328125</v>
      </c>
      <c r="T200" s="1">
        <v>18.90846061706543</v>
      </c>
      <c r="U200" s="1">
        <v>21.228811264038086</v>
      </c>
      <c r="V200" s="1">
        <v>20.6033935546875</v>
      </c>
      <c r="W200" s="1">
        <v>23.131738662719727</v>
      </c>
      <c r="X200" s="1">
        <v>200.14486694335937</v>
      </c>
      <c r="Y200" s="1">
        <v>1699.7972412109375</v>
      </c>
      <c r="Z200" s="1">
        <v>5.6592807769775391</v>
      </c>
      <c r="AA200" s="1">
        <v>73.175704956054688</v>
      </c>
      <c r="AB200" s="1">
        <v>4.1870603561401367</v>
      </c>
      <c r="AC200" s="1">
        <v>-0.15311691164970398</v>
      </c>
      <c r="AD200" s="1">
        <v>1</v>
      </c>
      <c r="AE200" s="1">
        <v>-0.21956524252891541</v>
      </c>
      <c r="AF200" s="1">
        <v>2.737391471862793</v>
      </c>
      <c r="AG200" s="1">
        <v>1</v>
      </c>
      <c r="AH200" s="1">
        <v>0</v>
      </c>
      <c r="AI200" s="1">
        <v>0.15999999642372131</v>
      </c>
      <c r="AJ200" s="1">
        <v>111115</v>
      </c>
      <c r="AK200">
        <f t="shared" si="240"/>
        <v>0.33357477823893222</v>
      </c>
      <c r="AL200">
        <f t="shared" si="241"/>
        <v>7.9079815733038245E-4</v>
      </c>
      <c r="AM200">
        <f t="shared" si="242"/>
        <v>306.33306732177732</v>
      </c>
      <c r="AN200">
        <f t="shared" si="243"/>
        <v>311.31102600097654</v>
      </c>
      <c r="AO200">
        <f t="shared" si="244"/>
        <v>271.96755251480135</v>
      </c>
      <c r="AP200">
        <f t="shared" si="245"/>
        <v>3.5171332058609655</v>
      </c>
      <c r="AQ200">
        <f t="shared" si="246"/>
        <v>5.1043071603444563</v>
      </c>
      <c r="AR200">
        <f t="shared" si="247"/>
        <v>69.754123495083817</v>
      </c>
      <c r="AS200">
        <f t="shared" si="248"/>
        <v>48.525312231045731</v>
      </c>
      <c r="AT200">
        <f t="shared" si="249"/>
        <v>35.672046661376953</v>
      </c>
      <c r="AU200">
        <f t="shared" si="250"/>
        <v>5.8620100202386283</v>
      </c>
      <c r="AV200">
        <f t="shared" si="251"/>
        <v>1.5555254650570722E-2</v>
      </c>
      <c r="AW200">
        <f t="shared" si="252"/>
        <v>1.5534332296250213</v>
      </c>
      <c r="AX200">
        <f t="shared" si="253"/>
        <v>4.308576790613607</v>
      </c>
      <c r="AY200">
        <f t="shared" si="254"/>
        <v>9.7296948106768873E-3</v>
      </c>
      <c r="AZ200">
        <f t="shared" si="255"/>
        <v>14.912400556293427</v>
      </c>
      <c r="BA200">
        <f t="shared" si="256"/>
        <v>0.51632055594809345</v>
      </c>
      <c r="BB200">
        <f t="shared" si="257"/>
        <v>27.517463887027748</v>
      </c>
      <c r="BC200">
        <f t="shared" si="258"/>
        <v>393.92418367499374</v>
      </c>
      <c r="BD200">
        <f t="shared" si="259"/>
        <v>1.1322152248071308E-3</v>
      </c>
    </row>
    <row r="201" spans="1:56" x14ac:dyDescent="0.25">
      <c r="A201" s="1">
        <v>144</v>
      </c>
      <c r="B201" s="1" t="s">
        <v>194</v>
      </c>
      <c r="C201" s="1">
        <v>12475.000005833805</v>
      </c>
      <c r="D201" s="1">
        <v>0</v>
      </c>
      <c r="E201">
        <f t="shared" si="232"/>
        <v>1.6220213732732398</v>
      </c>
      <c r="F201">
        <f t="shared" si="233"/>
        <v>1.5646156868990554E-2</v>
      </c>
      <c r="G201">
        <f t="shared" si="234"/>
        <v>203.70999657897858</v>
      </c>
      <c r="H201">
        <f t="shared" si="235"/>
        <v>0.79162771485954386</v>
      </c>
      <c r="I201">
        <f t="shared" si="236"/>
        <v>3.5533444600618473</v>
      </c>
      <c r="J201">
        <f t="shared" si="237"/>
        <v>33.192176818847656</v>
      </c>
      <c r="K201" s="1">
        <v>6</v>
      </c>
      <c r="L201">
        <f t="shared" si="238"/>
        <v>1.4200000166893005</v>
      </c>
      <c r="M201" s="1">
        <v>1</v>
      </c>
      <c r="N201">
        <f t="shared" si="239"/>
        <v>2.8400000333786011</v>
      </c>
      <c r="O201" s="1">
        <v>38.16094970703125</v>
      </c>
      <c r="P201" s="1">
        <v>33.192176818847656</v>
      </c>
      <c r="Q201" s="1">
        <v>40.087512969970703</v>
      </c>
      <c r="R201" s="1">
        <v>400.497802734375</v>
      </c>
      <c r="S201" s="1">
        <v>394.6986083984375</v>
      </c>
      <c r="T201" s="1">
        <v>18.907957077026367</v>
      </c>
      <c r="U201" s="1">
        <v>21.230724334716797</v>
      </c>
      <c r="V201" s="1">
        <v>20.60291862487793</v>
      </c>
      <c r="W201" s="1">
        <v>23.133905410766602</v>
      </c>
      <c r="X201" s="1">
        <v>200.14598083496094</v>
      </c>
      <c r="Y201" s="1">
        <v>1699.7979736328125</v>
      </c>
      <c r="Z201" s="1">
        <v>5.7070045471191406</v>
      </c>
      <c r="AA201" s="1">
        <v>73.175666809082031</v>
      </c>
      <c r="AB201" s="1">
        <v>4.1870603561401367</v>
      </c>
      <c r="AC201" s="1">
        <v>-0.15311691164970398</v>
      </c>
      <c r="AD201" s="1">
        <v>1</v>
      </c>
      <c r="AE201" s="1">
        <v>-0.21956524252891541</v>
      </c>
      <c r="AF201" s="1">
        <v>2.737391471862793</v>
      </c>
      <c r="AG201" s="1">
        <v>1</v>
      </c>
      <c r="AH201" s="1">
        <v>0</v>
      </c>
      <c r="AI201" s="1">
        <v>0.15999999642372131</v>
      </c>
      <c r="AJ201" s="1">
        <v>111115</v>
      </c>
      <c r="AK201">
        <f t="shared" si="240"/>
        <v>0.33357663472493487</v>
      </c>
      <c r="AL201">
        <f t="shared" si="241"/>
        <v>7.9162771485954389E-4</v>
      </c>
      <c r="AM201">
        <f t="shared" si="242"/>
        <v>306.34217681884763</v>
      </c>
      <c r="AN201">
        <f t="shared" si="243"/>
        <v>311.31094970703123</v>
      </c>
      <c r="AO201">
        <f t="shared" si="244"/>
        <v>271.96766970229874</v>
      </c>
      <c r="AP201">
        <f t="shared" si="245"/>
        <v>3.5153271736708867</v>
      </c>
      <c r="AQ201">
        <f t="shared" si="246"/>
        <v>5.1069168700945538</v>
      </c>
      <c r="AR201">
        <f t="shared" si="247"/>
        <v>69.789823486251038</v>
      </c>
      <c r="AS201">
        <f t="shared" si="248"/>
        <v>48.559099151534241</v>
      </c>
      <c r="AT201">
        <f t="shared" si="249"/>
        <v>35.676563262939453</v>
      </c>
      <c r="AU201">
        <f t="shared" si="250"/>
        <v>5.8634692362086263</v>
      </c>
      <c r="AV201">
        <f t="shared" si="251"/>
        <v>1.5560431184343382E-2</v>
      </c>
      <c r="AW201">
        <f t="shared" si="252"/>
        <v>1.5535724100327062</v>
      </c>
      <c r="AX201">
        <f t="shared" si="253"/>
        <v>4.3098968261759198</v>
      </c>
      <c r="AY201">
        <f t="shared" si="254"/>
        <v>9.7329352458235246E-3</v>
      </c>
      <c r="AZ201">
        <f t="shared" si="255"/>
        <v>14.906614835342577</v>
      </c>
      <c r="BA201">
        <f t="shared" si="256"/>
        <v>0.51611531493756591</v>
      </c>
      <c r="BB201">
        <f t="shared" si="257"/>
        <v>27.502803863791481</v>
      </c>
      <c r="BC201">
        <f t="shared" si="258"/>
        <v>393.92757712090832</v>
      </c>
      <c r="BD201">
        <f t="shared" si="259"/>
        <v>1.1324451062312761E-3</v>
      </c>
    </row>
    <row r="202" spans="1:56" x14ac:dyDescent="0.25">
      <c r="A202" s="1">
        <v>145</v>
      </c>
      <c r="B202" s="1" t="s">
        <v>194</v>
      </c>
      <c r="C202" s="1">
        <v>12475.500005822629</v>
      </c>
      <c r="D202" s="1">
        <v>0</v>
      </c>
      <c r="E202">
        <f t="shared" si="232"/>
        <v>1.6235697220564613</v>
      </c>
      <c r="F202">
        <f t="shared" si="233"/>
        <v>1.5706771606961618E-2</v>
      </c>
      <c r="G202">
        <f t="shared" si="234"/>
        <v>204.23027057901822</v>
      </c>
      <c r="H202">
        <f t="shared" si="235"/>
        <v>0.79295779526886878</v>
      </c>
      <c r="I202">
        <f t="shared" si="236"/>
        <v>3.5458423929165575</v>
      </c>
      <c r="J202">
        <f t="shared" si="237"/>
        <v>33.166843414306641</v>
      </c>
      <c r="K202" s="1">
        <v>6</v>
      </c>
      <c r="L202">
        <f t="shared" si="238"/>
        <v>1.4200000166893005</v>
      </c>
      <c r="M202" s="1">
        <v>1</v>
      </c>
      <c r="N202">
        <f t="shared" si="239"/>
        <v>2.8400000333786011</v>
      </c>
      <c r="O202" s="1">
        <v>38.160724639892578</v>
      </c>
      <c r="P202" s="1">
        <v>33.166843414306641</v>
      </c>
      <c r="Q202" s="1">
        <v>40.086963653564453</v>
      </c>
      <c r="R202" s="1">
        <v>400.51113891601562</v>
      </c>
      <c r="S202" s="1">
        <v>394.70590209960937</v>
      </c>
      <c r="T202" s="1">
        <v>18.907459259033203</v>
      </c>
      <c r="U202" s="1">
        <v>21.234045028686523</v>
      </c>
      <c r="V202" s="1">
        <v>20.602685928344727</v>
      </c>
      <c r="W202" s="1">
        <v>23.137870788574219</v>
      </c>
      <c r="X202" s="1">
        <v>200.15254211425781</v>
      </c>
      <c r="Y202" s="1">
        <v>1699.83935546875</v>
      </c>
      <c r="Z202" s="1">
        <v>5.6677298545837402</v>
      </c>
      <c r="AA202" s="1">
        <v>73.175872802734375</v>
      </c>
      <c r="AB202" s="1">
        <v>4.1870603561401367</v>
      </c>
      <c r="AC202" s="1">
        <v>-0.15311691164970398</v>
      </c>
      <c r="AD202" s="1">
        <v>1</v>
      </c>
      <c r="AE202" s="1">
        <v>-0.21956524252891541</v>
      </c>
      <c r="AF202" s="1">
        <v>2.737391471862793</v>
      </c>
      <c r="AG202" s="1">
        <v>1</v>
      </c>
      <c r="AH202" s="1">
        <v>0</v>
      </c>
      <c r="AI202" s="1">
        <v>0.15999999642372131</v>
      </c>
      <c r="AJ202" s="1">
        <v>111115</v>
      </c>
      <c r="AK202">
        <f t="shared" si="240"/>
        <v>0.33358757019042962</v>
      </c>
      <c r="AL202">
        <f t="shared" si="241"/>
        <v>7.9295779526886883E-4</v>
      </c>
      <c r="AM202">
        <f t="shared" si="242"/>
        <v>306.31684341430662</v>
      </c>
      <c r="AN202">
        <f t="shared" si="243"/>
        <v>311.31072463989256</v>
      </c>
      <c r="AO202">
        <f t="shared" si="244"/>
        <v>271.97429079590074</v>
      </c>
      <c r="AP202">
        <f t="shared" si="245"/>
        <v>3.5184855870637719</v>
      </c>
      <c r="AQ202">
        <f t="shared" si="246"/>
        <v>5.0996621710232564</v>
      </c>
      <c r="AR202">
        <f t="shared" si="247"/>
        <v>69.6904864362984</v>
      </c>
      <c r="AS202">
        <f t="shared" si="248"/>
        <v>48.456441407611877</v>
      </c>
      <c r="AT202">
        <f t="shared" si="249"/>
        <v>35.663784027099609</v>
      </c>
      <c r="AU202">
        <f t="shared" si="250"/>
        <v>5.8593413589044738</v>
      </c>
      <c r="AV202">
        <f t="shared" si="251"/>
        <v>1.5620382250084169E-2</v>
      </c>
      <c r="AW202">
        <f t="shared" si="252"/>
        <v>1.5538197781066991</v>
      </c>
      <c r="AX202">
        <f t="shared" si="253"/>
        <v>4.3055215807977749</v>
      </c>
      <c r="AY202">
        <f t="shared" si="254"/>
        <v>9.7704638682470282E-3</v>
      </c>
      <c r="AZ202">
        <f t="shared" si="255"/>
        <v>14.944728302358262</v>
      </c>
      <c r="BA202">
        <f t="shared" si="256"/>
        <v>0.51742390851677189</v>
      </c>
      <c r="BB202">
        <f t="shared" si="257"/>
        <v>27.558130716018269</v>
      </c>
      <c r="BC202">
        <f t="shared" si="258"/>
        <v>393.93413481122354</v>
      </c>
      <c r="BD202">
        <f t="shared" si="259"/>
        <v>1.1357875003252106E-3</v>
      </c>
    </row>
    <row r="203" spans="1:56" x14ac:dyDescent="0.25">
      <c r="A203" s="1">
        <v>146</v>
      </c>
      <c r="B203" s="1" t="s">
        <v>195</v>
      </c>
      <c r="C203" s="1">
        <v>12476.000005811453</v>
      </c>
      <c r="D203" s="1">
        <v>0</v>
      </c>
      <c r="E203">
        <f t="shared" si="232"/>
        <v>1.6298215251633175</v>
      </c>
      <c r="F203">
        <f t="shared" si="233"/>
        <v>1.5740188215984795E-2</v>
      </c>
      <c r="G203">
        <f t="shared" si="234"/>
        <v>203.97047102080134</v>
      </c>
      <c r="H203">
        <f t="shared" si="235"/>
        <v>0.79354082229419598</v>
      </c>
      <c r="I203">
        <f t="shared" si="236"/>
        <v>3.5410627725595418</v>
      </c>
      <c r="J203">
        <f t="shared" si="237"/>
        <v>33.150539398193359</v>
      </c>
      <c r="K203" s="1">
        <v>6</v>
      </c>
      <c r="L203">
        <f t="shared" si="238"/>
        <v>1.4200000166893005</v>
      </c>
      <c r="M203" s="1">
        <v>1</v>
      </c>
      <c r="N203">
        <f t="shared" si="239"/>
        <v>2.8400000333786011</v>
      </c>
      <c r="O203" s="1">
        <v>38.159896850585937</v>
      </c>
      <c r="P203" s="1">
        <v>33.150539398193359</v>
      </c>
      <c r="Q203" s="1">
        <v>40.086978912353516</v>
      </c>
      <c r="R203" s="1">
        <v>400.51348876953125</v>
      </c>
      <c r="S203" s="1">
        <v>394.68875122070312</v>
      </c>
      <c r="T203" s="1">
        <v>18.907342910766602</v>
      </c>
      <c r="U203" s="1">
        <v>21.235679626464844</v>
      </c>
      <c r="V203" s="1">
        <v>20.603425979614258</v>
      </c>
      <c r="W203" s="1">
        <v>23.140626907348633</v>
      </c>
      <c r="X203" s="1">
        <v>200.14874267578125</v>
      </c>
      <c r="Y203" s="1">
        <v>1699.8773193359375</v>
      </c>
      <c r="Z203" s="1">
        <v>5.7312827110290527</v>
      </c>
      <c r="AA203" s="1">
        <v>73.175674438476563</v>
      </c>
      <c r="AB203" s="1">
        <v>4.1870603561401367</v>
      </c>
      <c r="AC203" s="1">
        <v>-0.15311691164970398</v>
      </c>
      <c r="AD203" s="1">
        <v>1</v>
      </c>
      <c r="AE203" s="1">
        <v>-0.21956524252891541</v>
      </c>
      <c r="AF203" s="1">
        <v>2.737391471862793</v>
      </c>
      <c r="AG203" s="1">
        <v>1</v>
      </c>
      <c r="AH203" s="1">
        <v>0</v>
      </c>
      <c r="AI203" s="1">
        <v>0.15999999642372131</v>
      </c>
      <c r="AJ203" s="1">
        <v>111115</v>
      </c>
      <c r="AK203">
        <f t="shared" si="240"/>
        <v>0.33358123779296867</v>
      </c>
      <c r="AL203">
        <f t="shared" si="241"/>
        <v>7.9354082229419597E-4</v>
      </c>
      <c r="AM203">
        <f t="shared" si="242"/>
        <v>306.30053939819334</v>
      </c>
      <c r="AN203">
        <f t="shared" si="243"/>
        <v>311.30989685058591</v>
      </c>
      <c r="AO203">
        <f t="shared" si="244"/>
        <v>271.98036501451497</v>
      </c>
      <c r="AP203">
        <f t="shared" si="245"/>
        <v>3.5205761461277181</v>
      </c>
      <c r="AQ203">
        <f t="shared" si="246"/>
        <v>5.0949979513855226</v>
      </c>
      <c r="AR203">
        <f t="shared" si="247"/>
        <v>69.626935323557703</v>
      </c>
      <c r="AS203">
        <f t="shared" si="248"/>
        <v>48.391255697092859</v>
      </c>
      <c r="AT203">
        <f t="shared" si="249"/>
        <v>35.655218124389648</v>
      </c>
      <c r="AU203">
        <f t="shared" si="250"/>
        <v>5.8565758624972792</v>
      </c>
      <c r="AV203">
        <f t="shared" si="251"/>
        <v>1.565343189158205E-2</v>
      </c>
      <c r="AW203">
        <f t="shared" si="252"/>
        <v>1.553935178825981</v>
      </c>
      <c r="AX203">
        <f t="shared" si="253"/>
        <v>4.3026406836712985</v>
      </c>
      <c r="AY203">
        <f t="shared" si="254"/>
        <v>9.7911526307379263E-3</v>
      </c>
      <c r="AZ203">
        <f t="shared" si="255"/>
        <v>14.925676782480878</v>
      </c>
      <c r="BA203">
        <f t="shared" si="256"/>
        <v>0.51678815367794606</v>
      </c>
      <c r="BB203">
        <f t="shared" si="257"/>
        <v>27.592746885337338</v>
      </c>
      <c r="BC203">
        <f t="shared" si="258"/>
        <v>393.91401212453735</v>
      </c>
      <c r="BD203">
        <f t="shared" si="259"/>
        <v>1.1416515134751806E-3</v>
      </c>
    </row>
    <row r="204" spans="1:56" x14ac:dyDescent="0.25">
      <c r="A204" s="1">
        <v>147</v>
      </c>
      <c r="B204" s="1" t="s">
        <v>195</v>
      </c>
      <c r="C204" s="1">
        <v>12476.500005800277</v>
      </c>
      <c r="D204" s="1">
        <v>0</v>
      </c>
      <c r="E204">
        <f t="shared" si="232"/>
        <v>1.6371303870704759</v>
      </c>
      <c r="F204">
        <f t="shared" si="233"/>
        <v>1.5752424666557449E-2</v>
      </c>
      <c r="G204">
        <f t="shared" si="234"/>
        <v>203.37242927716343</v>
      </c>
      <c r="H204">
        <f t="shared" si="235"/>
        <v>0.79412045262152986</v>
      </c>
      <c r="I204">
        <f t="shared" si="236"/>
        <v>3.5409279034629648</v>
      </c>
      <c r="J204">
        <f t="shared" si="237"/>
        <v>33.150524139404297</v>
      </c>
      <c r="K204" s="1">
        <v>6</v>
      </c>
      <c r="L204">
        <f t="shared" si="238"/>
        <v>1.4200000166893005</v>
      </c>
      <c r="M204" s="1">
        <v>1</v>
      </c>
      <c r="N204">
        <f t="shared" si="239"/>
        <v>2.8400000333786011</v>
      </c>
      <c r="O204" s="1">
        <v>38.160572052001953</v>
      </c>
      <c r="P204" s="1">
        <v>33.150524139404297</v>
      </c>
      <c r="Q204" s="1">
        <v>40.086204528808594</v>
      </c>
      <c r="R204" s="1">
        <v>400.52944946289062</v>
      </c>
      <c r="S204" s="1">
        <v>394.682373046875</v>
      </c>
      <c r="T204" s="1">
        <v>18.907415390014648</v>
      </c>
      <c r="U204" s="1">
        <v>21.23735237121582</v>
      </c>
      <c r="V204" s="1">
        <v>20.602859497070313</v>
      </c>
      <c r="W204" s="1">
        <v>23.1417236328125</v>
      </c>
      <c r="X204" s="1">
        <v>200.15702819824219</v>
      </c>
      <c r="Y204" s="1">
        <v>1699.8870849609375</v>
      </c>
      <c r="Z204" s="1">
        <v>5.7164130210876465</v>
      </c>
      <c r="AA204" s="1">
        <v>73.176055908203125</v>
      </c>
      <c r="AB204" s="1">
        <v>4.1870603561401367</v>
      </c>
      <c r="AC204" s="1">
        <v>-0.15311691164970398</v>
      </c>
      <c r="AD204" s="1">
        <v>1</v>
      </c>
      <c r="AE204" s="1">
        <v>-0.21956524252891541</v>
      </c>
      <c r="AF204" s="1">
        <v>2.737391471862793</v>
      </c>
      <c r="AG204" s="1">
        <v>1</v>
      </c>
      <c r="AH204" s="1">
        <v>0</v>
      </c>
      <c r="AI204" s="1">
        <v>0.15999999642372131</v>
      </c>
      <c r="AJ204" s="1">
        <v>111115</v>
      </c>
      <c r="AK204">
        <f t="shared" si="240"/>
        <v>0.33359504699707027</v>
      </c>
      <c r="AL204">
        <f t="shared" si="241"/>
        <v>7.9412045262152982E-4</v>
      </c>
      <c r="AM204">
        <f t="shared" si="242"/>
        <v>306.30052413940427</v>
      </c>
      <c r="AN204">
        <f t="shared" si="243"/>
        <v>311.31057205200193</v>
      </c>
      <c r="AO204">
        <f t="shared" si="244"/>
        <v>271.98192751448005</v>
      </c>
      <c r="AP204">
        <f t="shared" si="245"/>
        <v>3.520400145372284</v>
      </c>
      <c r="AQ204">
        <f t="shared" si="246"/>
        <v>5.0949935879212642</v>
      </c>
      <c r="AR204">
        <f t="shared" si="247"/>
        <v>69.626512725867059</v>
      </c>
      <c r="AS204">
        <f t="shared" si="248"/>
        <v>48.389160354651239</v>
      </c>
      <c r="AT204">
        <f t="shared" si="249"/>
        <v>35.655548095703125</v>
      </c>
      <c r="AU204">
        <f t="shared" si="250"/>
        <v>5.8566823725275725</v>
      </c>
      <c r="AV204">
        <f t="shared" si="251"/>
        <v>1.5665533772993998E-2</v>
      </c>
      <c r="AW204">
        <f t="shared" si="252"/>
        <v>1.5540656844582992</v>
      </c>
      <c r="AX204">
        <f t="shared" si="253"/>
        <v>4.3026166880692731</v>
      </c>
      <c r="AY204">
        <f t="shared" si="254"/>
        <v>9.7987283111850773E-3</v>
      </c>
      <c r="AZ204">
        <f t="shared" si="255"/>
        <v>14.881992254972799</v>
      </c>
      <c r="BA204">
        <f t="shared" si="256"/>
        <v>0.5152812569438201</v>
      </c>
      <c r="BB204">
        <f t="shared" si="257"/>
        <v>27.595705494804733</v>
      </c>
      <c r="BC204">
        <f t="shared" si="258"/>
        <v>393.90415966780125</v>
      </c>
      <c r="BD204">
        <f t="shared" si="259"/>
        <v>1.1469228468237848E-3</v>
      </c>
    </row>
    <row r="205" spans="1:56" x14ac:dyDescent="0.25">
      <c r="A205" s="1">
        <v>148</v>
      </c>
      <c r="B205" s="1" t="s">
        <v>196</v>
      </c>
      <c r="C205" s="1">
        <v>12477.000005789101</v>
      </c>
      <c r="D205" s="1">
        <v>0</v>
      </c>
      <c r="E205">
        <f t="shared" si="232"/>
        <v>1.6455591227052968</v>
      </c>
      <c r="F205">
        <f t="shared" si="233"/>
        <v>1.5755127225665102E-2</v>
      </c>
      <c r="G205">
        <f t="shared" si="234"/>
        <v>202.55047521527644</v>
      </c>
      <c r="H205">
        <f t="shared" si="235"/>
        <v>0.79538992994894508</v>
      </c>
      <c r="I205">
        <f t="shared" si="236"/>
        <v>3.5458382401241142</v>
      </c>
      <c r="J205">
        <f t="shared" si="237"/>
        <v>33.168754577636719</v>
      </c>
      <c r="K205" s="1">
        <v>6</v>
      </c>
      <c r="L205">
        <f t="shared" si="238"/>
        <v>1.4200000166893005</v>
      </c>
      <c r="M205" s="1">
        <v>1</v>
      </c>
      <c r="N205">
        <f t="shared" si="239"/>
        <v>2.8400000333786011</v>
      </c>
      <c r="O205" s="1">
        <v>38.161041259765625</v>
      </c>
      <c r="P205" s="1">
        <v>33.168754577636719</v>
      </c>
      <c r="Q205" s="1">
        <v>40.085678100585938</v>
      </c>
      <c r="R205" s="1">
        <v>400.56875610351562</v>
      </c>
      <c r="S205" s="1">
        <v>394.69363403320312</v>
      </c>
      <c r="T205" s="1">
        <v>18.907403945922852</v>
      </c>
      <c r="U205" s="1">
        <v>21.241552352905273</v>
      </c>
      <c r="V205" s="1">
        <v>20.602296829223633</v>
      </c>
      <c r="W205" s="1">
        <v>23.145681381225586</v>
      </c>
      <c r="X205" s="1">
        <v>200.11442565917969</v>
      </c>
      <c r="Y205" s="1">
        <v>1699.8770751953125</v>
      </c>
      <c r="Z205" s="1">
        <v>5.6559782028198242</v>
      </c>
      <c r="AA205" s="1">
        <v>73.175956726074219</v>
      </c>
      <c r="AB205" s="1">
        <v>4.1870603561401367</v>
      </c>
      <c r="AC205" s="1">
        <v>-0.15311691164970398</v>
      </c>
      <c r="AD205" s="1">
        <v>1</v>
      </c>
      <c r="AE205" s="1">
        <v>-0.21956524252891541</v>
      </c>
      <c r="AF205" s="1">
        <v>2.737391471862793</v>
      </c>
      <c r="AG205" s="1">
        <v>1</v>
      </c>
      <c r="AH205" s="1">
        <v>0</v>
      </c>
      <c r="AI205" s="1">
        <v>0.15999999642372131</v>
      </c>
      <c r="AJ205" s="1">
        <v>111115</v>
      </c>
      <c r="AK205">
        <f t="shared" si="240"/>
        <v>0.33352404276529946</v>
      </c>
      <c r="AL205">
        <f t="shared" si="241"/>
        <v>7.9538992994894508E-4</v>
      </c>
      <c r="AM205">
        <f t="shared" si="242"/>
        <v>306.3187545776367</v>
      </c>
      <c r="AN205">
        <f t="shared" si="243"/>
        <v>311.3110412597656</v>
      </c>
      <c r="AO205">
        <f t="shared" si="244"/>
        <v>271.98032595201585</v>
      </c>
      <c r="AP205">
        <f t="shared" si="245"/>
        <v>3.5170613535614499</v>
      </c>
      <c r="AQ205">
        <f t="shared" si="246"/>
        <v>5.1002091558949507</v>
      </c>
      <c r="AR205">
        <f t="shared" si="247"/>
        <v>69.697881436480529</v>
      </c>
      <c r="AS205">
        <f t="shared" si="248"/>
        <v>48.456329083575255</v>
      </c>
      <c r="AT205">
        <f t="shared" si="249"/>
        <v>35.664897918701172</v>
      </c>
      <c r="AU205">
        <f t="shared" si="250"/>
        <v>5.8597010614685328</v>
      </c>
      <c r="AV205">
        <f t="shared" si="251"/>
        <v>1.5668206596991748E-2</v>
      </c>
      <c r="AW205">
        <f t="shared" si="252"/>
        <v>1.5543709157708363</v>
      </c>
      <c r="AX205">
        <f t="shared" si="253"/>
        <v>4.3053301456976962</v>
      </c>
      <c r="AY205">
        <f t="shared" si="254"/>
        <v>9.8004014787665301E-3</v>
      </c>
      <c r="AZ205">
        <f t="shared" si="255"/>
        <v>14.821824809198837</v>
      </c>
      <c r="BA205">
        <f t="shared" si="256"/>
        <v>0.51318404390134431</v>
      </c>
      <c r="BB205">
        <f t="shared" si="257"/>
        <v>27.56664584583476</v>
      </c>
      <c r="BC205">
        <f t="shared" si="258"/>
        <v>393.91141403688528</v>
      </c>
      <c r="BD205">
        <f t="shared" si="259"/>
        <v>1.1515925646610429E-3</v>
      </c>
    </row>
    <row r="206" spans="1:56" x14ac:dyDescent="0.25">
      <c r="A206" s="1">
        <v>149</v>
      </c>
      <c r="B206" s="1" t="s">
        <v>196</v>
      </c>
      <c r="C206" s="1">
        <v>12477.500005777925</v>
      </c>
      <c r="D206" s="1">
        <v>0</v>
      </c>
      <c r="E206">
        <f t="shared" si="232"/>
        <v>1.6643410213805279</v>
      </c>
      <c r="F206">
        <f t="shared" si="233"/>
        <v>1.5758894265969371E-2</v>
      </c>
      <c r="G206">
        <f t="shared" si="234"/>
        <v>200.72472322685087</v>
      </c>
      <c r="H206">
        <f t="shared" si="235"/>
        <v>0.79589245638138562</v>
      </c>
      <c r="I206">
        <f t="shared" si="236"/>
        <v>3.547192347602345</v>
      </c>
      <c r="J206">
        <f t="shared" si="237"/>
        <v>33.173656463623047</v>
      </c>
      <c r="K206" s="1">
        <v>6</v>
      </c>
      <c r="L206">
        <f t="shared" si="238"/>
        <v>1.4200000166893005</v>
      </c>
      <c r="M206" s="1">
        <v>1</v>
      </c>
      <c r="N206">
        <f t="shared" si="239"/>
        <v>2.8400000333786011</v>
      </c>
      <c r="O206" s="1">
        <v>38.161643981933594</v>
      </c>
      <c r="P206" s="1">
        <v>33.173656463623047</v>
      </c>
      <c r="Q206" s="1">
        <v>40.086093902587891</v>
      </c>
      <c r="R206" s="1">
        <v>400.61056518554687</v>
      </c>
      <c r="S206" s="1">
        <v>394.67874145507812</v>
      </c>
      <c r="T206" s="1">
        <v>18.906702041625977</v>
      </c>
      <c r="U206" s="1">
        <v>21.242256164550781</v>
      </c>
      <c r="V206" s="1">
        <v>20.600826263427734</v>
      </c>
      <c r="W206" s="1">
        <v>23.145656585693359</v>
      </c>
      <c r="X206" s="1">
        <v>200.12019348144531</v>
      </c>
      <c r="Y206" s="1">
        <v>1699.9554443359375</v>
      </c>
      <c r="Z206" s="1">
        <v>5.7143549919128418</v>
      </c>
      <c r="AA206" s="1">
        <v>73.17584228515625</v>
      </c>
      <c r="AB206" s="1">
        <v>4.1870603561401367</v>
      </c>
      <c r="AC206" s="1">
        <v>-0.15311691164970398</v>
      </c>
      <c r="AD206" s="1">
        <v>1</v>
      </c>
      <c r="AE206" s="1">
        <v>-0.21956524252891541</v>
      </c>
      <c r="AF206" s="1">
        <v>2.737391471862793</v>
      </c>
      <c r="AG206" s="1">
        <v>1</v>
      </c>
      <c r="AH206" s="1">
        <v>0</v>
      </c>
      <c r="AI206" s="1">
        <v>0.15999999642372131</v>
      </c>
      <c r="AJ206" s="1">
        <v>111115</v>
      </c>
      <c r="AK206">
        <f t="shared" si="240"/>
        <v>0.33353365580240879</v>
      </c>
      <c r="AL206">
        <f t="shared" si="241"/>
        <v>7.9589245638138557E-4</v>
      </c>
      <c r="AM206">
        <f t="shared" si="242"/>
        <v>306.32365646362302</v>
      </c>
      <c r="AN206">
        <f t="shared" si="243"/>
        <v>311.31164398193357</v>
      </c>
      <c r="AO206">
        <f t="shared" si="244"/>
        <v>271.99286501423558</v>
      </c>
      <c r="AP206">
        <f t="shared" si="245"/>
        <v>3.5163047798592006</v>
      </c>
      <c r="AQ206">
        <f t="shared" si="246"/>
        <v>5.101612334480401</v>
      </c>
      <c r="AR206">
        <f t="shared" si="247"/>
        <v>69.717165872858899</v>
      </c>
      <c r="AS206">
        <f t="shared" si="248"/>
        <v>48.474909708308118</v>
      </c>
      <c r="AT206">
        <f t="shared" si="249"/>
        <v>35.66765022277832</v>
      </c>
      <c r="AU206">
        <f t="shared" si="250"/>
        <v>5.8605899293537522</v>
      </c>
      <c r="AV206">
        <f t="shared" si="251"/>
        <v>1.5671932181711496E-2</v>
      </c>
      <c r="AW206">
        <f t="shared" si="252"/>
        <v>1.5544199868780562</v>
      </c>
      <c r="AX206">
        <f t="shared" si="253"/>
        <v>4.3061699424756963</v>
      </c>
      <c r="AY206">
        <f t="shared" si="254"/>
        <v>9.8027336673433673E-3</v>
      </c>
      <c r="AZ206">
        <f t="shared" si="255"/>
        <v>14.688200689579679</v>
      </c>
      <c r="BA206">
        <f t="shared" si="256"/>
        <v>0.50857748883770859</v>
      </c>
      <c r="BB206">
        <f t="shared" si="257"/>
        <v>27.558251728810244</v>
      </c>
      <c r="BC206">
        <f t="shared" si="258"/>
        <v>393.88759344364985</v>
      </c>
      <c r="BD206">
        <f t="shared" si="259"/>
        <v>1.1644522344253893E-3</v>
      </c>
    </row>
    <row r="207" spans="1:56" x14ac:dyDescent="0.25">
      <c r="A207" s="1">
        <v>150</v>
      </c>
      <c r="B207" s="1" t="s">
        <v>197</v>
      </c>
      <c r="C207" s="1">
        <v>12478.000005766749</v>
      </c>
      <c r="D207" s="1">
        <v>0</v>
      </c>
      <c r="E207">
        <f t="shared" si="232"/>
        <v>1.6681147939733247</v>
      </c>
      <c r="F207">
        <f t="shared" si="233"/>
        <v>1.5777656200449724E-2</v>
      </c>
      <c r="G207">
        <f t="shared" si="234"/>
        <v>200.57883840786573</v>
      </c>
      <c r="H207">
        <f t="shared" si="235"/>
        <v>0.79664248010512106</v>
      </c>
      <c r="I207">
        <f t="shared" si="236"/>
        <v>3.5463378109245864</v>
      </c>
      <c r="J207">
        <f t="shared" si="237"/>
        <v>33.171180725097656</v>
      </c>
      <c r="K207" s="1">
        <v>6</v>
      </c>
      <c r="L207">
        <f t="shared" si="238"/>
        <v>1.4200000166893005</v>
      </c>
      <c r="M207" s="1">
        <v>1</v>
      </c>
      <c r="N207">
        <f t="shared" si="239"/>
        <v>2.8400000333786011</v>
      </c>
      <c r="O207" s="1">
        <v>38.162689208984375</v>
      </c>
      <c r="P207" s="1">
        <v>33.171180725097656</v>
      </c>
      <c r="Q207" s="1">
        <v>40.086483001708984</v>
      </c>
      <c r="R207" s="1">
        <v>400.65008544921875</v>
      </c>
      <c r="S207" s="1">
        <v>394.70574951171875</v>
      </c>
      <c r="T207" s="1">
        <v>18.906475067138672</v>
      </c>
      <c r="U207" s="1">
        <v>21.244321823120117</v>
      </c>
      <c r="V207" s="1">
        <v>20.599344253540039</v>
      </c>
      <c r="W207" s="1">
        <v>23.146520614624023</v>
      </c>
      <c r="X207" s="1">
        <v>200.11192321777344</v>
      </c>
      <c r="Y207" s="1">
        <v>1700.03564453125</v>
      </c>
      <c r="Z207" s="1">
        <v>5.7610716819763184</v>
      </c>
      <c r="AA207" s="1">
        <v>73.175590515136719</v>
      </c>
      <c r="AB207" s="1">
        <v>4.1870603561401367</v>
      </c>
      <c r="AC207" s="1">
        <v>-0.15311691164970398</v>
      </c>
      <c r="AD207" s="1">
        <v>1</v>
      </c>
      <c r="AE207" s="1">
        <v>-0.21956524252891541</v>
      </c>
      <c r="AF207" s="1">
        <v>2.737391471862793</v>
      </c>
      <c r="AG207" s="1">
        <v>1</v>
      </c>
      <c r="AH207" s="1">
        <v>0</v>
      </c>
      <c r="AI207" s="1">
        <v>0.15999999642372131</v>
      </c>
      <c r="AJ207" s="1">
        <v>111115</v>
      </c>
      <c r="AK207">
        <f t="shared" si="240"/>
        <v>0.33351987202962236</v>
      </c>
      <c r="AL207">
        <f t="shared" si="241"/>
        <v>7.966424801051211E-4</v>
      </c>
      <c r="AM207">
        <f t="shared" si="242"/>
        <v>306.32118072509763</v>
      </c>
      <c r="AN207">
        <f t="shared" si="243"/>
        <v>311.31268920898435</v>
      </c>
      <c r="AO207">
        <f t="shared" si="244"/>
        <v>272.00569704519876</v>
      </c>
      <c r="AP207">
        <f t="shared" si="245"/>
        <v>3.5165983810162995</v>
      </c>
      <c r="AQ207">
        <f t="shared" si="246"/>
        <v>5.1009036054250068</v>
      </c>
      <c r="AR207">
        <f t="shared" si="247"/>
        <v>69.707720423108313</v>
      </c>
      <c r="AS207">
        <f t="shared" si="248"/>
        <v>48.463398599988196</v>
      </c>
      <c r="AT207">
        <f t="shared" si="249"/>
        <v>35.666934967041016</v>
      </c>
      <c r="AU207">
        <f t="shared" si="250"/>
        <v>5.8603589233159514</v>
      </c>
      <c r="AV207">
        <f t="shared" si="251"/>
        <v>1.5690487498177145E-2</v>
      </c>
      <c r="AW207">
        <f t="shared" si="252"/>
        <v>1.5545657945004205</v>
      </c>
      <c r="AX207">
        <f t="shared" si="253"/>
        <v>4.3057931288155311</v>
      </c>
      <c r="AY207">
        <f t="shared" si="254"/>
        <v>9.8143491718074172E-3</v>
      </c>
      <c r="AZ207">
        <f t="shared" si="255"/>
        <v>14.67747494533576</v>
      </c>
      <c r="BA207">
        <f t="shared" si="256"/>
        <v>0.50817308502852343</v>
      </c>
      <c r="BB207">
        <f t="shared" si="257"/>
        <v>27.566396435128148</v>
      </c>
      <c r="BC207">
        <f t="shared" si="258"/>
        <v>393.91280762953681</v>
      </c>
      <c r="BD207">
        <f t="shared" si="259"/>
        <v>1.1673627467634227E-3</v>
      </c>
    </row>
    <row r="208" spans="1:56" x14ac:dyDescent="0.25">
      <c r="A208" s="1">
        <v>151</v>
      </c>
      <c r="B208" s="1" t="s">
        <v>197</v>
      </c>
      <c r="C208" s="1">
        <v>12478.500005755574</v>
      </c>
      <c r="D208" s="1">
        <v>0</v>
      </c>
      <c r="E208">
        <f t="shared" si="232"/>
        <v>1.677854479235144</v>
      </c>
      <c r="F208">
        <f t="shared" si="233"/>
        <v>1.580815898128354E-2</v>
      </c>
      <c r="G208">
        <f t="shared" si="234"/>
        <v>199.91377000447903</v>
      </c>
      <c r="H208">
        <f t="shared" si="235"/>
        <v>0.79802881429438188</v>
      </c>
      <c r="I208">
        <f t="shared" si="236"/>
        <v>3.545711426007836</v>
      </c>
      <c r="J208">
        <f t="shared" si="237"/>
        <v>33.169677734375</v>
      </c>
      <c r="K208" s="1">
        <v>6</v>
      </c>
      <c r="L208">
        <f t="shared" si="238"/>
        <v>1.4200000166893005</v>
      </c>
      <c r="M208" s="1">
        <v>1</v>
      </c>
      <c r="N208">
        <f t="shared" si="239"/>
        <v>2.8400000333786011</v>
      </c>
      <c r="O208" s="1">
        <v>38.162925720214844</v>
      </c>
      <c r="P208" s="1">
        <v>33.169677734375</v>
      </c>
      <c r="Q208" s="1">
        <v>40.086158752441406</v>
      </c>
      <c r="R208" s="1">
        <v>400.6473388671875</v>
      </c>
      <c r="S208" s="1">
        <v>394.67196655273437</v>
      </c>
      <c r="T208" s="1">
        <v>18.904911041259766</v>
      </c>
      <c r="U208" s="1">
        <v>21.246927261352539</v>
      </c>
      <c r="V208" s="1">
        <v>20.597448348999023</v>
      </c>
      <c r="W208" s="1">
        <v>23.149143218994141</v>
      </c>
      <c r="X208" s="1">
        <v>200.10275268554687</v>
      </c>
      <c r="Y208" s="1">
        <v>1700.0174560546875</v>
      </c>
      <c r="Z208" s="1">
        <v>5.7483096122741699</v>
      </c>
      <c r="AA208" s="1">
        <v>73.175849914550781</v>
      </c>
      <c r="AB208" s="1">
        <v>4.1870603561401367</v>
      </c>
      <c r="AC208" s="1">
        <v>-0.15311691164970398</v>
      </c>
      <c r="AD208" s="1">
        <v>1</v>
      </c>
      <c r="AE208" s="1">
        <v>-0.21956524252891541</v>
      </c>
      <c r="AF208" s="1">
        <v>2.737391471862793</v>
      </c>
      <c r="AG208" s="1">
        <v>1</v>
      </c>
      <c r="AH208" s="1">
        <v>0</v>
      </c>
      <c r="AI208" s="1">
        <v>0.15999999642372131</v>
      </c>
      <c r="AJ208" s="1">
        <v>111115</v>
      </c>
      <c r="AK208">
        <f t="shared" si="240"/>
        <v>0.33350458780924475</v>
      </c>
      <c r="AL208">
        <f t="shared" si="241"/>
        <v>7.9802881429438192E-4</v>
      </c>
      <c r="AM208">
        <f t="shared" si="242"/>
        <v>306.31967773437498</v>
      </c>
      <c r="AN208">
        <f t="shared" si="243"/>
        <v>311.31292572021482</v>
      </c>
      <c r="AO208">
        <f t="shared" si="244"/>
        <v>272.00278688901381</v>
      </c>
      <c r="AP208">
        <f t="shared" si="245"/>
        <v>3.5161097571629631</v>
      </c>
      <c r="AQ208">
        <f t="shared" si="246"/>
        <v>5.1004733864299467</v>
      </c>
      <c r="AR208">
        <f t="shared" si="247"/>
        <v>69.701594069435387</v>
      </c>
      <c r="AS208">
        <f t="shared" si="248"/>
        <v>48.454666808082848</v>
      </c>
      <c r="AT208">
        <f t="shared" si="249"/>
        <v>35.666301727294922</v>
      </c>
      <c r="AU208">
        <f t="shared" si="250"/>
        <v>5.8601544125728493</v>
      </c>
      <c r="AV208">
        <f t="shared" si="251"/>
        <v>1.5720653843142231E-2</v>
      </c>
      <c r="AW208">
        <f t="shared" si="252"/>
        <v>1.5547619604221108</v>
      </c>
      <c r="AX208">
        <f t="shared" si="253"/>
        <v>4.3053924521507385</v>
      </c>
      <c r="AY208">
        <f t="shared" si="254"/>
        <v>9.8332331493488148E-3</v>
      </c>
      <c r="AZ208">
        <f t="shared" si="255"/>
        <v>14.628860029699782</v>
      </c>
      <c r="BA208">
        <f t="shared" si="256"/>
        <v>0.50653146650021164</v>
      </c>
      <c r="BB208">
        <f t="shared" si="257"/>
        <v>27.57398884159009</v>
      </c>
      <c r="BC208">
        <f t="shared" si="258"/>
        <v>393.87439489064087</v>
      </c>
      <c r="BD208">
        <f t="shared" si="259"/>
        <v>1.1746166109906006E-3</v>
      </c>
    </row>
    <row r="209" spans="1:108" x14ac:dyDescent="0.25">
      <c r="A209" s="1">
        <v>152</v>
      </c>
      <c r="B209" s="1" t="s">
        <v>198</v>
      </c>
      <c r="C209" s="1">
        <v>12479.000005744398</v>
      </c>
      <c r="D209" s="1">
        <v>0</v>
      </c>
      <c r="E209">
        <f t="shared" si="232"/>
        <v>1.6864718652742665</v>
      </c>
      <c r="F209">
        <f t="shared" si="233"/>
        <v>1.5851772372211293E-2</v>
      </c>
      <c r="G209">
        <f t="shared" si="234"/>
        <v>199.53675683881139</v>
      </c>
      <c r="H209">
        <f t="shared" si="235"/>
        <v>0.7990869169445749</v>
      </c>
      <c r="I209">
        <f t="shared" si="236"/>
        <v>3.540838317898241</v>
      </c>
      <c r="J209">
        <f t="shared" si="237"/>
        <v>33.153221130371094</v>
      </c>
      <c r="K209" s="1">
        <v>6</v>
      </c>
      <c r="L209">
        <f t="shared" si="238"/>
        <v>1.4200000166893005</v>
      </c>
      <c r="M209" s="1">
        <v>1</v>
      </c>
      <c r="N209">
        <f t="shared" si="239"/>
        <v>2.8400000333786011</v>
      </c>
      <c r="O209" s="1">
        <v>38.163005828857422</v>
      </c>
      <c r="P209" s="1">
        <v>33.153221130371094</v>
      </c>
      <c r="Q209" s="1">
        <v>40.085594177246094</v>
      </c>
      <c r="R209" s="1">
        <v>400.65371704101562</v>
      </c>
      <c r="S209" s="1">
        <v>394.65139770507812</v>
      </c>
      <c r="T209" s="1">
        <v>18.903955459594727</v>
      </c>
      <c r="U209" s="1">
        <v>21.249034881591797</v>
      </c>
      <c r="V209" s="1">
        <v>20.596456527709961</v>
      </c>
      <c r="W209" s="1">
        <v>23.151494979858398</v>
      </c>
      <c r="X209" s="1">
        <v>200.10591125488281</v>
      </c>
      <c r="Y209" s="1">
        <v>1699.9512939453125</v>
      </c>
      <c r="Z209" s="1">
        <v>5.8181843757629395</v>
      </c>
      <c r="AA209" s="1">
        <v>73.176338195800781</v>
      </c>
      <c r="AB209" s="1">
        <v>4.1870603561401367</v>
      </c>
      <c r="AC209" s="1">
        <v>-0.15311691164970398</v>
      </c>
      <c r="AD209" s="1">
        <v>1</v>
      </c>
      <c r="AE209" s="1">
        <v>-0.21956524252891541</v>
      </c>
      <c r="AF209" s="1">
        <v>2.737391471862793</v>
      </c>
      <c r="AG209" s="1">
        <v>1</v>
      </c>
      <c r="AH209" s="1">
        <v>0</v>
      </c>
      <c r="AI209" s="1">
        <v>0.15999999642372131</v>
      </c>
      <c r="AJ209" s="1">
        <v>111115</v>
      </c>
      <c r="AK209">
        <f t="shared" si="240"/>
        <v>0.33350985209147133</v>
      </c>
      <c r="AL209">
        <f t="shared" si="241"/>
        <v>7.9908691694457492E-4</v>
      </c>
      <c r="AM209">
        <f t="shared" si="242"/>
        <v>306.30322113037107</v>
      </c>
      <c r="AN209">
        <f t="shared" si="243"/>
        <v>311.3130058288574</v>
      </c>
      <c r="AO209">
        <f t="shared" si="244"/>
        <v>271.99220095175042</v>
      </c>
      <c r="AP209">
        <f t="shared" si="245"/>
        <v>3.51792092238294</v>
      </c>
      <c r="AQ209">
        <f t="shared" si="246"/>
        <v>5.0957648807279696</v>
      </c>
      <c r="AR209">
        <f t="shared" si="247"/>
        <v>69.636784326280889</v>
      </c>
      <c r="AS209">
        <f t="shared" si="248"/>
        <v>48.387749444689092</v>
      </c>
      <c r="AT209">
        <f t="shared" si="249"/>
        <v>35.658113479614258</v>
      </c>
      <c r="AU209">
        <f t="shared" si="250"/>
        <v>5.857510499243288</v>
      </c>
      <c r="AV209">
        <f t="shared" si="251"/>
        <v>1.5763785072998356E-2</v>
      </c>
      <c r="AW209">
        <f t="shared" si="252"/>
        <v>1.5549265628297289</v>
      </c>
      <c r="AX209">
        <f t="shared" si="253"/>
        <v>4.3025839364135594</v>
      </c>
      <c r="AY209">
        <f t="shared" si="254"/>
        <v>9.8602331787220367E-3</v>
      </c>
      <c r="AZ209">
        <f t="shared" si="255"/>
        <v>14.601369200930128</v>
      </c>
      <c r="BA209">
        <f t="shared" si="256"/>
        <v>0.50560255962383449</v>
      </c>
      <c r="BB209">
        <f t="shared" si="257"/>
        <v>27.610181997927853</v>
      </c>
      <c r="BC209">
        <f t="shared" si="258"/>
        <v>393.84972975037329</v>
      </c>
      <c r="BD209">
        <f t="shared" si="259"/>
        <v>1.1822731264566325E-3</v>
      </c>
    </row>
    <row r="210" spans="1:108" x14ac:dyDescent="0.25">
      <c r="A210" s="1">
        <v>153</v>
      </c>
      <c r="B210" s="1" t="s">
        <v>198</v>
      </c>
      <c r="C210" s="1">
        <v>12479.500005733222</v>
      </c>
      <c r="D210" s="1">
        <v>0</v>
      </c>
      <c r="E210">
        <f t="shared" si="232"/>
        <v>1.6931075962295621</v>
      </c>
      <c r="F210">
        <f t="shared" si="233"/>
        <v>1.5886353132641466E-2</v>
      </c>
      <c r="G210">
        <f t="shared" si="234"/>
        <v>199.27384183792569</v>
      </c>
      <c r="H210">
        <f t="shared" si="235"/>
        <v>0.79961430032729197</v>
      </c>
      <c r="I210">
        <f t="shared" si="236"/>
        <v>3.5356350010967632</v>
      </c>
      <c r="J210">
        <f t="shared" si="237"/>
        <v>33.135162353515625</v>
      </c>
      <c r="K210" s="1">
        <v>6</v>
      </c>
      <c r="L210">
        <f t="shared" si="238"/>
        <v>1.4200000166893005</v>
      </c>
      <c r="M210" s="1">
        <v>1</v>
      </c>
      <c r="N210">
        <f t="shared" si="239"/>
        <v>2.8400000333786011</v>
      </c>
      <c r="O210" s="1">
        <v>38.162693023681641</v>
      </c>
      <c r="P210" s="1">
        <v>33.135162353515625</v>
      </c>
      <c r="Q210" s="1">
        <v>40.085376739501953</v>
      </c>
      <c r="R210" s="1">
        <v>400.66476440429687</v>
      </c>
      <c r="S210" s="1">
        <v>394.64215087890625</v>
      </c>
      <c r="T210" s="1">
        <v>18.903045654296875</v>
      </c>
      <c r="U210" s="1">
        <v>21.249591827392578</v>
      </c>
      <c r="V210" s="1">
        <v>20.595813751220703</v>
      </c>
      <c r="W210" s="1">
        <v>23.152492523193359</v>
      </c>
      <c r="X210" s="1">
        <v>200.11270141601562</v>
      </c>
      <c r="Y210" s="1">
        <v>1699.9571533203125</v>
      </c>
      <c r="Z210" s="1">
        <v>5.854149341583252</v>
      </c>
      <c r="AA210" s="1">
        <v>73.176338195800781</v>
      </c>
      <c r="AB210" s="1">
        <v>4.1870603561401367</v>
      </c>
      <c r="AC210" s="1">
        <v>-0.15311691164970398</v>
      </c>
      <c r="AD210" s="1">
        <v>1</v>
      </c>
      <c r="AE210" s="1">
        <v>-0.21956524252891541</v>
      </c>
      <c r="AF210" s="1">
        <v>2.737391471862793</v>
      </c>
      <c r="AG210" s="1">
        <v>1</v>
      </c>
      <c r="AH210" s="1">
        <v>0</v>
      </c>
      <c r="AI210" s="1">
        <v>0.15999999642372131</v>
      </c>
      <c r="AJ210" s="1">
        <v>111115</v>
      </c>
      <c r="AK210">
        <f t="shared" si="240"/>
        <v>0.33352116902669265</v>
      </c>
      <c r="AL210">
        <f t="shared" si="241"/>
        <v>7.9961430032729193E-4</v>
      </c>
      <c r="AM210">
        <f t="shared" si="242"/>
        <v>306.2851623535156</v>
      </c>
      <c r="AN210">
        <f t="shared" si="243"/>
        <v>311.31269302368162</v>
      </c>
      <c r="AO210">
        <f t="shared" si="244"/>
        <v>271.99313845172946</v>
      </c>
      <c r="AP210">
        <f t="shared" si="245"/>
        <v>3.5203214640674463</v>
      </c>
      <c r="AQ210">
        <f t="shared" si="246"/>
        <v>5.0906023191807668</v>
      </c>
      <c r="AR210">
        <f t="shared" si="247"/>
        <v>69.566234724121401</v>
      </c>
      <c r="AS210">
        <f t="shared" si="248"/>
        <v>48.316642896728823</v>
      </c>
      <c r="AT210">
        <f t="shared" si="249"/>
        <v>35.648927688598633</v>
      </c>
      <c r="AU210">
        <f t="shared" si="250"/>
        <v>5.8545457214240413</v>
      </c>
      <c r="AV210">
        <f t="shared" si="251"/>
        <v>1.5797982594847316E-2</v>
      </c>
      <c r="AW210">
        <f t="shared" si="252"/>
        <v>1.5549673180840036</v>
      </c>
      <c r="AX210">
        <f t="shared" si="253"/>
        <v>4.2995784033400373</v>
      </c>
      <c r="AY210">
        <f t="shared" si="254"/>
        <v>9.8816408157033093E-3</v>
      </c>
      <c r="AZ210">
        <f t="shared" si="255"/>
        <v>14.582130043908565</v>
      </c>
      <c r="BA210">
        <f t="shared" si="256"/>
        <v>0.50494819520449996</v>
      </c>
      <c r="BB210">
        <f t="shared" si="257"/>
        <v>27.646783519514884</v>
      </c>
      <c r="BC210">
        <f t="shared" si="258"/>
        <v>393.83732861550976</v>
      </c>
      <c r="BD210">
        <f t="shared" si="259"/>
        <v>1.1885358696890553E-3</v>
      </c>
    </row>
    <row r="211" spans="1:108" x14ac:dyDescent="0.25">
      <c r="A211" s="1">
        <v>154</v>
      </c>
      <c r="B211" s="1" t="s">
        <v>199</v>
      </c>
      <c r="C211" s="1">
        <v>12480.000005722046</v>
      </c>
      <c r="D211" s="1">
        <v>0</v>
      </c>
      <c r="E211">
        <f t="shared" si="232"/>
        <v>1.6925845050672448</v>
      </c>
      <c r="F211">
        <f t="shared" si="233"/>
        <v>1.5943695186325199E-2</v>
      </c>
      <c r="G211">
        <f t="shared" si="234"/>
        <v>199.95850472287265</v>
      </c>
      <c r="H211">
        <f t="shared" si="235"/>
        <v>0.80121382390074014</v>
      </c>
      <c r="I211">
        <f t="shared" si="236"/>
        <v>3.5301586588994267</v>
      </c>
      <c r="J211">
        <f t="shared" si="237"/>
        <v>33.116878509521484</v>
      </c>
      <c r="K211" s="1">
        <v>6</v>
      </c>
      <c r="L211">
        <f t="shared" si="238"/>
        <v>1.4200000166893005</v>
      </c>
      <c r="M211" s="1">
        <v>1</v>
      </c>
      <c r="N211">
        <f t="shared" si="239"/>
        <v>2.8400000333786011</v>
      </c>
      <c r="O211" s="1">
        <v>38.163745880126953</v>
      </c>
      <c r="P211" s="1">
        <v>33.116878509521484</v>
      </c>
      <c r="Q211" s="1">
        <v>40.085620880126953</v>
      </c>
      <c r="R211" s="1">
        <v>400.67352294921875</v>
      </c>
      <c r="S211" s="1">
        <v>394.65066528320312</v>
      </c>
      <c r="T211" s="1">
        <v>18.901893615722656</v>
      </c>
      <c r="U211" s="1">
        <v>21.253086090087891</v>
      </c>
      <c r="V211" s="1">
        <v>20.593362808227539</v>
      </c>
      <c r="W211" s="1">
        <v>23.15495491027832</v>
      </c>
      <c r="X211" s="1">
        <v>200.11604309082031</v>
      </c>
      <c r="Y211" s="1">
        <v>1700.00146484375</v>
      </c>
      <c r="Z211" s="1">
        <v>5.8595061302185059</v>
      </c>
      <c r="AA211" s="1">
        <v>73.176261901855469</v>
      </c>
      <c r="AB211" s="1">
        <v>4.1870603561401367</v>
      </c>
      <c r="AC211" s="1">
        <v>-0.15311691164970398</v>
      </c>
      <c r="AD211" s="1">
        <v>1</v>
      </c>
      <c r="AE211" s="1">
        <v>-0.21956524252891541</v>
      </c>
      <c r="AF211" s="1">
        <v>2.737391471862793</v>
      </c>
      <c r="AG211" s="1">
        <v>1</v>
      </c>
      <c r="AH211" s="1">
        <v>0</v>
      </c>
      <c r="AI211" s="1">
        <v>0.15999999642372131</v>
      </c>
      <c r="AJ211" s="1">
        <v>111115</v>
      </c>
      <c r="AK211">
        <f t="shared" si="240"/>
        <v>0.33352673848470044</v>
      </c>
      <c r="AL211">
        <f t="shared" si="241"/>
        <v>8.0121382390074011E-4</v>
      </c>
      <c r="AM211">
        <f t="shared" si="242"/>
        <v>306.26687850952146</v>
      </c>
      <c r="AN211">
        <f t="shared" si="243"/>
        <v>311.31374588012693</v>
      </c>
      <c r="AO211">
        <f t="shared" si="244"/>
        <v>272.00022829532099</v>
      </c>
      <c r="AP211">
        <f t="shared" si="245"/>
        <v>3.5224816187424817</v>
      </c>
      <c r="AQ211">
        <f t="shared" si="246"/>
        <v>5.0853800528503799</v>
      </c>
      <c r="AR211">
        <f t="shared" si="247"/>
        <v>69.494941674814271</v>
      </c>
      <c r="AS211">
        <f t="shared" si="248"/>
        <v>48.24185558472638</v>
      </c>
      <c r="AT211">
        <f t="shared" si="249"/>
        <v>35.640312194824219</v>
      </c>
      <c r="AU211">
        <f t="shared" si="250"/>
        <v>5.8517661959553866</v>
      </c>
      <c r="AV211">
        <f t="shared" si="251"/>
        <v>1.5854687334506568E-2</v>
      </c>
      <c r="AW211">
        <f t="shared" si="252"/>
        <v>1.5552213939509529</v>
      </c>
      <c r="AX211">
        <f t="shared" si="253"/>
        <v>4.2965448020044334</v>
      </c>
      <c r="AY211">
        <f t="shared" si="254"/>
        <v>9.9171381267939961E-3</v>
      </c>
      <c r="AZ211">
        <f t="shared" si="255"/>
        <v>14.632215911104334</v>
      </c>
      <c r="BA211">
        <f t="shared" si="256"/>
        <v>0.50667215923576747</v>
      </c>
      <c r="BB211">
        <f t="shared" si="257"/>
        <v>27.688685521441204</v>
      </c>
      <c r="BC211">
        <f t="shared" si="258"/>
        <v>393.84609167229286</v>
      </c>
      <c r="BD211">
        <f t="shared" si="259"/>
        <v>1.1899430023610956E-3</v>
      </c>
    </row>
    <row r="212" spans="1:108" x14ac:dyDescent="0.25">
      <c r="A212" s="1">
        <v>155</v>
      </c>
      <c r="B212" s="1" t="s">
        <v>200</v>
      </c>
      <c r="C212" s="1">
        <v>12481.000005699694</v>
      </c>
      <c r="D212" s="1">
        <v>0</v>
      </c>
      <c r="E212">
        <f t="shared" si="232"/>
        <v>1.6738791286061396</v>
      </c>
      <c r="F212">
        <f t="shared" si="233"/>
        <v>1.6035915670889262E-2</v>
      </c>
      <c r="G212">
        <f t="shared" si="234"/>
        <v>202.7844952393979</v>
      </c>
      <c r="H212">
        <f t="shared" si="235"/>
        <v>0.80339657966786338</v>
      </c>
      <c r="I212">
        <f t="shared" si="236"/>
        <v>3.5198053655559605</v>
      </c>
      <c r="J212">
        <f t="shared" si="237"/>
        <v>33.081634521484375</v>
      </c>
      <c r="K212" s="1">
        <v>6</v>
      </c>
      <c r="L212">
        <f t="shared" si="238"/>
        <v>1.4200000166893005</v>
      </c>
      <c r="M212" s="1">
        <v>1</v>
      </c>
      <c r="N212">
        <f t="shared" si="239"/>
        <v>2.8400000333786011</v>
      </c>
      <c r="O212" s="1">
        <v>38.164173126220703</v>
      </c>
      <c r="P212" s="1">
        <v>33.081634521484375</v>
      </c>
      <c r="Q212" s="1">
        <v>40.08642578125</v>
      </c>
      <c r="R212" s="1">
        <v>400.6353759765625</v>
      </c>
      <c r="S212" s="1">
        <v>394.66650390625</v>
      </c>
      <c r="T212" s="1">
        <v>18.899648666381836</v>
      </c>
      <c r="U212" s="1">
        <v>21.257030487060547</v>
      </c>
      <c r="V212" s="1">
        <v>20.590591430664063</v>
      </c>
      <c r="W212" s="1">
        <v>23.15888786315918</v>
      </c>
      <c r="X212" s="1">
        <v>200.13357543945312</v>
      </c>
      <c r="Y212" s="1">
        <v>1699.948486328125</v>
      </c>
      <c r="Z212" s="1">
        <v>5.9686250686645508</v>
      </c>
      <c r="AA212" s="1">
        <v>73.176795959472656</v>
      </c>
      <c r="AB212" s="1">
        <v>4.1870603561401367</v>
      </c>
      <c r="AC212" s="1">
        <v>-0.15311691164970398</v>
      </c>
      <c r="AD212" s="1">
        <v>1</v>
      </c>
      <c r="AE212" s="1">
        <v>-0.21956524252891541</v>
      </c>
      <c r="AF212" s="1">
        <v>2.737391471862793</v>
      </c>
      <c r="AG212" s="1">
        <v>1</v>
      </c>
      <c r="AH212" s="1">
        <v>0</v>
      </c>
      <c r="AI212" s="1">
        <v>0.15999999642372131</v>
      </c>
      <c r="AJ212" s="1">
        <v>111115</v>
      </c>
      <c r="AK212">
        <f t="shared" si="240"/>
        <v>0.33355595906575514</v>
      </c>
      <c r="AL212">
        <f t="shared" si="241"/>
        <v>8.0339657966786336E-4</v>
      </c>
      <c r="AM212">
        <f t="shared" si="242"/>
        <v>306.23163452148435</v>
      </c>
      <c r="AN212">
        <f t="shared" si="243"/>
        <v>311.31417312622068</v>
      </c>
      <c r="AO212">
        <f t="shared" si="244"/>
        <v>271.99175173301046</v>
      </c>
      <c r="AP212">
        <f t="shared" si="245"/>
        <v>3.5266062636684863</v>
      </c>
      <c r="AQ212">
        <f t="shared" si="246"/>
        <v>5.0753267482118796</v>
      </c>
      <c r="AR212">
        <f t="shared" si="247"/>
        <v>69.357050710757235</v>
      </c>
      <c r="AS212">
        <f t="shared" si="248"/>
        <v>48.100020223696689</v>
      </c>
      <c r="AT212">
        <f t="shared" si="249"/>
        <v>35.622903823852539</v>
      </c>
      <c r="AU212">
        <f t="shared" si="250"/>
        <v>5.846153416301715</v>
      </c>
      <c r="AV212">
        <f t="shared" si="251"/>
        <v>1.5945878081730255E-2</v>
      </c>
      <c r="AW212">
        <f t="shared" si="252"/>
        <v>1.5555213826559193</v>
      </c>
      <c r="AX212">
        <f t="shared" si="253"/>
        <v>4.2906320336457959</v>
      </c>
      <c r="AY212">
        <f t="shared" si="254"/>
        <v>9.9742241939181076E-3</v>
      </c>
      <c r="AZ212">
        <f t="shared" si="255"/>
        <v>14.839119631878075</v>
      </c>
      <c r="BA212">
        <f t="shared" si="256"/>
        <v>0.51381227753639769</v>
      </c>
      <c r="BB212">
        <f t="shared" si="257"/>
        <v>27.765345898266336</v>
      </c>
      <c r="BC212">
        <f t="shared" si="258"/>
        <v>393.87082193545439</v>
      </c>
      <c r="BD212">
        <f t="shared" si="259"/>
        <v>1.1799765407668186E-3</v>
      </c>
    </row>
    <row r="213" spans="1:108" x14ac:dyDescent="0.25">
      <c r="A213" s="1">
        <v>156</v>
      </c>
      <c r="B213" s="1" t="s">
        <v>200</v>
      </c>
      <c r="C213" s="1">
        <v>12481.500005688518</v>
      </c>
      <c r="D213" s="1">
        <v>0</v>
      </c>
      <c r="E213">
        <f t="shared" si="232"/>
        <v>1.6547403322766452</v>
      </c>
      <c r="F213">
        <f t="shared" si="233"/>
        <v>1.6067447437164709E-2</v>
      </c>
      <c r="G213">
        <f t="shared" si="234"/>
        <v>204.9562333816815</v>
      </c>
      <c r="H213">
        <f t="shared" si="235"/>
        <v>0.80467110994297242</v>
      </c>
      <c r="I213">
        <f t="shared" si="236"/>
        <v>3.5185380074156809</v>
      </c>
      <c r="J213">
        <f t="shared" si="237"/>
        <v>33.077838897705078</v>
      </c>
      <c r="K213" s="1">
        <v>6</v>
      </c>
      <c r="L213">
        <f t="shared" si="238"/>
        <v>1.4200000166893005</v>
      </c>
      <c r="M213" s="1">
        <v>1</v>
      </c>
      <c r="N213">
        <f t="shared" si="239"/>
        <v>2.8400000333786011</v>
      </c>
      <c r="O213" s="1">
        <v>38.164302825927734</v>
      </c>
      <c r="P213" s="1">
        <v>33.077838897705078</v>
      </c>
      <c r="Q213" s="1">
        <v>40.086555480957031</v>
      </c>
      <c r="R213" s="1">
        <v>400.58740234375</v>
      </c>
      <c r="S213" s="1">
        <v>394.67425537109375</v>
      </c>
      <c r="T213" s="1">
        <v>18.898368835449219</v>
      </c>
      <c r="U213" s="1">
        <v>21.25953483581543</v>
      </c>
      <c r="V213" s="1">
        <v>20.589086532592773</v>
      </c>
      <c r="W213" s="1">
        <v>23.161489486694336</v>
      </c>
      <c r="X213" s="1">
        <v>200.12930297851562</v>
      </c>
      <c r="Y213" s="1">
        <v>1699.9608154296875</v>
      </c>
      <c r="Z213" s="1">
        <v>5.9823994636535645</v>
      </c>
      <c r="AA213" s="1">
        <v>73.176910400390625</v>
      </c>
      <c r="AB213" s="1">
        <v>4.1870603561401367</v>
      </c>
      <c r="AC213" s="1">
        <v>-0.15311691164970398</v>
      </c>
      <c r="AD213" s="1">
        <v>1</v>
      </c>
      <c r="AE213" s="1">
        <v>-0.21956524252891541</v>
      </c>
      <c r="AF213" s="1">
        <v>2.737391471862793</v>
      </c>
      <c r="AG213" s="1">
        <v>1</v>
      </c>
      <c r="AH213" s="1">
        <v>0</v>
      </c>
      <c r="AI213" s="1">
        <v>0.15999999642372131</v>
      </c>
      <c r="AJ213" s="1">
        <v>111115</v>
      </c>
      <c r="AK213">
        <f t="shared" si="240"/>
        <v>0.33354883829752602</v>
      </c>
      <c r="AL213">
        <f t="shared" si="241"/>
        <v>8.0467110994297244E-4</v>
      </c>
      <c r="AM213">
        <f t="shared" si="242"/>
        <v>306.22783889770506</v>
      </c>
      <c r="AN213">
        <f t="shared" si="243"/>
        <v>311.31430282592771</v>
      </c>
      <c r="AO213">
        <f t="shared" si="244"/>
        <v>271.99372438921637</v>
      </c>
      <c r="AP213">
        <f t="shared" si="245"/>
        <v>3.5265599326070682</v>
      </c>
      <c r="AQ213">
        <f t="shared" si="246"/>
        <v>5.0742450832501298</v>
      </c>
      <c r="AR213">
        <f t="shared" si="247"/>
        <v>69.342160737398984</v>
      </c>
      <c r="AS213">
        <f t="shared" si="248"/>
        <v>48.082625901583555</v>
      </c>
      <c r="AT213">
        <f t="shared" si="249"/>
        <v>35.621070861816406</v>
      </c>
      <c r="AU213">
        <f t="shared" si="250"/>
        <v>5.8455627078240902</v>
      </c>
      <c r="AV213">
        <f t="shared" si="251"/>
        <v>1.5977056412134618E-2</v>
      </c>
      <c r="AW213">
        <f t="shared" si="252"/>
        <v>1.5557070758344489</v>
      </c>
      <c r="AX213">
        <f t="shared" si="253"/>
        <v>4.2898556319896413</v>
      </c>
      <c r="AY213">
        <f t="shared" si="254"/>
        <v>9.9937421751773656E-3</v>
      </c>
      <c r="AZ213">
        <f t="shared" si="255"/>
        <v>14.998063926172858</v>
      </c>
      <c r="BA213">
        <f t="shared" si="256"/>
        <v>0.51930479526456763</v>
      </c>
      <c r="BB213">
        <f t="shared" si="257"/>
        <v>27.77722837008627</v>
      </c>
      <c r="BC213">
        <f t="shared" si="258"/>
        <v>393.88767106746053</v>
      </c>
      <c r="BD213">
        <f t="shared" si="259"/>
        <v>1.1669342170135763E-3</v>
      </c>
      <c r="BE213">
        <f>AVERAGE(E199:E213)</f>
        <v>1.6540549482235689</v>
      </c>
      <c r="BF213">
        <f t="shared" ref="BF213:DD213" si="260">AVERAGE(F199:F213)</f>
        <v>1.5800827208802371E-2</v>
      </c>
      <c r="BG213">
        <f t="shared" si="260"/>
        <v>202.20924795932058</v>
      </c>
      <c r="BH213">
        <f t="shared" si="260"/>
        <v>0.79651863408121193</v>
      </c>
      <c r="BI213">
        <f t="shared" si="260"/>
        <v>3.5408653710643154</v>
      </c>
      <c r="BJ213">
        <f t="shared" si="260"/>
        <v>33.151614888509116</v>
      </c>
      <c r="BK213">
        <f t="shared" si="260"/>
        <v>6</v>
      </c>
      <c r="BL213">
        <f t="shared" si="260"/>
        <v>1.4200000166893005</v>
      </c>
      <c r="BM213">
        <f t="shared" si="260"/>
        <v>1</v>
      </c>
      <c r="BN213">
        <f t="shared" si="260"/>
        <v>2.8400000333786011</v>
      </c>
      <c r="BO213">
        <f t="shared" si="260"/>
        <v>38.162027740478514</v>
      </c>
      <c r="BP213">
        <f t="shared" si="260"/>
        <v>33.151614888509116</v>
      </c>
      <c r="BQ213">
        <f t="shared" si="260"/>
        <v>40.08642603556315</v>
      </c>
      <c r="BR213">
        <f t="shared" si="260"/>
        <v>400.58146158854169</v>
      </c>
      <c r="BS213">
        <f t="shared" si="260"/>
        <v>394.67999877929685</v>
      </c>
      <c r="BT213">
        <f t="shared" si="260"/>
        <v>18.905300013224284</v>
      </c>
      <c r="BU213">
        <f t="shared" si="260"/>
        <v>21.242583974202475</v>
      </c>
      <c r="BV213">
        <f t="shared" si="260"/>
        <v>20.598926925659178</v>
      </c>
      <c r="BW213">
        <f t="shared" si="260"/>
        <v>23.145595041910806</v>
      </c>
      <c r="BX213">
        <f t="shared" si="260"/>
        <v>200.12939046223957</v>
      </c>
      <c r="BY213">
        <f t="shared" si="260"/>
        <v>1699.9134033203125</v>
      </c>
      <c r="BZ213">
        <f t="shared" si="260"/>
        <v>5.7669047037760413</v>
      </c>
      <c r="CA213">
        <f t="shared" si="260"/>
        <v>73.176037597656247</v>
      </c>
      <c r="CB213">
        <f t="shared" si="260"/>
        <v>4.1870603561401367</v>
      </c>
      <c r="CC213">
        <f t="shared" si="260"/>
        <v>-0.15311691164970398</v>
      </c>
      <c r="CD213">
        <f t="shared" si="260"/>
        <v>1</v>
      </c>
      <c r="CE213">
        <f t="shared" si="260"/>
        <v>-0.21956524252891541</v>
      </c>
      <c r="CF213">
        <f t="shared" si="260"/>
        <v>2.737391471862793</v>
      </c>
      <c r="CG213">
        <f t="shared" si="260"/>
        <v>1</v>
      </c>
      <c r="CH213">
        <f t="shared" si="260"/>
        <v>0</v>
      </c>
      <c r="CI213">
        <f t="shared" si="260"/>
        <v>0.15999999642372131</v>
      </c>
      <c r="CJ213">
        <f t="shared" si="260"/>
        <v>111115</v>
      </c>
      <c r="CK213">
        <f t="shared" si="260"/>
        <v>0.33354898410373257</v>
      </c>
      <c r="CL213">
        <f t="shared" si="260"/>
        <v>7.9651863408121187E-4</v>
      </c>
      <c r="CM213">
        <f t="shared" si="260"/>
        <v>306.30161488850911</v>
      </c>
      <c r="CN213">
        <f t="shared" si="260"/>
        <v>311.31202774047853</v>
      </c>
      <c r="CO213">
        <f t="shared" si="260"/>
        <v>271.98613845188595</v>
      </c>
      <c r="CP213">
        <f t="shared" si="260"/>
        <v>3.5192679958016622</v>
      </c>
      <c r="CQ213">
        <f t="shared" si="260"/>
        <v>5.0953134978376635</v>
      </c>
      <c r="CR213">
        <f t="shared" si="260"/>
        <v>69.630902595826512</v>
      </c>
      <c r="CS213">
        <f t="shared" si="260"/>
        <v>48.388318621624045</v>
      </c>
      <c r="CT213">
        <f t="shared" si="260"/>
        <v>35.656821314493818</v>
      </c>
      <c r="CU213">
        <f t="shared" si="260"/>
        <v>5.857095449204988</v>
      </c>
      <c r="CV213">
        <f t="shared" si="260"/>
        <v>1.571339720109232E-2</v>
      </c>
      <c r="CW213">
        <f t="shared" si="260"/>
        <v>1.5544481267733468</v>
      </c>
      <c r="CX213">
        <f t="shared" si="260"/>
        <v>4.3026473224316408</v>
      </c>
      <c r="CY213">
        <f t="shared" si="260"/>
        <v>9.8286910423285509E-3</v>
      </c>
      <c r="CZ213">
        <f t="shared" si="260"/>
        <v>14.79687149836996</v>
      </c>
      <c r="DA213">
        <f t="shared" si="260"/>
        <v>0.51233705447367639</v>
      </c>
      <c r="DB213">
        <f t="shared" si="260"/>
        <v>27.602521526173803</v>
      </c>
      <c r="DC213">
        <f t="shared" si="260"/>
        <v>393.89374027441744</v>
      </c>
      <c r="DD213">
        <f t="shared" si="260"/>
        <v>1.1591282886398229E-3</v>
      </c>
    </row>
    <row r="214" spans="1:108" x14ac:dyDescent="0.25">
      <c r="A214" s="1" t="s">
        <v>9</v>
      </c>
      <c r="B214" s="1" t="s">
        <v>201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062916-stm-bro3_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Michaletz, Sean Thomas</dc:creator>
  <cp:lastModifiedBy>User1</cp:lastModifiedBy>
  <dcterms:created xsi:type="dcterms:W3CDTF">2016-09-07T17:59:23Z</dcterms:created>
  <dcterms:modified xsi:type="dcterms:W3CDTF">2016-09-07T17:59:24Z</dcterms:modified>
</cp:coreProperties>
</file>