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\2016\LICOR data\"/>
    </mc:Choice>
  </mc:AlternateContent>
  <bookViews>
    <workbookView xWindow="0" yWindow="0" windowWidth="24750" windowHeight="15480"/>
  </bookViews>
  <sheets>
    <sheet name="063016-stm-ger1_" sheetId="1" r:id="rId1"/>
  </sheets>
  <calcPr calcId="152511"/>
</workbook>
</file>

<file path=xl/calcChain.xml><?xml version="1.0" encoding="utf-8"?>
<calcChain xmlns="http://schemas.openxmlformats.org/spreadsheetml/2006/main">
  <c r="DD200" i="1" l="1"/>
  <c r="DC200" i="1"/>
  <c r="DB200" i="1"/>
  <c r="DA200" i="1"/>
  <c r="CZ200" i="1"/>
  <c r="CY200" i="1"/>
  <c r="CX200" i="1"/>
  <c r="CW200" i="1"/>
  <c r="CV200" i="1"/>
  <c r="CU200" i="1"/>
  <c r="CT200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DD182" i="1"/>
  <c r="DC182" i="1"/>
  <c r="DB182" i="1"/>
  <c r="DA182" i="1"/>
  <c r="CZ182" i="1"/>
  <c r="CY182" i="1"/>
  <c r="CX182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DD165" i="1"/>
  <c r="DC165" i="1"/>
  <c r="DB165" i="1"/>
  <c r="DA165" i="1"/>
  <c r="CZ165" i="1"/>
  <c r="CY165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L11" i="1"/>
  <c r="N11" i="1" s="1"/>
  <c r="AK11" i="1"/>
  <c r="AM11" i="1"/>
  <c r="AN11" i="1"/>
  <c r="AO11" i="1"/>
  <c r="AT11" i="1"/>
  <c r="AU11" i="1"/>
  <c r="AX11" i="1" s="1"/>
  <c r="AW11" i="1"/>
  <c r="E12" i="1"/>
  <c r="L12" i="1"/>
  <c r="N12" i="1" s="1"/>
  <c r="AK12" i="1"/>
  <c r="AL12" i="1"/>
  <c r="AM12" i="1"/>
  <c r="AN12" i="1"/>
  <c r="AO12" i="1"/>
  <c r="AT12" i="1"/>
  <c r="AU12" i="1"/>
  <c r="AX12" i="1" s="1"/>
  <c r="AW12" i="1"/>
  <c r="E13" i="1"/>
  <c r="L13" i="1"/>
  <c r="N13" i="1"/>
  <c r="AK13" i="1"/>
  <c r="AL13" i="1" s="1"/>
  <c r="AM13" i="1"/>
  <c r="AN13" i="1"/>
  <c r="AO13" i="1"/>
  <c r="AT13" i="1"/>
  <c r="AU13" i="1"/>
  <c r="AX13" i="1" s="1"/>
  <c r="AW13" i="1"/>
  <c r="L14" i="1"/>
  <c r="N14" i="1"/>
  <c r="BC14" i="1" s="1"/>
  <c r="AK14" i="1"/>
  <c r="E14" i="1" s="1"/>
  <c r="AL14" i="1"/>
  <c r="AM14" i="1"/>
  <c r="AN14" i="1"/>
  <c r="AP14" i="1" s="1"/>
  <c r="J14" i="1" s="1"/>
  <c r="AQ14" i="1" s="1"/>
  <c r="AO14" i="1"/>
  <c r="AT14" i="1"/>
  <c r="AU14" i="1" s="1"/>
  <c r="AX14" i="1" s="1"/>
  <c r="AW14" i="1"/>
  <c r="E15" i="1"/>
  <c r="H15" i="1"/>
  <c r="L15" i="1"/>
  <c r="N15" i="1"/>
  <c r="AK15" i="1"/>
  <c r="AL15" i="1"/>
  <c r="AM15" i="1"/>
  <c r="AN15" i="1"/>
  <c r="AO15" i="1"/>
  <c r="AT15" i="1"/>
  <c r="AU15" i="1"/>
  <c r="AX15" i="1" s="1"/>
  <c r="AW15" i="1"/>
  <c r="BC15" i="1"/>
  <c r="L16" i="1"/>
  <c r="N16" i="1" s="1"/>
  <c r="AK16" i="1"/>
  <c r="AM16" i="1"/>
  <c r="AN16" i="1"/>
  <c r="AO16" i="1"/>
  <c r="AT16" i="1"/>
  <c r="AU16" i="1" s="1"/>
  <c r="AX16" i="1" s="1"/>
  <c r="AW16" i="1"/>
  <c r="L17" i="1"/>
  <c r="N17" i="1"/>
  <c r="AK17" i="1"/>
  <c r="E17" i="1" s="1"/>
  <c r="AM17" i="1"/>
  <c r="AN17" i="1"/>
  <c r="AO17" i="1"/>
  <c r="AT17" i="1"/>
  <c r="AU17" i="1"/>
  <c r="AW17" i="1"/>
  <c r="E18" i="1"/>
  <c r="L18" i="1"/>
  <c r="N18" i="1"/>
  <c r="AK18" i="1"/>
  <c r="AL18" i="1" s="1"/>
  <c r="AM18" i="1"/>
  <c r="AN18" i="1"/>
  <c r="AO18" i="1"/>
  <c r="AT18" i="1"/>
  <c r="AU18" i="1"/>
  <c r="AX18" i="1" s="1"/>
  <c r="AW18" i="1"/>
  <c r="L19" i="1"/>
  <c r="N19" i="1" s="1"/>
  <c r="AK19" i="1"/>
  <c r="E19" i="1" s="1"/>
  <c r="BC19" i="1" s="1"/>
  <c r="AL19" i="1"/>
  <c r="AM19" i="1"/>
  <c r="AN19" i="1"/>
  <c r="AO19" i="1"/>
  <c r="AT19" i="1"/>
  <c r="AU19" i="1" s="1"/>
  <c r="AX19" i="1" s="1"/>
  <c r="AW19" i="1"/>
  <c r="E20" i="1"/>
  <c r="H20" i="1"/>
  <c r="L20" i="1"/>
  <c r="N20" i="1" s="1"/>
  <c r="AK20" i="1"/>
  <c r="AL20" i="1"/>
  <c r="AM20" i="1"/>
  <c r="AN20" i="1"/>
  <c r="AO20" i="1"/>
  <c r="AT20" i="1"/>
  <c r="AU20" i="1"/>
  <c r="AW20" i="1"/>
  <c r="AX20" i="1"/>
  <c r="BC20" i="1"/>
  <c r="L21" i="1"/>
  <c r="N21" i="1" s="1"/>
  <c r="AK21" i="1"/>
  <c r="AM21" i="1"/>
  <c r="AN21" i="1"/>
  <c r="AO21" i="1"/>
  <c r="AT21" i="1"/>
  <c r="AU21" i="1"/>
  <c r="AW21" i="1"/>
  <c r="AX21" i="1"/>
  <c r="E22" i="1"/>
  <c r="BC22" i="1" s="1"/>
  <c r="L22" i="1"/>
  <c r="N22" i="1"/>
  <c r="AK22" i="1"/>
  <c r="AL22" i="1"/>
  <c r="AM22" i="1"/>
  <c r="AN22" i="1"/>
  <c r="AO22" i="1"/>
  <c r="AT22" i="1"/>
  <c r="AU22" i="1"/>
  <c r="AW22" i="1"/>
  <c r="E23" i="1"/>
  <c r="H23" i="1"/>
  <c r="J23" i="1"/>
  <c r="AQ23" i="1" s="1"/>
  <c r="L23" i="1"/>
  <c r="N23" i="1"/>
  <c r="AK23" i="1"/>
  <c r="AL23" i="1" s="1"/>
  <c r="AM23" i="1"/>
  <c r="AN23" i="1"/>
  <c r="AO23" i="1"/>
  <c r="AP23" i="1" s="1"/>
  <c r="AT23" i="1"/>
  <c r="AU23" i="1"/>
  <c r="AW23" i="1"/>
  <c r="AX23" i="1"/>
  <c r="E24" i="1"/>
  <c r="L24" i="1"/>
  <c r="N24" i="1"/>
  <c r="AK24" i="1"/>
  <c r="AL24" i="1"/>
  <c r="AM24" i="1"/>
  <c r="AN24" i="1"/>
  <c r="AO24" i="1"/>
  <c r="AP24" i="1" s="1"/>
  <c r="J24" i="1" s="1"/>
  <c r="AQ24" i="1" s="1"/>
  <c r="AT24" i="1"/>
  <c r="AU24" i="1" s="1"/>
  <c r="AX24" i="1" s="1"/>
  <c r="AW24" i="1"/>
  <c r="E25" i="1"/>
  <c r="BC25" i="1" s="1"/>
  <c r="H25" i="1"/>
  <c r="L25" i="1"/>
  <c r="N25" i="1"/>
  <c r="AK25" i="1"/>
  <c r="AL25" i="1"/>
  <c r="AM25" i="1"/>
  <c r="AN25" i="1"/>
  <c r="AO25" i="1"/>
  <c r="AP25" i="1" s="1"/>
  <c r="J25" i="1" s="1"/>
  <c r="AQ25" i="1" s="1"/>
  <c r="AT25" i="1"/>
  <c r="AU25" i="1"/>
  <c r="AW25" i="1"/>
  <c r="L28" i="1"/>
  <c r="N28" i="1" s="1"/>
  <c r="AK28" i="1"/>
  <c r="AM28" i="1"/>
  <c r="AN28" i="1"/>
  <c r="AO28" i="1"/>
  <c r="AT28" i="1"/>
  <c r="AU28" i="1"/>
  <c r="AW28" i="1"/>
  <c r="AX28" i="1"/>
  <c r="E29" i="1"/>
  <c r="L29" i="1"/>
  <c r="N29" i="1"/>
  <c r="AK29" i="1"/>
  <c r="AL29" i="1"/>
  <c r="AP29" i="1" s="1"/>
  <c r="J29" i="1" s="1"/>
  <c r="AQ29" i="1" s="1"/>
  <c r="AM29" i="1"/>
  <c r="AN29" i="1"/>
  <c r="AO29" i="1"/>
  <c r="AT29" i="1"/>
  <c r="AU29" i="1"/>
  <c r="AX29" i="1" s="1"/>
  <c r="AW29" i="1"/>
  <c r="BC29" i="1"/>
  <c r="L30" i="1"/>
  <c r="N30" i="1"/>
  <c r="AK30" i="1"/>
  <c r="AM30" i="1"/>
  <c r="AN30" i="1"/>
  <c r="AO30" i="1"/>
  <c r="AT30" i="1"/>
  <c r="AU30" i="1"/>
  <c r="AW30" i="1"/>
  <c r="AX30" i="1"/>
  <c r="L31" i="1"/>
  <c r="N31" i="1" s="1"/>
  <c r="AK31" i="1"/>
  <c r="AM31" i="1"/>
  <c r="AN31" i="1"/>
  <c r="AO31" i="1"/>
  <c r="AT31" i="1"/>
  <c r="AU31" i="1" s="1"/>
  <c r="AX31" i="1" s="1"/>
  <c r="AW31" i="1"/>
  <c r="E32" i="1"/>
  <c r="L32" i="1"/>
  <c r="N32" i="1"/>
  <c r="BC32" i="1" s="1"/>
  <c r="AK32" i="1"/>
  <c r="AL32" i="1"/>
  <c r="AM32" i="1"/>
  <c r="AN32" i="1"/>
  <c r="AO32" i="1"/>
  <c r="AT32" i="1"/>
  <c r="AU32" i="1"/>
  <c r="AX32" i="1" s="1"/>
  <c r="AW32" i="1"/>
  <c r="L33" i="1"/>
  <c r="N33" i="1" s="1"/>
  <c r="AK33" i="1"/>
  <c r="AM33" i="1"/>
  <c r="AN33" i="1"/>
  <c r="AO33" i="1"/>
  <c r="AT33" i="1"/>
  <c r="AU33" i="1" s="1"/>
  <c r="AX33" i="1" s="1"/>
  <c r="AW33" i="1"/>
  <c r="E34" i="1"/>
  <c r="H34" i="1"/>
  <c r="L34" i="1"/>
  <c r="N34" i="1" s="1"/>
  <c r="AK34" i="1"/>
  <c r="AL34" i="1" s="1"/>
  <c r="AM34" i="1"/>
  <c r="AN34" i="1"/>
  <c r="AO34" i="1"/>
  <c r="AT34" i="1"/>
  <c r="AU34" i="1"/>
  <c r="AW34" i="1"/>
  <c r="L35" i="1"/>
  <c r="N35" i="1"/>
  <c r="AK35" i="1"/>
  <c r="AM35" i="1"/>
  <c r="AN35" i="1"/>
  <c r="AO35" i="1"/>
  <c r="AT35" i="1"/>
  <c r="AU35" i="1"/>
  <c r="AW35" i="1"/>
  <c r="L36" i="1"/>
  <c r="N36" i="1"/>
  <c r="AK36" i="1"/>
  <c r="E36" i="1" s="1"/>
  <c r="AM36" i="1"/>
  <c r="AN36" i="1"/>
  <c r="AO36" i="1"/>
  <c r="AT36" i="1"/>
  <c r="AU36" i="1" s="1"/>
  <c r="AX36" i="1" s="1"/>
  <c r="AW36" i="1"/>
  <c r="E37" i="1"/>
  <c r="L37" i="1"/>
  <c r="N37" i="1"/>
  <c r="AK37" i="1"/>
  <c r="AL37" i="1"/>
  <c r="AM37" i="1"/>
  <c r="AN37" i="1"/>
  <c r="AO37" i="1"/>
  <c r="AT37" i="1"/>
  <c r="AU37" i="1"/>
  <c r="AX37" i="1" s="1"/>
  <c r="AW37" i="1"/>
  <c r="L38" i="1"/>
  <c r="N38" i="1" s="1"/>
  <c r="AK38" i="1"/>
  <c r="AM38" i="1"/>
  <c r="AN38" i="1"/>
  <c r="AO38" i="1"/>
  <c r="AT38" i="1"/>
  <c r="AU38" i="1"/>
  <c r="AX38" i="1" s="1"/>
  <c r="AW38" i="1"/>
  <c r="E39" i="1"/>
  <c r="H39" i="1"/>
  <c r="L39" i="1"/>
  <c r="N39" i="1" s="1"/>
  <c r="AK39" i="1"/>
  <c r="AL39" i="1"/>
  <c r="AM39" i="1"/>
  <c r="AN39" i="1"/>
  <c r="AO39" i="1"/>
  <c r="AP39" i="1"/>
  <c r="J39" i="1" s="1"/>
  <c r="AQ39" i="1" s="1"/>
  <c r="AT39" i="1"/>
  <c r="AU39" i="1"/>
  <c r="AW39" i="1"/>
  <c r="BC39" i="1"/>
  <c r="L40" i="1"/>
  <c r="N40" i="1"/>
  <c r="AK40" i="1"/>
  <c r="AL40" i="1" s="1"/>
  <c r="AM40" i="1"/>
  <c r="AN40" i="1"/>
  <c r="AO40" i="1"/>
  <c r="AT40" i="1"/>
  <c r="AU40" i="1"/>
  <c r="AW40" i="1"/>
  <c r="AX40" i="1"/>
  <c r="E41" i="1"/>
  <c r="L41" i="1"/>
  <c r="N41" i="1"/>
  <c r="AK41" i="1"/>
  <c r="AL41" i="1" s="1"/>
  <c r="AM41" i="1"/>
  <c r="AN41" i="1"/>
  <c r="AO41" i="1"/>
  <c r="AP41" i="1"/>
  <c r="J41" i="1" s="1"/>
  <c r="AQ41" i="1" s="1"/>
  <c r="I41" i="1" s="1"/>
  <c r="AR41" i="1"/>
  <c r="AS41" i="1" s="1"/>
  <c r="AV41" i="1" s="1"/>
  <c r="F41" i="1" s="1"/>
  <c r="AY41" i="1" s="1"/>
  <c r="G41" i="1" s="1"/>
  <c r="AT41" i="1"/>
  <c r="AU41" i="1" s="1"/>
  <c r="AW41" i="1"/>
  <c r="E42" i="1"/>
  <c r="H42" i="1"/>
  <c r="L42" i="1"/>
  <c r="N42" i="1" s="1"/>
  <c r="BC42" i="1" s="1"/>
  <c r="AK42" i="1"/>
  <c r="AL42" i="1"/>
  <c r="AM42" i="1"/>
  <c r="AN42" i="1"/>
  <c r="AO42" i="1"/>
  <c r="AT42" i="1"/>
  <c r="AU42" i="1"/>
  <c r="AW42" i="1"/>
  <c r="AX42" i="1" s="1"/>
  <c r="L49" i="1"/>
  <c r="N49" i="1" s="1"/>
  <c r="AK49" i="1"/>
  <c r="AM49" i="1"/>
  <c r="AN49" i="1"/>
  <c r="AO49" i="1"/>
  <c r="AT49" i="1"/>
  <c r="AU49" i="1"/>
  <c r="AW49" i="1"/>
  <c r="AX49" i="1"/>
  <c r="L50" i="1"/>
  <c r="N50" i="1"/>
  <c r="AK50" i="1"/>
  <c r="E50" i="1" s="1"/>
  <c r="AL50" i="1"/>
  <c r="AM50" i="1"/>
  <c r="AN50" i="1"/>
  <c r="AO50" i="1"/>
  <c r="AT50" i="1"/>
  <c r="AU50" i="1"/>
  <c r="AX50" i="1" s="1"/>
  <c r="AW50" i="1"/>
  <c r="L51" i="1"/>
  <c r="N51" i="1"/>
  <c r="AK51" i="1"/>
  <c r="AM51" i="1"/>
  <c r="AN51" i="1"/>
  <c r="AO51" i="1"/>
  <c r="AT51" i="1"/>
  <c r="AU51" i="1" s="1"/>
  <c r="AX51" i="1" s="1"/>
  <c r="AW51" i="1"/>
  <c r="L52" i="1"/>
  <c r="N52" i="1"/>
  <c r="AK52" i="1"/>
  <c r="AM52" i="1"/>
  <c r="AN52" i="1"/>
  <c r="AO52" i="1"/>
  <c r="AT52" i="1"/>
  <c r="AU52" i="1" s="1"/>
  <c r="AW52" i="1"/>
  <c r="E53" i="1"/>
  <c r="L53" i="1"/>
  <c r="N53" i="1" s="1"/>
  <c r="BC53" i="1" s="1"/>
  <c r="AK53" i="1"/>
  <c r="AL53" i="1"/>
  <c r="AM53" i="1"/>
  <c r="AN53" i="1"/>
  <c r="AO53" i="1"/>
  <c r="AT53" i="1"/>
  <c r="AU53" i="1"/>
  <c r="AW53" i="1"/>
  <c r="L54" i="1"/>
  <c r="N54" i="1" s="1"/>
  <c r="AK54" i="1"/>
  <c r="AL54" i="1" s="1"/>
  <c r="AM54" i="1"/>
  <c r="AN54" i="1"/>
  <c r="AO54" i="1"/>
  <c r="AP54" i="1" s="1"/>
  <c r="J54" i="1" s="1"/>
  <c r="AQ54" i="1" s="1"/>
  <c r="AT54" i="1"/>
  <c r="AU54" i="1" s="1"/>
  <c r="AX54" i="1" s="1"/>
  <c r="AW54" i="1"/>
  <c r="L55" i="1"/>
  <c r="AK55" i="1"/>
  <c r="AL55" i="1" s="1"/>
  <c r="H55" i="1" s="1"/>
  <c r="AM55" i="1"/>
  <c r="AN55" i="1"/>
  <c r="AO55" i="1"/>
  <c r="AT55" i="1"/>
  <c r="AU55" i="1"/>
  <c r="AW55" i="1"/>
  <c r="L56" i="1"/>
  <c r="N56" i="1"/>
  <c r="AK56" i="1"/>
  <c r="AM56" i="1"/>
  <c r="AN56" i="1"/>
  <c r="AO56" i="1"/>
  <c r="AT56" i="1"/>
  <c r="AU56" i="1"/>
  <c r="AX56" i="1" s="1"/>
  <c r="AW56" i="1"/>
  <c r="L57" i="1"/>
  <c r="N57" i="1" s="1"/>
  <c r="AK57" i="1"/>
  <c r="AM57" i="1"/>
  <c r="AN57" i="1"/>
  <c r="AO57" i="1"/>
  <c r="AT57" i="1"/>
  <c r="AU57" i="1" s="1"/>
  <c r="AX57" i="1" s="1"/>
  <c r="AW57" i="1"/>
  <c r="L58" i="1"/>
  <c r="N58" i="1" s="1"/>
  <c r="AK58" i="1"/>
  <c r="AM58" i="1"/>
  <c r="AN58" i="1"/>
  <c r="AO58" i="1"/>
  <c r="AT58" i="1"/>
  <c r="AU58" i="1"/>
  <c r="AX58" i="1" s="1"/>
  <c r="AW58" i="1"/>
  <c r="L59" i="1"/>
  <c r="N59" i="1" s="1"/>
  <c r="AK59" i="1"/>
  <c r="AM59" i="1"/>
  <c r="AN59" i="1"/>
  <c r="AO59" i="1"/>
  <c r="AT59" i="1"/>
  <c r="AU59" i="1"/>
  <c r="AX59" i="1" s="1"/>
  <c r="AW59" i="1"/>
  <c r="L60" i="1"/>
  <c r="N60" i="1"/>
  <c r="AK60" i="1"/>
  <c r="AM60" i="1"/>
  <c r="AN60" i="1"/>
  <c r="AO60" i="1"/>
  <c r="AT60" i="1"/>
  <c r="AU60" i="1"/>
  <c r="AW60" i="1"/>
  <c r="E61" i="1"/>
  <c r="H61" i="1"/>
  <c r="I61" i="1"/>
  <c r="L61" i="1"/>
  <c r="N61" i="1"/>
  <c r="AK61" i="1"/>
  <c r="AL61" i="1" s="1"/>
  <c r="AM61" i="1"/>
  <c r="AN61" i="1"/>
  <c r="AO61" i="1"/>
  <c r="AP61" i="1" s="1"/>
  <c r="J61" i="1" s="1"/>
  <c r="AQ61" i="1" s="1"/>
  <c r="AR61" i="1" s="1"/>
  <c r="AS61" i="1" s="1"/>
  <c r="AV61" i="1" s="1"/>
  <c r="F61" i="1" s="1"/>
  <c r="AT61" i="1"/>
  <c r="AU61" i="1" s="1"/>
  <c r="AX61" i="1" s="1"/>
  <c r="AW61" i="1"/>
  <c r="L62" i="1"/>
  <c r="N62" i="1" s="1"/>
  <c r="AK62" i="1"/>
  <c r="E62" i="1" s="1"/>
  <c r="AL62" i="1"/>
  <c r="AM62" i="1"/>
  <c r="AN62" i="1"/>
  <c r="AO62" i="1"/>
  <c r="AP62" i="1"/>
  <c r="J62" i="1" s="1"/>
  <c r="AQ62" i="1"/>
  <c r="I62" i="1" s="1"/>
  <c r="AT62" i="1"/>
  <c r="AU62" i="1" s="1"/>
  <c r="AX62" i="1" s="1"/>
  <c r="AW62" i="1"/>
  <c r="E63" i="1"/>
  <c r="L63" i="1"/>
  <c r="N63" i="1"/>
  <c r="AK63" i="1"/>
  <c r="AL63" i="1"/>
  <c r="AM63" i="1"/>
  <c r="AN63" i="1"/>
  <c r="AO63" i="1"/>
  <c r="AP63" i="1" s="1"/>
  <c r="J63" i="1" s="1"/>
  <c r="AQ63" i="1"/>
  <c r="AT63" i="1"/>
  <c r="AU63" i="1"/>
  <c r="AX63" i="1" s="1"/>
  <c r="AW63" i="1"/>
  <c r="L66" i="1"/>
  <c r="N66" i="1" s="1"/>
  <c r="AK66" i="1"/>
  <c r="AM66" i="1"/>
  <c r="AN66" i="1"/>
  <c r="AO66" i="1"/>
  <c r="AT66" i="1"/>
  <c r="AU66" i="1"/>
  <c r="AX66" i="1" s="1"/>
  <c r="AW66" i="1"/>
  <c r="E67" i="1"/>
  <c r="BC67" i="1" s="1"/>
  <c r="H67" i="1"/>
  <c r="L67" i="1"/>
  <c r="N67" i="1"/>
  <c r="AK67" i="1"/>
  <c r="AL67" i="1" s="1"/>
  <c r="AM67" i="1"/>
  <c r="AN67" i="1"/>
  <c r="AO67" i="1"/>
  <c r="AT67" i="1"/>
  <c r="AU67" i="1"/>
  <c r="AW67" i="1"/>
  <c r="AX67" i="1"/>
  <c r="E68" i="1"/>
  <c r="L68" i="1"/>
  <c r="N68" i="1"/>
  <c r="AK68" i="1"/>
  <c r="AL68" i="1" s="1"/>
  <c r="H68" i="1" s="1"/>
  <c r="AM68" i="1"/>
  <c r="AN68" i="1"/>
  <c r="AO68" i="1"/>
  <c r="AP68" i="1"/>
  <c r="J68" i="1" s="1"/>
  <c r="AQ68" i="1" s="1"/>
  <c r="AT68" i="1"/>
  <c r="AU68" i="1"/>
  <c r="AX68" i="1" s="1"/>
  <c r="AW68" i="1"/>
  <c r="E69" i="1"/>
  <c r="BC69" i="1" s="1"/>
  <c r="L69" i="1"/>
  <c r="N69" i="1"/>
  <c r="AK69" i="1"/>
  <c r="AL69" i="1"/>
  <c r="H69" i="1" s="1"/>
  <c r="AM69" i="1"/>
  <c r="AN69" i="1"/>
  <c r="AP69" i="1" s="1"/>
  <c r="J69" i="1" s="1"/>
  <c r="AQ69" i="1" s="1"/>
  <c r="AO69" i="1"/>
  <c r="AT69" i="1"/>
  <c r="AU69" i="1" s="1"/>
  <c r="AX69" i="1" s="1"/>
  <c r="AW69" i="1"/>
  <c r="L70" i="1"/>
  <c r="N70" i="1" s="1"/>
  <c r="AK70" i="1"/>
  <c r="E70" i="1" s="1"/>
  <c r="AM70" i="1"/>
  <c r="AN70" i="1"/>
  <c r="AO70" i="1"/>
  <c r="AT70" i="1"/>
  <c r="AU70" i="1"/>
  <c r="AX70" i="1" s="1"/>
  <c r="AW70" i="1"/>
  <c r="BC70" i="1"/>
  <c r="E71" i="1"/>
  <c r="L71" i="1"/>
  <c r="N71" i="1" s="1"/>
  <c r="AK71" i="1"/>
  <c r="AL71" i="1"/>
  <c r="AM71" i="1"/>
  <c r="AN71" i="1"/>
  <c r="AO71" i="1"/>
  <c r="AT71" i="1"/>
  <c r="AU71" i="1"/>
  <c r="AW71" i="1"/>
  <c r="AX71" i="1" s="1"/>
  <c r="E72" i="1"/>
  <c r="BC72" i="1" s="1"/>
  <c r="H72" i="1"/>
  <c r="L72" i="1"/>
  <c r="N72" i="1"/>
  <c r="AK72" i="1"/>
  <c r="AL72" i="1" s="1"/>
  <c r="AM72" i="1"/>
  <c r="AN72" i="1"/>
  <c r="AO72" i="1"/>
  <c r="AT72" i="1"/>
  <c r="AU72" i="1"/>
  <c r="AW72" i="1"/>
  <c r="AX72" i="1" s="1"/>
  <c r="H73" i="1"/>
  <c r="J73" i="1"/>
  <c r="AQ73" i="1" s="1"/>
  <c r="L73" i="1"/>
  <c r="N73" i="1"/>
  <c r="AK73" i="1"/>
  <c r="AL73" i="1" s="1"/>
  <c r="AM73" i="1"/>
  <c r="AN73" i="1"/>
  <c r="AO73" i="1"/>
  <c r="AP73" i="1"/>
  <c r="AT73" i="1"/>
  <c r="AU73" i="1"/>
  <c r="AX73" i="1" s="1"/>
  <c r="AW73" i="1"/>
  <c r="L74" i="1"/>
  <c r="N74" i="1" s="1"/>
  <c r="AK74" i="1"/>
  <c r="AM74" i="1"/>
  <c r="AN74" i="1"/>
  <c r="AO74" i="1"/>
  <c r="AT74" i="1"/>
  <c r="AU74" i="1" s="1"/>
  <c r="AX74" i="1" s="1"/>
  <c r="AW74" i="1"/>
  <c r="L75" i="1"/>
  <c r="N75" i="1"/>
  <c r="AK75" i="1"/>
  <c r="E75" i="1" s="1"/>
  <c r="AM75" i="1"/>
  <c r="AN75" i="1"/>
  <c r="AO75" i="1"/>
  <c r="AT75" i="1"/>
  <c r="AU75" i="1"/>
  <c r="AW75" i="1"/>
  <c r="E76" i="1"/>
  <c r="L76" i="1"/>
  <c r="N76" i="1" s="1"/>
  <c r="AK76" i="1"/>
  <c r="AL76" i="1"/>
  <c r="AM76" i="1"/>
  <c r="AN76" i="1"/>
  <c r="AP76" i="1" s="1"/>
  <c r="J76" i="1" s="1"/>
  <c r="AQ76" i="1" s="1"/>
  <c r="AO76" i="1"/>
  <c r="AT76" i="1"/>
  <c r="AU76" i="1"/>
  <c r="AX76" i="1" s="1"/>
  <c r="AW76" i="1"/>
  <c r="BC76" i="1"/>
  <c r="E77" i="1"/>
  <c r="L77" i="1"/>
  <c r="N77" i="1" s="1"/>
  <c r="AK77" i="1"/>
  <c r="AL77" i="1" s="1"/>
  <c r="AM77" i="1"/>
  <c r="AN77" i="1"/>
  <c r="AO77" i="1"/>
  <c r="AP77" i="1" s="1"/>
  <c r="J77" i="1" s="1"/>
  <c r="AQ77" i="1" s="1"/>
  <c r="AT77" i="1"/>
  <c r="AU77" i="1"/>
  <c r="AW77" i="1"/>
  <c r="BC77" i="1"/>
  <c r="E78" i="1"/>
  <c r="BC78" i="1" s="1"/>
  <c r="J78" i="1"/>
  <c r="AQ78" i="1" s="1"/>
  <c r="I78" i="1" s="1"/>
  <c r="L78" i="1"/>
  <c r="N78" i="1"/>
  <c r="AK78" i="1"/>
  <c r="AL78" i="1" s="1"/>
  <c r="H78" i="1" s="1"/>
  <c r="AM78" i="1"/>
  <c r="AN78" i="1"/>
  <c r="AO78" i="1"/>
  <c r="AP78" i="1"/>
  <c r="AR78" i="1"/>
  <c r="AS78" i="1" s="1"/>
  <c r="AV78" i="1" s="1"/>
  <c r="F78" i="1" s="1"/>
  <c r="BB78" i="1" s="1"/>
  <c r="BD78" i="1" s="1"/>
  <c r="AT78" i="1"/>
  <c r="AU78" i="1" s="1"/>
  <c r="AW78" i="1"/>
  <c r="AX78" i="1"/>
  <c r="AY78" i="1"/>
  <c r="G78" i="1" s="1"/>
  <c r="BA78" i="1" s="1"/>
  <c r="E79" i="1"/>
  <c r="L79" i="1"/>
  <c r="N79" i="1"/>
  <c r="AK79" i="1"/>
  <c r="AL79" i="1" s="1"/>
  <c r="H79" i="1" s="1"/>
  <c r="AM79" i="1"/>
  <c r="AN79" i="1"/>
  <c r="AO79" i="1"/>
  <c r="AT79" i="1"/>
  <c r="AU79" i="1" s="1"/>
  <c r="AX79" i="1" s="1"/>
  <c r="AW79" i="1"/>
  <c r="BC79" i="1"/>
  <c r="E80" i="1"/>
  <c r="H80" i="1"/>
  <c r="L80" i="1"/>
  <c r="N80" i="1" s="1"/>
  <c r="AK80" i="1"/>
  <c r="AL80" i="1"/>
  <c r="AM80" i="1"/>
  <c r="AN80" i="1"/>
  <c r="AO80" i="1"/>
  <c r="AT80" i="1"/>
  <c r="AU80" i="1"/>
  <c r="AW80" i="1"/>
  <c r="E83" i="1"/>
  <c r="L83" i="1"/>
  <c r="N83" i="1" s="1"/>
  <c r="AK83" i="1"/>
  <c r="AL83" i="1"/>
  <c r="H83" i="1" s="1"/>
  <c r="AM83" i="1"/>
  <c r="AN83" i="1"/>
  <c r="AO83" i="1"/>
  <c r="AP83" i="1" s="1"/>
  <c r="J83" i="1" s="1"/>
  <c r="AQ83" i="1" s="1"/>
  <c r="AT83" i="1"/>
  <c r="AU83" i="1" s="1"/>
  <c r="AX83" i="1" s="1"/>
  <c r="AW83" i="1"/>
  <c r="E84" i="1"/>
  <c r="L84" i="1"/>
  <c r="N84" i="1"/>
  <c r="AK84" i="1"/>
  <c r="AL84" i="1" s="1"/>
  <c r="AM84" i="1"/>
  <c r="AN84" i="1"/>
  <c r="AO84" i="1"/>
  <c r="AT84" i="1"/>
  <c r="AU84" i="1"/>
  <c r="AX84" i="1" s="1"/>
  <c r="AW84" i="1"/>
  <c r="BC84" i="1"/>
  <c r="E85" i="1"/>
  <c r="L85" i="1"/>
  <c r="N85" i="1"/>
  <c r="AK85" i="1"/>
  <c r="AL85" i="1"/>
  <c r="AM85" i="1"/>
  <c r="AN85" i="1"/>
  <c r="AO85" i="1"/>
  <c r="AP85" i="1" s="1"/>
  <c r="J85" i="1" s="1"/>
  <c r="AQ85" i="1" s="1"/>
  <c r="AT85" i="1"/>
  <c r="AU85" i="1" s="1"/>
  <c r="AX85" i="1" s="1"/>
  <c r="AW85" i="1"/>
  <c r="L86" i="1"/>
  <c r="N86" i="1" s="1"/>
  <c r="AK86" i="1"/>
  <c r="AM86" i="1"/>
  <c r="AN86" i="1"/>
  <c r="AO86" i="1"/>
  <c r="AT86" i="1"/>
  <c r="AU86" i="1" s="1"/>
  <c r="AX86" i="1" s="1"/>
  <c r="AW86" i="1"/>
  <c r="L87" i="1"/>
  <c r="N87" i="1" s="1"/>
  <c r="AK87" i="1"/>
  <c r="E87" i="1" s="1"/>
  <c r="AL87" i="1"/>
  <c r="AM87" i="1"/>
  <c r="AN87" i="1"/>
  <c r="AO87" i="1"/>
  <c r="AT87" i="1"/>
  <c r="AU87" i="1"/>
  <c r="AX87" i="1" s="1"/>
  <c r="AW87" i="1"/>
  <c r="L88" i="1"/>
  <c r="N88" i="1" s="1"/>
  <c r="AK88" i="1"/>
  <c r="AM88" i="1"/>
  <c r="AN88" i="1"/>
  <c r="AO88" i="1"/>
  <c r="AT88" i="1"/>
  <c r="AU88" i="1"/>
  <c r="AX88" i="1" s="1"/>
  <c r="AW88" i="1"/>
  <c r="L89" i="1"/>
  <c r="N89" i="1"/>
  <c r="AK89" i="1"/>
  <c r="AM89" i="1"/>
  <c r="AN89" i="1"/>
  <c r="AO89" i="1"/>
  <c r="AT89" i="1"/>
  <c r="AU89" i="1"/>
  <c r="AX89" i="1" s="1"/>
  <c r="AW89" i="1"/>
  <c r="E90" i="1"/>
  <c r="BC90" i="1" s="1"/>
  <c r="H90" i="1"/>
  <c r="L90" i="1"/>
  <c r="N90" i="1"/>
  <c r="AK90" i="1"/>
  <c r="AL90" i="1"/>
  <c r="AM90" i="1"/>
  <c r="AN90" i="1"/>
  <c r="AO90" i="1"/>
  <c r="AT90" i="1"/>
  <c r="AU90" i="1"/>
  <c r="AX90" i="1" s="1"/>
  <c r="AW90" i="1"/>
  <c r="E91" i="1"/>
  <c r="L91" i="1"/>
  <c r="N91" i="1" s="1"/>
  <c r="AK91" i="1"/>
  <c r="AL91" i="1" s="1"/>
  <c r="H91" i="1" s="1"/>
  <c r="AM91" i="1"/>
  <c r="AN91" i="1"/>
  <c r="AO91" i="1"/>
  <c r="AT91" i="1"/>
  <c r="AU91" i="1" s="1"/>
  <c r="AW91" i="1"/>
  <c r="AX91" i="1"/>
  <c r="E92" i="1"/>
  <c r="L92" i="1"/>
  <c r="N92" i="1"/>
  <c r="AK92" i="1"/>
  <c r="AL92" i="1"/>
  <c r="H92" i="1" s="1"/>
  <c r="AM92" i="1"/>
  <c r="AN92" i="1"/>
  <c r="AO92" i="1"/>
  <c r="AT92" i="1"/>
  <c r="AU92" i="1" s="1"/>
  <c r="AW92" i="1"/>
  <c r="AX92" i="1"/>
  <c r="E93" i="1"/>
  <c r="H93" i="1"/>
  <c r="L93" i="1"/>
  <c r="N93" i="1" s="1"/>
  <c r="AK93" i="1"/>
  <c r="AL93" i="1"/>
  <c r="AM93" i="1"/>
  <c r="AN93" i="1"/>
  <c r="AO93" i="1"/>
  <c r="AT93" i="1"/>
  <c r="AU93" i="1" s="1"/>
  <c r="AW93" i="1"/>
  <c r="AX93" i="1"/>
  <c r="E94" i="1"/>
  <c r="L94" i="1"/>
  <c r="N94" i="1"/>
  <c r="BC94" i="1" s="1"/>
  <c r="AK94" i="1"/>
  <c r="AL94" i="1"/>
  <c r="AM94" i="1"/>
  <c r="AN94" i="1"/>
  <c r="AO94" i="1"/>
  <c r="AP94" i="1" s="1"/>
  <c r="J94" i="1" s="1"/>
  <c r="AQ94" i="1" s="1"/>
  <c r="AT94" i="1"/>
  <c r="AU94" i="1"/>
  <c r="AW94" i="1"/>
  <c r="AX94" i="1" s="1"/>
  <c r="L95" i="1"/>
  <c r="N95" i="1"/>
  <c r="AK95" i="1"/>
  <c r="E95" i="1" s="1"/>
  <c r="AM95" i="1"/>
  <c r="AN95" i="1"/>
  <c r="AO95" i="1"/>
  <c r="AT95" i="1"/>
  <c r="AU95" i="1"/>
  <c r="AW95" i="1"/>
  <c r="AX95" i="1" s="1"/>
  <c r="L96" i="1"/>
  <c r="N96" i="1"/>
  <c r="AK96" i="1"/>
  <c r="AM96" i="1"/>
  <c r="AN96" i="1"/>
  <c r="AO96" i="1"/>
  <c r="AT96" i="1"/>
  <c r="AU96" i="1"/>
  <c r="AX96" i="1" s="1"/>
  <c r="AW96" i="1"/>
  <c r="E97" i="1"/>
  <c r="BC97" i="1" s="1"/>
  <c r="H97" i="1"/>
  <c r="L97" i="1"/>
  <c r="N97" i="1"/>
  <c r="AK97" i="1"/>
  <c r="AL97" i="1"/>
  <c r="AM97" i="1"/>
  <c r="AN97" i="1"/>
  <c r="AO97" i="1"/>
  <c r="AP97" i="1" s="1"/>
  <c r="J97" i="1" s="1"/>
  <c r="AQ97" i="1" s="1"/>
  <c r="AT97" i="1"/>
  <c r="AU97" i="1" s="1"/>
  <c r="AX97" i="1" s="1"/>
  <c r="AW97" i="1"/>
  <c r="L100" i="1"/>
  <c r="N100" i="1" s="1"/>
  <c r="AK100" i="1"/>
  <c r="AM100" i="1"/>
  <c r="AN100" i="1"/>
  <c r="AO100" i="1"/>
  <c r="AT100" i="1"/>
  <c r="AU100" i="1" s="1"/>
  <c r="AX100" i="1" s="1"/>
  <c r="AW100" i="1"/>
  <c r="L101" i="1"/>
  <c r="N101" i="1" s="1"/>
  <c r="AK101" i="1"/>
  <c r="E101" i="1" s="1"/>
  <c r="AL101" i="1"/>
  <c r="AM101" i="1"/>
  <c r="AN101" i="1"/>
  <c r="AO101" i="1"/>
  <c r="AP101" i="1"/>
  <c r="J101" i="1" s="1"/>
  <c r="AQ101" i="1" s="1"/>
  <c r="AT101" i="1"/>
  <c r="AU101" i="1" s="1"/>
  <c r="AX101" i="1" s="1"/>
  <c r="AW101" i="1"/>
  <c r="BC101" i="1"/>
  <c r="E102" i="1"/>
  <c r="H102" i="1"/>
  <c r="L102" i="1"/>
  <c r="N102" i="1" s="1"/>
  <c r="BC102" i="1" s="1"/>
  <c r="AK102" i="1"/>
  <c r="AL102" i="1"/>
  <c r="AM102" i="1"/>
  <c r="AN102" i="1"/>
  <c r="AO102" i="1"/>
  <c r="AP102" i="1" s="1"/>
  <c r="J102" i="1" s="1"/>
  <c r="AQ102" i="1" s="1"/>
  <c r="AT102" i="1"/>
  <c r="AU102" i="1"/>
  <c r="AW102" i="1"/>
  <c r="AX102" i="1"/>
  <c r="E103" i="1"/>
  <c r="BC103" i="1" s="1"/>
  <c r="H103" i="1"/>
  <c r="I103" i="1"/>
  <c r="L103" i="1"/>
  <c r="N103" i="1"/>
  <c r="AK103" i="1"/>
  <c r="AL103" i="1" s="1"/>
  <c r="AM103" i="1"/>
  <c r="AN103" i="1"/>
  <c r="AP103" i="1" s="1"/>
  <c r="J103" i="1" s="1"/>
  <c r="AQ103" i="1" s="1"/>
  <c r="AO103" i="1"/>
  <c r="AT103" i="1"/>
  <c r="AU103" i="1"/>
  <c r="AX103" i="1" s="1"/>
  <c r="AW103" i="1"/>
  <c r="E104" i="1"/>
  <c r="L104" i="1"/>
  <c r="N104" i="1"/>
  <c r="AK104" i="1"/>
  <c r="AL104" i="1"/>
  <c r="AM104" i="1"/>
  <c r="AN104" i="1"/>
  <c r="AP104" i="1" s="1"/>
  <c r="J104" i="1" s="1"/>
  <c r="AQ104" i="1" s="1"/>
  <c r="AO104" i="1"/>
  <c r="AT104" i="1"/>
  <c r="AU104" i="1" s="1"/>
  <c r="AX104" i="1" s="1"/>
  <c r="AW104" i="1"/>
  <c r="L105" i="1"/>
  <c r="N105" i="1"/>
  <c r="AK105" i="1"/>
  <c r="AM105" i="1"/>
  <c r="AN105" i="1"/>
  <c r="AO105" i="1"/>
  <c r="AT105" i="1"/>
  <c r="AU105" i="1" s="1"/>
  <c r="AW105" i="1"/>
  <c r="AX105" i="1"/>
  <c r="L106" i="1"/>
  <c r="N106" i="1"/>
  <c r="AK106" i="1"/>
  <c r="E106" i="1" s="1"/>
  <c r="AL106" i="1"/>
  <c r="AM106" i="1"/>
  <c r="AN106" i="1"/>
  <c r="AO106" i="1"/>
  <c r="AT106" i="1"/>
  <c r="AU106" i="1"/>
  <c r="AW106" i="1"/>
  <c r="AX106" i="1"/>
  <c r="L107" i="1"/>
  <c r="N107" i="1"/>
  <c r="AK107" i="1"/>
  <c r="AL107" i="1" s="1"/>
  <c r="AM107" i="1"/>
  <c r="AN107" i="1"/>
  <c r="AO107" i="1"/>
  <c r="AP107" i="1" s="1"/>
  <c r="J107" i="1" s="1"/>
  <c r="AQ107" i="1" s="1"/>
  <c r="I107" i="1" s="1"/>
  <c r="AT107" i="1"/>
  <c r="AU107" i="1"/>
  <c r="AX107" i="1" s="1"/>
  <c r="AW107" i="1"/>
  <c r="L108" i="1"/>
  <c r="N108" i="1"/>
  <c r="AK108" i="1"/>
  <c r="AM108" i="1"/>
  <c r="AN108" i="1"/>
  <c r="AO108" i="1"/>
  <c r="AT108" i="1"/>
  <c r="AU108" i="1"/>
  <c r="AW108" i="1"/>
  <c r="L109" i="1"/>
  <c r="N109" i="1"/>
  <c r="AK109" i="1"/>
  <c r="AM109" i="1"/>
  <c r="AN109" i="1"/>
  <c r="AO109" i="1"/>
  <c r="AT109" i="1"/>
  <c r="AU109" i="1"/>
  <c r="AW109" i="1"/>
  <c r="E110" i="1"/>
  <c r="H110" i="1"/>
  <c r="J110" i="1"/>
  <c r="AQ110" i="1" s="1"/>
  <c r="I110" i="1" s="1"/>
  <c r="L110" i="1"/>
  <c r="N110" i="1"/>
  <c r="AK110" i="1"/>
  <c r="AL110" i="1"/>
  <c r="AM110" i="1"/>
  <c r="AN110" i="1"/>
  <c r="AO110" i="1"/>
  <c r="AP110" i="1" s="1"/>
  <c r="AT110" i="1"/>
  <c r="AU110" i="1" s="1"/>
  <c r="AW110" i="1"/>
  <c r="AX110" i="1"/>
  <c r="BC110" i="1"/>
  <c r="E111" i="1"/>
  <c r="L111" i="1"/>
  <c r="N111" i="1"/>
  <c r="BC111" i="1" s="1"/>
  <c r="AK111" i="1"/>
  <c r="AL111" i="1"/>
  <c r="AM111" i="1"/>
  <c r="AN111" i="1"/>
  <c r="AO111" i="1"/>
  <c r="AP111" i="1" s="1"/>
  <c r="J111" i="1" s="1"/>
  <c r="AQ111" i="1" s="1"/>
  <c r="AT111" i="1"/>
  <c r="AU111" i="1"/>
  <c r="AX111" i="1" s="1"/>
  <c r="AW111" i="1"/>
  <c r="H112" i="1"/>
  <c r="L112" i="1"/>
  <c r="N112" i="1"/>
  <c r="AK112" i="1"/>
  <c r="E112" i="1" s="1"/>
  <c r="AL112" i="1"/>
  <c r="AM112" i="1"/>
  <c r="AN112" i="1"/>
  <c r="AO112" i="1"/>
  <c r="AT112" i="1"/>
  <c r="AU112" i="1"/>
  <c r="AW112" i="1"/>
  <c r="AX112" i="1"/>
  <c r="E113" i="1"/>
  <c r="H113" i="1"/>
  <c r="L113" i="1"/>
  <c r="N113" i="1"/>
  <c r="AK113" i="1"/>
  <c r="AL113" i="1" s="1"/>
  <c r="AM113" i="1"/>
  <c r="AN113" i="1"/>
  <c r="AO113" i="1"/>
  <c r="AT113" i="1"/>
  <c r="AU113" i="1"/>
  <c r="AW113" i="1"/>
  <c r="AX113" i="1"/>
  <c r="E114" i="1"/>
  <c r="L114" i="1"/>
  <c r="N114" i="1"/>
  <c r="AK114" i="1"/>
  <c r="AL114" i="1"/>
  <c r="AM114" i="1"/>
  <c r="AN114" i="1"/>
  <c r="AO114" i="1"/>
  <c r="AT114" i="1"/>
  <c r="AU114" i="1"/>
  <c r="AX114" i="1" s="1"/>
  <c r="AW114" i="1"/>
  <c r="L117" i="1"/>
  <c r="N117" i="1"/>
  <c r="AK117" i="1"/>
  <c r="E117" i="1" s="1"/>
  <c r="AL117" i="1"/>
  <c r="AM117" i="1"/>
  <c r="AN117" i="1"/>
  <c r="AO117" i="1"/>
  <c r="AT117" i="1"/>
  <c r="AU117" i="1" s="1"/>
  <c r="AW117" i="1"/>
  <c r="L118" i="1"/>
  <c r="N118" i="1" s="1"/>
  <c r="AK118" i="1"/>
  <c r="E118" i="1" s="1"/>
  <c r="AL118" i="1"/>
  <c r="AM118" i="1"/>
  <c r="AN118" i="1"/>
  <c r="AO118" i="1"/>
  <c r="AT118" i="1"/>
  <c r="AU118" i="1"/>
  <c r="AX118" i="1" s="1"/>
  <c r="AW118" i="1"/>
  <c r="E119" i="1"/>
  <c r="H119" i="1"/>
  <c r="L119" i="1"/>
  <c r="N119" i="1"/>
  <c r="AK119" i="1"/>
  <c r="AL119" i="1"/>
  <c r="AM119" i="1"/>
  <c r="AN119" i="1"/>
  <c r="AO119" i="1"/>
  <c r="AT119" i="1"/>
  <c r="AU119" i="1"/>
  <c r="AX119" i="1" s="1"/>
  <c r="AW119" i="1"/>
  <c r="L120" i="1"/>
  <c r="N120" i="1" s="1"/>
  <c r="AK120" i="1"/>
  <c r="AM120" i="1"/>
  <c r="AN120" i="1"/>
  <c r="AO120" i="1"/>
  <c r="AT120" i="1"/>
  <c r="AU120" i="1" s="1"/>
  <c r="AW120" i="1"/>
  <c r="E121" i="1"/>
  <c r="H121" i="1"/>
  <c r="L121" i="1"/>
  <c r="N121" i="1"/>
  <c r="BC121" i="1" s="1"/>
  <c r="AK121" i="1"/>
  <c r="AL121" i="1" s="1"/>
  <c r="AM121" i="1"/>
  <c r="AN121" i="1"/>
  <c r="AO121" i="1"/>
  <c r="AP121" i="1"/>
  <c r="J121" i="1" s="1"/>
  <c r="AQ121" i="1" s="1"/>
  <c r="I121" i="1" s="1"/>
  <c r="AR121" i="1"/>
  <c r="AS121" i="1" s="1"/>
  <c r="AV121" i="1" s="1"/>
  <c r="F121" i="1" s="1"/>
  <c r="AY121" i="1" s="1"/>
  <c r="G121" i="1" s="1"/>
  <c r="AT121" i="1"/>
  <c r="AU121" i="1"/>
  <c r="AX121" i="1" s="1"/>
  <c r="AW121" i="1"/>
  <c r="E122" i="1"/>
  <c r="H122" i="1"/>
  <c r="L122" i="1"/>
  <c r="N122" i="1" s="1"/>
  <c r="BC122" i="1" s="1"/>
  <c r="AK122" i="1"/>
  <c r="AL122" i="1"/>
  <c r="AM122" i="1"/>
  <c r="AN122" i="1"/>
  <c r="AO122" i="1"/>
  <c r="AP122" i="1"/>
  <c r="J122" i="1" s="1"/>
  <c r="AQ122" i="1" s="1"/>
  <c r="AT122" i="1"/>
  <c r="AU122" i="1" s="1"/>
  <c r="AX122" i="1" s="1"/>
  <c r="AW122" i="1"/>
  <c r="L123" i="1"/>
  <c r="N123" i="1"/>
  <c r="AK123" i="1"/>
  <c r="E123" i="1" s="1"/>
  <c r="AL123" i="1"/>
  <c r="AM123" i="1"/>
  <c r="AN123" i="1"/>
  <c r="AO123" i="1"/>
  <c r="AP123" i="1" s="1"/>
  <c r="J123" i="1" s="1"/>
  <c r="AQ123" i="1" s="1"/>
  <c r="AT123" i="1"/>
  <c r="AU123" i="1"/>
  <c r="AW123" i="1"/>
  <c r="AX123" i="1"/>
  <c r="L124" i="1"/>
  <c r="N124" i="1" s="1"/>
  <c r="AK124" i="1"/>
  <c r="AM124" i="1"/>
  <c r="AN124" i="1"/>
  <c r="AO124" i="1"/>
  <c r="AT124" i="1"/>
  <c r="AU124" i="1"/>
  <c r="AW124" i="1"/>
  <c r="AX124" i="1"/>
  <c r="E125" i="1"/>
  <c r="L125" i="1"/>
  <c r="N125" i="1"/>
  <c r="AK125" i="1"/>
  <c r="AL125" i="1"/>
  <c r="H125" i="1" s="1"/>
  <c r="AM125" i="1"/>
  <c r="AN125" i="1"/>
  <c r="AO125" i="1"/>
  <c r="AT125" i="1"/>
  <c r="AU125" i="1"/>
  <c r="AX125" i="1" s="1"/>
  <c r="AW125" i="1"/>
  <c r="H126" i="1"/>
  <c r="L126" i="1"/>
  <c r="N126" i="1"/>
  <c r="AK126" i="1"/>
  <c r="E126" i="1" s="1"/>
  <c r="AL126" i="1"/>
  <c r="AM126" i="1"/>
  <c r="AN126" i="1"/>
  <c r="AO126" i="1"/>
  <c r="AT126" i="1"/>
  <c r="AU126" i="1" s="1"/>
  <c r="AX126" i="1" s="1"/>
  <c r="AW126" i="1"/>
  <c r="BC126" i="1"/>
  <c r="E127" i="1"/>
  <c r="H127" i="1"/>
  <c r="L127" i="1"/>
  <c r="N127" i="1" s="1"/>
  <c r="AK127" i="1"/>
  <c r="AL127" i="1" s="1"/>
  <c r="AM127" i="1"/>
  <c r="AN127" i="1"/>
  <c r="AO127" i="1"/>
  <c r="AT127" i="1"/>
  <c r="AU127" i="1"/>
  <c r="AW127" i="1"/>
  <c r="BC127" i="1"/>
  <c r="E128" i="1"/>
  <c r="H128" i="1"/>
  <c r="L128" i="1"/>
  <c r="AP128" i="1" s="1"/>
  <c r="J128" i="1" s="1"/>
  <c r="AQ128" i="1" s="1"/>
  <c r="N128" i="1"/>
  <c r="AK128" i="1"/>
  <c r="AL128" i="1" s="1"/>
  <c r="AM128" i="1"/>
  <c r="AN128" i="1"/>
  <c r="AO128" i="1"/>
  <c r="AT128" i="1"/>
  <c r="AU128" i="1"/>
  <c r="AW128" i="1"/>
  <c r="H129" i="1"/>
  <c r="L129" i="1"/>
  <c r="AK129" i="1"/>
  <c r="E129" i="1" s="1"/>
  <c r="AL129" i="1"/>
  <c r="AM129" i="1"/>
  <c r="AN129" i="1"/>
  <c r="AO129" i="1"/>
  <c r="AT129" i="1"/>
  <c r="AU129" i="1"/>
  <c r="AX129" i="1" s="1"/>
  <c r="AW129" i="1"/>
  <c r="E130" i="1"/>
  <c r="BC130" i="1" s="1"/>
  <c r="L130" i="1"/>
  <c r="N130" i="1"/>
  <c r="AK130" i="1"/>
  <c r="AL130" i="1"/>
  <c r="H130" i="1" s="1"/>
  <c r="AM130" i="1"/>
  <c r="AN130" i="1"/>
  <c r="AO130" i="1"/>
  <c r="AP130" i="1" s="1"/>
  <c r="J130" i="1" s="1"/>
  <c r="AQ130" i="1" s="1"/>
  <c r="AT130" i="1"/>
  <c r="AU130" i="1"/>
  <c r="AW130" i="1"/>
  <c r="H131" i="1"/>
  <c r="L131" i="1"/>
  <c r="N131" i="1"/>
  <c r="BC131" i="1" s="1"/>
  <c r="AK131" i="1"/>
  <c r="E131" i="1" s="1"/>
  <c r="AL131" i="1"/>
  <c r="AM131" i="1"/>
  <c r="AN131" i="1"/>
  <c r="AO131" i="1"/>
  <c r="AT131" i="1"/>
  <c r="AU131" i="1" s="1"/>
  <c r="AX131" i="1" s="1"/>
  <c r="AW131" i="1"/>
  <c r="L134" i="1"/>
  <c r="N134" i="1" s="1"/>
  <c r="AK134" i="1"/>
  <c r="AL134" i="1" s="1"/>
  <c r="AM134" i="1"/>
  <c r="AN134" i="1"/>
  <c r="AO134" i="1"/>
  <c r="AP134" i="1"/>
  <c r="J134" i="1" s="1"/>
  <c r="AQ134" i="1" s="1"/>
  <c r="AT134" i="1"/>
  <c r="AU134" i="1"/>
  <c r="AX134" i="1" s="1"/>
  <c r="AW134" i="1"/>
  <c r="L135" i="1"/>
  <c r="N135" i="1"/>
  <c r="AK135" i="1"/>
  <c r="E135" i="1" s="1"/>
  <c r="AL135" i="1"/>
  <c r="AM135" i="1"/>
  <c r="AN135" i="1"/>
  <c r="AO135" i="1"/>
  <c r="AT135" i="1"/>
  <c r="AU135" i="1" s="1"/>
  <c r="AX135" i="1" s="1"/>
  <c r="AW135" i="1"/>
  <c r="L136" i="1"/>
  <c r="N136" i="1"/>
  <c r="AK136" i="1"/>
  <c r="E136" i="1" s="1"/>
  <c r="AL136" i="1"/>
  <c r="AM136" i="1"/>
  <c r="AN136" i="1"/>
  <c r="AO136" i="1"/>
  <c r="AP136" i="1" s="1"/>
  <c r="J136" i="1" s="1"/>
  <c r="AQ136" i="1" s="1"/>
  <c r="I136" i="1" s="1"/>
  <c r="AT136" i="1"/>
  <c r="AU136" i="1"/>
  <c r="AX136" i="1" s="1"/>
  <c r="AW136" i="1"/>
  <c r="E137" i="1"/>
  <c r="I137" i="1"/>
  <c r="L137" i="1"/>
  <c r="N137" i="1"/>
  <c r="AK137" i="1"/>
  <c r="AL137" i="1"/>
  <c r="H137" i="1" s="1"/>
  <c r="AM137" i="1"/>
  <c r="AN137" i="1"/>
  <c r="AO137" i="1"/>
  <c r="AP137" i="1" s="1"/>
  <c r="J137" i="1" s="1"/>
  <c r="AQ137" i="1" s="1"/>
  <c r="AT137" i="1"/>
  <c r="AU137" i="1" s="1"/>
  <c r="AX137" i="1" s="1"/>
  <c r="AW137" i="1"/>
  <c r="L138" i="1"/>
  <c r="N138" i="1"/>
  <c r="AK138" i="1"/>
  <c r="AM138" i="1"/>
  <c r="AN138" i="1"/>
  <c r="AO138" i="1"/>
  <c r="AT138" i="1"/>
  <c r="AU138" i="1" s="1"/>
  <c r="AW138" i="1"/>
  <c r="AX138" i="1"/>
  <c r="L139" i="1"/>
  <c r="N139" i="1" s="1"/>
  <c r="AK139" i="1"/>
  <c r="E139" i="1" s="1"/>
  <c r="AL139" i="1"/>
  <c r="H139" i="1" s="1"/>
  <c r="AM139" i="1"/>
  <c r="AN139" i="1"/>
  <c r="AO139" i="1"/>
  <c r="AT139" i="1"/>
  <c r="AU139" i="1" s="1"/>
  <c r="AW139" i="1"/>
  <c r="AX139" i="1"/>
  <c r="BC139" i="1"/>
  <c r="E140" i="1"/>
  <c r="L140" i="1"/>
  <c r="N140" i="1"/>
  <c r="AK140" i="1"/>
  <c r="AL140" i="1" s="1"/>
  <c r="H140" i="1" s="1"/>
  <c r="AM140" i="1"/>
  <c r="AN140" i="1"/>
  <c r="AO140" i="1"/>
  <c r="AT140" i="1"/>
  <c r="AU140" i="1"/>
  <c r="AW140" i="1"/>
  <c r="AX140" i="1"/>
  <c r="BC140" i="1"/>
  <c r="E141" i="1"/>
  <c r="F141" i="1"/>
  <c r="AY141" i="1" s="1"/>
  <c r="G141" i="1"/>
  <c r="H141" i="1"/>
  <c r="I141" i="1"/>
  <c r="L141" i="1"/>
  <c r="N141" i="1"/>
  <c r="AK141" i="1"/>
  <c r="AL141" i="1"/>
  <c r="AM141" i="1"/>
  <c r="AN141" i="1"/>
  <c r="AO141" i="1"/>
  <c r="AP141" i="1"/>
  <c r="J141" i="1" s="1"/>
  <c r="AQ141" i="1" s="1"/>
  <c r="AR141" i="1" s="1"/>
  <c r="AS141" i="1" s="1"/>
  <c r="AV141" i="1" s="1"/>
  <c r="AT141" i="1"/>
  <c r="AU141" i="1"/>
  <c r="AX141" i="1" s="1"/>
  <c r="AW141" i="1"/>
  <c r="BB141" i="1"/>
  <c r="BC141" i="1"/>
  <c r="BD141" i="1"/>
  <c r="E142" i="1"/>
  <c r="L142" i="1"/>
  <c r="N142" i="1"/>
  <c r="AK142" i="1"/>
  <c r="AL142" i="1"/>
  <c r="H142" i="1" s="1"/>
  <c r="AM142" i="1"/>
  <c r="AN142" i="1"/>
  <c r="AO142" i="1"/>
  <c r="AP142" i="1"/>
  <c r="J142" i="1" s="1"/>
  <c r="AQ142" i="1" s="1"/>
  <c r="AR142" i="1" s="1"/>
  <c r="AS142" i="1" s="1"/>
  <c r="AV142" i="1" s="1"/>
  <c r="F142" i="1" s="1"/>
  <c r="AY142" i="1" s="1"/>
  <c r="G142" i="1" s="1"/>
  <c r="AT142" i="1"/>
  <c r="AU142" i="1"/>
  <c r="AX142" i="1" s="1"/>
  <c r="AW142" i="1"/>
  <c r="L143" i="1"/>
  <c r="N143" i="1"/>
  <c r="AK143" i="1"/>
  <c r="E143" i="1" s="1"/>
  <c r="AL143" i="1"/>
  <c r="AM143" i="1"/>
  <c r="AN143" i="1"/>
  <c r="AP143" i="1" s="1"/>
  <c r="J143" i="1" s="1"/>
  <c r="AQ143" i="1" s="1"/>
  <c r="AO143" i="1"/>
  <c r="AT143" i="1"/>
  <c r="AU143" i="1" s="1"/>
  <c r="AX143" i="1" s="1"/>
  <c r="AW143" i="1"/>
  <c r="L144" i="1"/>
  <c r="N144" i="1" s="1"/>
  <c r="AK144" i="1"/>
  <c r="AM144" i="1"/>
  <c r="AN144" i="1"/>
  <c r="AO144" i="1"/>
  <c r="AT144" i="1"/>
  <c r="AU144" i="1"/>
  <c r="AX144" i="1" s="1"/>
  <c r="AW144" i="1"/>
  <c r="E145" i="1"/>
  <c r="L145" i="1"/>
  <c r="N145" i="1" s="1"/>
  <c r="BC145" i="1" s="1"/>
  <c r="AK145" i="1"/>
  <c r="AL145" i="1"/>
  <c r="AM145" i="1"/>
  <c r="AN145" i="1"/>
  <c r="AO145" i="1"/>
  <c r="AP145" i="1" s="1"/>
  <c r="J145" i="1" s="1"/>
  <c r="AQ145" i="1" s="1"/>
  <c r="AT145" i="1"/>
  <c r="AU145" i="1" s="1"/>
  <c r="AX145" i="1" s="1"/>
  <c r="AW145" i="1"/>
  <c r="E146" i="1"/>
  <c r="L146" i="1"/>
  <c r="N146" i="1" s="1"/>
  <c r="BC146" i="1" s="1"/>
  <c r="AK146" i="1"/>
  <c r="AL146" i="1" s="1"/>
  <c r="AM146" i="1"/>
  <c r="AN146" i="1"/>
  <c r="AO146" i="1"/>
  <c r="AT146" i="1"/>
  <c r="AU146" i="1" s="1"/>
  <c r="AX146" i="1" s="1"/>
  <c r="AW146" i="1"/>
  <c r="E147" i="1"/>
  <c r="BC147" i="1" s="1"/>
  <c r="L147" i="1"/>
  <c r="N147" i="1"/>
  <c r="AK147" i="1"/>
  <c r="AL147" i="1"/>
  <c r="AM147" i="1"/>
  <c r="AN147" i="1"/>
  <c r="AO147" i="1"/>
  <c r="AT147" i="1"/>
  <c r="AU147" i="1" s="1"/>
  <c r="AX147" i="1" s="1"/>
  <c r="AW147" i="1"/>
  <c r="H148" i="1"/>
  <c r="L148" i="1"/>
  <c r="N148" i="1" s="1"/>
  <c r="AK148" i="1"/>
  <c r="E148" i="1" s="1"/>
  <c r="AL148" i="1"/>
  <c r="AM148" i="1"/>
  <c r="AN148" i="1"/>
  <c r="AO148" i="1"/>
  <c r="AT148" i="1"/>
  <c r="AU148" i="1" s="1"/>
  <c r="AX148" i="1" s="1"/>
  <c r="AW148" i="1"/>
  <c r="E151" i="1"/>
  <c r="H151" i="1"/>
  <c r="L151" i="1"/>
  <c r="AK151" i="1"/>
  <c r="AL151" i="1"/>
  <c r="AM151" i="1"/>
  <c r="AN151" i="1"/>
  <c r="AO151" i="1"/>
  <c r="AT151" i="1"/>
  <c r="AU151" i="1"/>
  <c r="AX151" i="1" s="1"/>
  <c r="AW151" i="1"/>
  <c r="E152" i="1"/>
  <c r="BC152" i="1" s="1"/>
  <c r="L152" i="1"/>
  <c r="N152" i="1"/>
  <c r="AK152" i="1"/>
  <c r="AL152" i="1"/>
  <c r="H152" i="1" s="1"/>
  <c r="AM152" i="1"/>
  <c r="AN152" i="1"/>
  <c r="AO152" i="1"/>
  <c r="AP152" i="1"/>
  <c r="J152" i="1" s="1"/>
  <c r="AQ152" i="1"/>
  <c r="I152" i="1" s="1"/>
  <c r="AT152" i="1"/>
  <c r="AU152" i="1"/>
  <c r="AX152" i="1" s="1"/>
  <c r="AW152" i="1"/>
  <c r="L153" i="1"/>
  <c r="N153" i="1"/>
  <c r="AK153" i="1"/>
  <c r="E153" i="1" s="1"/>
  <c r="BC153" i="1" s="1"/>
  <c r="AM153" i="1"/>
  <c r="AN153" i="1"/>
  <c r="AO153" i="1"/>
  <c r="AT153" i="1"/>
  <c r="AU153" i="1" s="1"/>
  <c r="AX153" i="1" s="1"/>
  <c r="AW153" i="1"/>
  <c r="E154" i="1"/>
  <c r="L154" i="1"/>
  <c r="N154" i="1"/>
  <c r="AK154" i="1"/>
  <c r="AL154" i="1"/>
  <c r="H154" i="1" s="1"/>
  <c r="AM154" i="1"/>
  <c r="AN154" i="1"/>
  <c r="AO154" i="1"/>
  <c r="AT154" i="1"/>
  <c r="AU154" i="1"/>
  <c r="AX154" i="1" s="1"/>
  <c r="AW154" i="1"/>
  <c r="H155" i="1"/>
  <c r="I155" i="1"/>
  <c r="L155" i="1"/>
  <c r="N155" i="1"/>
  <c r="AK155" i="1"/>
  <c r="E155" i="1" s="1"/>
  <c r="AL155" i="1"/>
  <c r="AM155" i="1"/>
  <c r="AN155" i="1"/>
  <c r="AO155" i="1"/>
  <c r="AP155" i="1"/>
  <c r="J155" i="1" s="1"/>
  <c r="AQ155" i="1" s="1"/>
  <c r="AT155" i="1"/>
  <c r="AU155" i="1" s="1"/>
  <c r="AW155" i="1"/>
  <c r="AX155" i="1"/>
  <c r="BC155" i="1"/>
  <c r="L156" i="1"/>
  <c r="N156" i="1" s="1"/>
  <c r="AK156" i="1"/>
  <c r="E156" i="1" s="1"/>
  <c r="AL156" i="1"/>
  <c r="H156" i="1" s="1"/>
  <c r="AM156" i="1"/>
  <c r="AN156" i="1"/>
  <c r="AO156" i="1"/>
  <c r="AT156" i="1"/>
  <c r="AU156" i="1"/>
  <c r="AW156" i="1"/>
  <c r="AX156" i="1"/>
  <c r="E157" i="1"/>
  <c r="BC157" i="1" s="1"/>
  <c r="L157" i="1"/>
  <c r="N157" i="1"/>
  <c r="AK157" i="1"/>
  <c r="AL157" i="1" s="1"/>
  <c r="AM157" i="1"/>
  <c r="AN157" i="1"/>
  <c r="AO157" i="1"/>
  <c r="AT157" i="1"/>
  <c r="AU157" i="1"/>
  <c r="AW157" i="1"/>
  <c r="AX157" i="1"/>
  <c r="E158" i="1"/>
  <c r="L158" i="1"/>
  <c r="N158" i="1"/>
  <c r="AK158" i="1"/>
  <c r="AL158" i="1" s="1"/>
  <c r="AM158" i="1"/>
  <c r="AN158" i="1"/>
  <c r="AO158" i="1"/>
  <c r="AP158" i="1" s="1"/>
  <c r="J158" i="1" s="1"/>
  <c r="AQ158" i="1" s="1"/>
  <c r="I158" i="1" s="1"/>
  <c r="AT158" i="1"/>
  <c r="AU158" i="1" s="1"/>
  <c r="AX158" i="1" s="1"/>
  <c r="AW158" i="1"/>
  <c r="E159" i="1"/>
  <c r="L159" i="1"/>
  <c r="N159" i="1" s="1"/>
  <c r="AK159" i="1"/>
  <c r="AL159" i="1"/>
  <c r="AM159" i="1"/>
  <c r="AN159" i="1"/>
  <c r="AO159" i="1"/>
  <c r="AP159" i="1" s="1"/>
  <c r="J159" i="1" s="1"/>
  <c r="AQ159" i="1"/>
  <c r="I159" i="1" s="1"/>
  <c r="AR159" i="1"/>
  <c r="AS159" i="1" s="1"/>
  <c r="AV159" i="1" s="1"/>
  <c r="F159" i="1" s="1"/>
  <c r="AY159" i="1" s="1"/>
  <c r="G159" i="1" s="1"/>
  <c r="AT159" i="1"/>
  <c r="AU159" i="1"/>
  <c r="AX159" i="1" s="1"/>
  <c r="AW159" i="1"/>
  <c r="L160" i="1"/>
  <c r="N160" i="1"/>
  <c r="AK160" i="1"/>
  <c r="AM160" i="1"/>
  <c r="AN160" i="1"/>
  <c r="AO160" i="1"/>
  <c r="AT160" i="1"/>
  <c r="AU160" i="1"/>
  <c r="AW160" i="1"/>
  <c r="AX160" i="1"/>
  <c r="L161" i="1"/>
  <c r="N161" i="1" s="1"/>
  <c r="AK161" i="1"/>
  <c r="E161" i="1" s="1"/>
  <c r="AL161" i="1"/>
  <c r="AM161" i="1"/>
  <c r="AN161" i="1"/>
  <c r="AO161" i="1"/>
  <c r="AT161" i="1"/>
  <c r="AU161" i="1"/>
  <c r="AW161" i="1"/>
  <c r="AX161" i="1"/>
  <c r="E162" i="1"/>
  <c r="BC162" i="1" s="1"/>
  <c r="H162" i="1"/>
  <c r="J162" i="1"/>
  <c r="AQ162" i="1" s="1"/>
  <c r="L162" i="1"/>
  <c r="N162" i="1" s="1"/>
  <c r="AK162" i="1"/>
  <c r="AL162" i="1" s="1"/>
  <c r="AM162" i="1"/>
  <c r="AN162" i="1"/>
  <c r="AO162" i="1"/>
  <c r="AP162" i="1"/>
  <c r="AT162" i="1"/>
  <c r="AU162" i="1" s="1"/>
  <c r="AX162" i="1" s="1"/>
  <c r="AW162" i="1"/>
  <c r="E163" i="1"/>
  <c r="L163" i="1"/>
  <c r="N163" i="1" s="1"/>
  <c r="AK163" i="1"/>
  <c r="AL163" i="1"/>
  <c r="H163" i="1" s="1"/>
  <c r="AM163" i="1"/>
  <c r="AN163" i="1"/>
  <c r="AO163" i="1"/>
  <c r="AP163" i="1"/>
  <c r="J163" i="1" s="1"/>
  <c r="AQ163" i="1"/>
  <c r="AT163" i="1"/>
  <c r="AU163" i="1" s="1"/>
  <c r="AX163" i="1" s="1"/>
  <c r="AW163" i="1"/>
  <c r="E164" i="1"/>
  <c r="L164" i="1"/>
  <c r="N164" i="1" s="1"/>
  <c r="BC164" i="1" s="1"/>
  <c r="AK164" i="1"/>
  <c r="AL164" i="1"/>
  <c r="AM164" i="1"/>
  <c r="AN164" i="1"/>
  <c r="AO164" i="1"/>
  <c r="AP164" i="1" s="1"/>
  <c r="J164" i="1" s="1"/>
  <c r="AQ164" i="1" s="1"/>
  <c r="AT164" i="1"/>
  <c r="AU164" i="1"/>
  <c r="AX164" i="1" s="1"/>
  <c r="AW164" i="1"/>
  <c r="L165" i="1"/>
  <c r="N165" i="1"/>
  <c r="AK165" i="1"/>
  <c r="AM165" i="1"/>
  <c r="AN165" i="1"/>
  <c r="AO165" i="1"/>
  <c r="AT165" i="1"/>
  <c r="AU165" i="1" s="1"/>
  <c r="AX165" i="1" s="1"/>
  <c r="AW165" i="1"/>
  <c r="L168" i="1"/>
  <c r="N168" i="1" s="1"/>
  <c r="AK168" i="1"/>
  <c r="E168" i="1" s="1"/>
  <c r="AM168" i="1"/>
  <c r="AN168" i="1"/>
  <c r="AO168" i="1"/>
  <c r="AT168" i="1"/>
  <c r="AU168" i="1"/>
  <c r="AW168" i="1"/>
  <c r="AX168" i="1"/>
  <c r="E169" i="1"/>
  <c r="H169" i="1"/>
  <c r="L169" i="1"/>
  <c r="N169" i="1" s="1"/>
  <c r="BC169" i="1" s="1"/>
  <c r="AK169" i="1"/>
  <c r="AL169" i="1" s="1"/>
  <c r="AM169" i="1"/>
  <c r="AN169" i="1"/>
  <c r="AO169" i="1"/>
  <c r="AT169" i="1"/>
  <c r="AU169" i="1"/>
  <c r="AX169" i="1" s="1"/>
  <c r="AW169" i="1"/>
  <c r="E170" i="1"/>
  <c r="L170" i="1"/>
  <c r="N170" i="1"/>
  <c r="AK170" i="1"/>
  <c r="AL170" i="1" s="1"/>
  <c r="AM170" i="1"/>
  <c r="AN170" i="1"/>
  <c r="AO170" i="1"/>
  <c r="AT170" i="1"/>
  <c r="AU170" i="1" s="1"/>
  <c r="AW170" i="1"/>
  <c r="AX170" i="1"/>
  <c r="E171" i="1"/>
  <c r="L171" i="1"/>
  <c r="N171" i="1" s="1"/>
  <c r="AK171" i="1"/>
  <c r="AL171" i="1"/>
  <c r="AM171" i="1"/>
  <c r="AN171" i="1"/>
  <c r="AO171" i="1"/>
  <c r="AP171" i="1" s="1"/>
  <c r="J171" i="1" s="1"/>
  <c r="AQ171" i="1" s="1"/>
  <c r="AT171" i="1"/>
  <c r="AU171" i="1"/>
  <c r="AX171" i="1" s="1"/>
  <c r="AW171" i="1"/>
  <c r="L172" i="1"/>
  <c r="N172" i="1"/>
  <c r="AK172" i="1"/>
  <c r="AM172" i="1"/>
  <c r="AN172" i="1"/>
  <c r="AO172" i="1"/>
  <c r="AT172" i="1"/>
  <c r="AU172" i="1"/>
  <c r="AW172" i="1"/>
  <c r="AX172" i="1"/>
  <c r="L173" i="1"/>
  <c r="N173" i="1" s="1"/>
  <c r="AK173" i="1"/>
  <c r="E173" i="1" s="1"/>
  <c r="AL173" i="1"/>
  <c r="AM173" i="1"/>
  <c r="AN173" i="1"/>
  <c r="AO173" i="1"/>
  <c r="AT173" i="1"/>
  <c r="AU173" i="1"/>
  <c r="AW173" i="1"/>
  <c r="AX173" i="1"/>
  <c r="E174" i="1"/>
  <c r="BC174" i="1" s="1"/>
  <c r="H174" i="1"/>
  <c r="J174" i="1"/>
  <c r="AQ174" i="1" s="1"/>
  <c r="L174" i="1"/>
  <c r="N174" i="1" s="1"/>
  <c r="AK174" i="1"/>
  <c r="AL174" i="1" s="1"/>
  <c r="AM174" i="1"/>
  <c r="AN174" i="1"/>
  <c r="AO174" i="1"/>
  <c r="AP174" i="1"/>
  <c r="AT174" i="1"/>
  <c r="AU174" i="1" s="1"/>
  <c r="AX174" i="1" s="1"/>
  <c r="AW174" i="1"/>
  <c r="E175" i="1"/>
  <c r="L175" i="1"/>
  <c r="N175" i="1"/>
  <c r="AK175" i="1"/>
  <c r="AL175" i="1" s="1"/>
  <c r="AM175" i="1"/>
  <c r="AN175" i="1"/>
  <c r="AO175" i="1"/>
  <c r="AP175" i="1" s="1"/>
  <c r="J175" i="1" s="1"/>
  <c r="AQ175" i="1" s="1"/>
  <c r="AT175" i="1"/>
  <c r="AU175" i="1"/>
  <c r="AX175" i="1" s="1"/>
  <c r="AW175" i="1"/>
  <c r="E176" i="1"/>
  <c r="L176" i="1"/>
  <c r="N176" i="1" s="1"/>
  <c r="AK176" i="1"/>
  <c r="AL176" i="1"/>
  <c r="AM176" i="1"/>
  <c r="AN176" i="1"/>
  <c r="AP176" i="1" s="1"/>
  <c r="J176" i="1" s="1"/>
  <c r="AQ176" i="1" s="1"/>
  <c r="AO176" i="1"/>
  <c r="AT176" i="1"/>
  <c r="AU176" i="1"/>
  <c r="AW176" i="1"/>
  <c r="AX176" i="1"/>
  <c r="BC176" i="1"/>
  <c r="L177" i="1"/>
  <c r="N177" i="1" s="1"/>
  <c r="BC177" i="1" s="1"/>
  <c r="AK177" i="1"/>
  <c r="E177" i="1" s="1"/>
  <c r="AM177" i="1"/>
  <c r="AN177" i="1"/>
  <c r="AO177" i="1"/>
  <c r="AT177" i="1"/>
  <c r="AU177" i="1" s="1"/>
  <c r="AW177" i="1"/>
  <c r="AX177" i="1"/>
  <c r="E178" i="1"/>
  <c r="L178" i="1"/>
  <c r="N178" i="1" s="1"/>
  <c r="AK178" i="1"/>
  <c r="AL178" i="1"/>
  <c r="H178" i="1" s="1"/>
  <c r="AM178" i="1"/>
  <c r="AN178" i="1"/>
  <c r="AO178" i="1"/>
  <c r="AP178" i="1"/>
  <c r="J178" i="1" s="1"/>
  <c r="AQ178" i="1" s="1"/>
  <c r="AT178" i="1"/>
  <c r="AU178" i="1" s="1"/>
  <c r="AW178" i="1"/>
  <c r="AX178" i="1"/>
  <c r="L179" i="1"/>
  <c r="N179" i="1"/>
  <c r="AK179" i="1"/>
  <c r="AM179" i="1"/>
  <c r="AN179" i="1"/>
  <c r="AO179" i="1"/>
  <c r="AT179" i="1"/>
  <c r="AU179" i="1" s="1"/>
  <c r="AX179" i="1" s="1"/>
  <c r="AW179" i="1"/>
  <c r="L180" i="1"/>
  <c r="N180" i="1"/>
  <c r="AK180" i="1"/>
  <c r="E180" i="1" s="1"/>
  <c r="AL180" i="1"/>
  <c r="AM180" i="1"/>
  <c r="AN180" i="1"/>
  <c r="AO180" i="1"/>
  <c r="AT180" i="1"/>
  <c r="AU180" i="1"/>
  <c r="AW180" i="1"/>
  <c r="AX180" i="1"/>
  <c r="E181" i="1"/>
  <c r="BC181" i="1" s="1"/>
  <c r="L181" i="1"/>
  <c r="N181" i="1" s="1"/>
  <c r="AK181" i="1"/>
  <c r="AL181" i="1"/>
  <c r="H181" i="1" s="1"/>
  <c r="AM181" i="1"/>
  <c r="AN181" i="1"/>
  <c r="AO181" i="1"/>
  <c r="AP181" i="1" s="1"/>
  <c r="J181" i="1" s="1"/>
  <c r="AQ181" i="1" s="1"/>
  <c r="AT181" i="1"/>
  <c r="AU181" i="1"/>
  <c r="AW181" i="1"/>
  <c r="AX181" i="1"/>
  <c r="L182" i="1"/>
  <c r="N182" i="1"/>
  <c r="AK182" i="1"/>
  <c r="E182" i="1" s="1"/>
  <c r="AL182" i="1"/>
  <c r="AM182" i="1"/>
  <c r="AN182" i="1"/>
  <c r="AO182" i="1"/>
  <c r="AP182" i="1" s="1"/>
  <c r="J182" i="1" s="1"/>
  <c r="AQ182" i="1" s="1"/>
  <c r="AT182" i="1"/>
  <c r="AU182" i="1"/>
  <c r="AX182" i="1" s="1"/>
  <c r="AW182" i="1"/>
  <c r="L186" i="1"/>
  <c r="N186" i="1" s="1"/>
  <c r="AK186" i="1"/>
  <c r="E186" i="1" s="1"/>
  <c r="AM186" i="1"/>
  <c r="AN186" i="1"/>
  <c r="AO186" i="1"/>
  <c r="AT186" i="1"/>
  <c r="AU186" i="1"/>
  <c r="AW186" i="1"/>
  <c r="AX186" i="1"/>
  <c r="BC186" i="1"/>
  <c r="E187" i="1"/>
  <c r="H187" i="1"/>
  <c r="L187" i="1"/>
  <c r="N187" i="1" s="1"/>
  <c r="AK187" i="1"/>
  <c r="AL187" i="1" s="1"/>
  <c r="AM187" i="1"/>
  <c r="AN187" i="1"/>
  <c r="AO187" i="1"/>
  <c r="AP187" i="1" s="1"/>
  <c r="J187" i="1" s="1"/>
  <c r="AQ187" i="1" s="1"/>
  <c r="AR187" i="1" s="1"/>
  <c r="AS187" i="1" s="1"/>
  <c r="AV187" i="1" s="1"/>
  <c r="F187" i="1" s="1"/>
  <c r="AT187" i="1"/>
  <c r="AU187" i="1"/>
  <c r="AW187" i="1"/>
  <c r="BC187" i="1"/>
  <c r="L188" i="1"/>
  <c r="N188" i="1"/>
  <c r="AK188" i="1"/>
  <c r="E188" i="1" s="1"/>
  <c r="AL188" i="1"/>
  <c r="AM188" i="1"/>
  <c r="AN188" i="1"/>
  <c r="AO188" i="1"/>
  <c r="AT188" i="1"/>
  <c r="AU188" i="1" s="1"/>
  <c r="AX188" i="1" s="1"/>
  <c r="AW188" i="1"/>
  <c r="L189" i="1"/>
  <c r="N189" i="1"/>
  <c r="AK189" i="1"/>
  <c r="E189" i="1" s="1"/>
  <c r="AM189" i="1"/>
  <c r="AN189" i="1"/>
  <c r="AO189" i="1"/>
  <c r="AT189" i="1"/>
  <c r="AU189" i="1"/>
  <c r="AW189" i="1"/>
  <c r="AX189" i="1"/>
  <c r="E190" i="1"/>
  <c r="H190" i="1"/>
  <c r="L190" i="1"/>
  <c r="N190" i="1"/>
  <c r="AK190" i="1"/>
  <c r="AL190" i="1"/>
  <c r="AM190" i="1"/>
  <c r="AN190" i="1"/>
  <c r="AO190" i="1"/>
  <c r="AP190" i="1"/>
  <c r="J190" i="1" s="1"/>
  <c r="AQ190" i="1" s="1"/>
  <c r="AT190" i="1"/>
  <c r="AU190" i="1"/>
  <c r="AW190" i="1"/>
  <c r="AX190" i="1"/>
  <c r="L191" i="1"/>
  <c r="N191" i="1"/>
  <c r="AK191" i="1"/>
  <c r="AM191" i="1"/>
  <c r="AN191" i="1"/>
  <c r="AO191" i="1"/>
  <c r="AT191" i="1"/>
  <c r="AU191" i="1" s="1"/>
  <c r="AX191" i="1" s="1"/>
  <c r="AW191" i="1"/>
  <c r="L192" i="1"/>
  <c r="N192" i="1"/>
  <c r="AK192" i="1"/>
  <c r="AM192" i="1"/>
  <c r="AN192" i="1"/>
  <c r="AO192" i="1"/>
  <c r="AT192" i="1"/>
  <c r="AU192" i="1"/>
  <c r="AX192" i="1" s="1"/>
  <c r="AW192" i="1"/>
  <c r="E193" i="1"/>
  <c r="L193" i="1"/>
  <c r="N193" i="1"/>
  <c r="AK193" i="1"/>
  <c r="AL193" i="1" s="1"/>
  <c r="AM193" i="1"/>
  <c r="AN193" i="1"/>
  <c r="AO193" i="1"/>
  <c r="AT193" i="1"/>
  <c r="AU193" i="1" s="1"/>
  <c r="AX193" i="1" s="1"/>
  <c r="AW193" i="1"/>
  <c r="E194" i="1"/>
  <c r="L194" i="1"/>
  <c r="N194" i="1" s="1"/>
  <c r="BC194" i="1" s="1"/>
  <c r="AK194" i="1"/>
  <c r="AL194" i="1"/>
  <c r="AM194" i="1"/>
  <c r="AN194" i="1"/>
  <c r="AO194" i="1"/>
  <c r="AP194" i="1"/>
  <c r="J194" i="1" s="1"/>
  <c r="AQ194" i="1" s="1"/>
  <c r="AR194" i="1" s="1"/>
  <c r="AS194" i="1" s="1"/>
  <c r="AV194" i="1" s="1"/>
  <c r="AT194" i="1"/>
  <c r="AU194" i="1"/>
  <c r="AX194" i="1" s="1"/>
  <c r="AW194" i="1"/>
  <c r="E195" i="1"/>
  <c r="BC195" i="1" s="1"/>
  <c r="L195" i="1"/>
  <c r="N195" i="1" s="1"/>
  <c r="AK195" i="1"/>
  <c r="AL195" i="1" s="1"/>
  <c r="H195" i="1" s="1"/>
  <c r="AM195" i="1"/>
  <c r="AN195" i="1"/>
  <c r="AO195" i="1"/>
  <c r="AT195" i="1"/>
  <c r="AU195" i="1"/>
  <c r="AW195" i="1"/>
  <c r="AX195" i="1"/>
  <c r="L196" i="1"/>
  <c r="N196" i="1"/>
  <c r="AK196" i="1"/>
  <c r="AM196" i="1"/>
  <c r="AN196" i="1"/>
  <c r="AO196" i="1"/>
  <c r="AT196" i="1"/>
  <c r="AU196" i="1" s="1"/>
  <c r="AX196" i="1" s="1"/>
  <c r="AW196" i="1"/>
  <c r="L197" i="1"/>
  <c r="N197" i="1"/>
  <c r="AK197" i="1"/>
  <c r="E197" i="1" s="1"/>
  <c r="AM197" i="1"/>
  <c r="AN197" i="1"/>
  <c r="AO197" i="1"/>
  <c r="AT197" i="1"/>
  <c r="AU197" i="1"/>
  <c r="AX197" i="1" s="1"/>
  <c r="AW197" i="1"/>
  <c r="BC197" i="1"/>
  <c r="E198" i="1"/>
  <c r="L198" i="1"/>
  <c r="N198" i="1"/>
  <c r="AK198" i="1"/>
  <c r="AL198" i="1" s="1"/>
  <c r="AM198" i="1"/>
  <c r="AN198" i="1"/>
  <c r="AO198" i="1"/>
  <c r="AT198" i="1"/>
  <c r="AU198" i="1" s="1"/>
  <c r="AX198" i="1" s="1"/>
  <c r="AW198" i="1"/>
  <c r="E199" i="1"/>
  <c r="L199" i="1"/>
  <c r="N199" i="1" s="1"/>
  <c r="BC199" i="1" s="1"/>
  <c r="AK199" i="1"/>
  <c r="AL199" i="1"/>
  <c r="AM199" i="1"/>
  <c r="AN199" i="1"/>
  <c r="AP199" i="1" s="1"/>
  <c r="J199" i="1" s="1"/>
  <c r="AQ199" i="1" s="1"/>
  <c r="AO199" i="1"/>
  <c r="AT199" i="1"/>
  <c r="AU199" i="1"/>
  <c r="AX199" i="1" s="1"/>
  <c r="AW199" i="1"/>
  <c r="E200" i="1"/>
  <c r="BC200" i="1" s="1"/>
  <c r="H200" i="1"/>
  <c r="J200" i="1"/>
  <c r="AQ200" i="1" s="1"/>
  <c r="I200" i="1" s="1"/>
  <c r="L200" i="1"/>
  <c r="N200" i="1" s="1"/>
  <c r="AK200" i="1"/>
  <c r="AL200" i="1" s="1"/>
  <c r="AM200" i="1"/>
  <c r="AN200" i="1"/>
  <c r="AO200" i="1"/>
  <c r="AP200" i="1" s="1"/>
  <c r="AT200" i="1"/>
  <c r="AU200" i="1"/>
  <c r="AX200" i="1" s="1"/>
  <c r="AW200" i="1"/>
  <c r="AR130" i="1" l="1"/>
  <c r="AS130" i="1" s="1"/>
  <c r="AV130" i="1" s="1"/>
  <c r="F130" i="1" s="1"/>
  <c r="AY130" i="1" s="1"/>
  <c r="G130" i="1" s="1"/>
  <c r="I130" i="1"/>
  <c r="AY187" i="1"/>
  <c r="G187" i="1" s="1"/>
  <c r="BB187" i="1"/>
  <c r="I123" i="1"/>
  <c r="AR123" i="1"/>
  <c r="AS123" i="1" s="1"/>
  <c r="AV123" i="1" s="1"/>
  <c r="F123" i="1" s="1"/>
  <c r="AY123" i="1" s="1"/>
  <c r="G123" i="1" s="1"/>
  <c r="I145" i="1"/>
  <c r="AR145" i="1"/>
  <c r="AS145" i="1" s="1"/>
  <c r="AV145" i="1" s="1"/>
  <c r="F145" i="1" s="1"/>
  <c r="AY145" i="1" s="1"/>
  <c r="G145" i="1" s="1"/>
  <c r="AR199" i="1"/>
  <c r="AS199" i="1" s="1"/>
  <c r="AV199" i="1" s="1"/>
  <c r="F199" i="1" s="1"/>
  <c r="AY199" i="1" s="1"/>
  <c r="G199" i="1" s="1"/>
  <c r="I199" i="1"/>
  <c r="BD187" i="1"/>
  <c r="AR137" i="1"/>
  <c r="AS137" i="1" s="1"/>
  <c r="AV137" i="1" s="1"/>
  <c r="F137" i="1" s="1"/>
  <c r="AY137" i="1" s="1"/>
  <c r="G137" i="1" s="1"/>
  <c r="H198" i="1"/>
  <c r="H114" i="1"/>
  <c r="H188" i="1"/>
  <c r="BA141" i="1"/>
  <c r="AZ141" i="1"/>
  <c r="H118" i="1"/>
  <c r="AP118" i="1"/>
  <c r="J118" i="1" s="1"/>
  <c r="AQ118" i="1" s="1"/>
  <c r="BC188" i="1"/>
  <c r="AR107" i="1"/>
  <c r="AS107" i="1" s="1"/>
  <c r="AV107" i="1" s="1"/>
  <c r="F107" i="1" s="1"/>
  <c r="AY107" i="1" s="1"/>
  <c r="G107" i="1" s="1"/>
  <c r="AP135" i="1"/>
  <c r="J135" i="1" s="1"/>
  <c r="AQ135" i="1" s="1"/>
  <c r="BC80" i="1"/>
  <c r="AR143" i="1"/>
  <c r="AS143" i="1" s="1"/>
  <c r="AV143" i="1" s="1"/>
  <c r="F143" i="1" s="1"/>
  <c r="AY143" i="1" s="1"/>
  <c r="G143" i="1" s="1"/>
  <c r="I143" i="1"/>
  <c r="BC135" i="1"/>
  <c r="BC128" i="1"/>
  <c r="BC61" i="1"/>
  <c r="AL168" i="1"/>
  <c r="N151" i="1"/>
  <c r="AP151" i="1"/>
  <c r="J151" i="1" s="1"/>
  <c r="AQ151" i="1" s="1"/>
  <c r="AP66" i="1"/>
  <c r="J66" i="1" s="1"/>
  <c r="AQ66" i="1" s="1"/>
  <c r="AR62" i="1"/>
  <c r="AS62" i="1" s="1"/>
  <c r="AV62" i="1" s="1"/>
  <c r="F62" i="1" s="1"/>
  <c r="AY62" i="1" s="1"/>
  <c r="G62" i="1" s="1"/>
  <c r="BC34" i="1"/>
  <c r="E172" i="1"/>
  <c r="AL172" i="1"/>
  <c r="H161" i="1"/>
  <c r="AZ121" i="1"/>
  <c r="BA121" i="1"/>
  <c r="AR97" i="1"/>
  <c r="AS97" i="1" s="1"/>
  <c r="AV97" i="1" s="1"/>
  <c r="F97" i="1" s="1"/>
  <c r="AY97" i="1" s="1"/>
  <c r="G97" i="1" s="1"/>
  <c r="I97" i="1"/>
  <c r="AR76" i="1"/>
  <c r="AS76" i="1" s="1"/>
  <c r="AV76" i="1" s="1"/>
  <c r="F76" i="1" s="1"/>
  <c r="AY76" i="1" s="1"/>
  <c r="G76" i="1" s="1"/>
  <c r="I76" i="1"/>
  <c r="I178" i="1"/>
  <c r="AR178" i="1"/>
  <c r="AS178" i="1" s="1"/>
  <c r="AV178" i="1" s="1"/>
  <c r="F178" i="1" s="1"/>
  <c r="AY178" i="1" s="1"/>
  <c r="G178" i="1" s="1"/>
  <c r="BC161" i="1"/>
  <c r="BC156" i="1"/>
  <c r="I128" i="1"/>
  <c r="AR128" i="1"/>
  <c r="AS128" i="1" s="1"/>
  <c r="AV128" i="1" s="1"/>
  <c r="F128" i="1" s="1"/>
  <c r="AY128" i="1" s="1"/>
  <c r="G128" i="1" s="1"/>
  <c r="BB128" i="1"/>
  <c r="BD128" i="1" s="1"/>
  <c r="H180" i="1"/>
  <c r="I175" i="1"/>
  <c r="AR175" i="1"/>
  <c r="AS175" i="1" s="1"/>
  <c r="AV175" i="1" s="1"/>
  <c r="F175" i="1" s="1"/>
  <c r="AY175" i="1" s="1"/>
  <c r="G175" i="1" s="1"/>
  <c r="AR164" i="1"/>
  <c r="AS164" i="1" s="1"/>
  <c r="AV164" i="1" s="1"/>
  <c r="F164" i="1" s="1"/>
  <c r="AY164" i="1" s="1"/>
  <c r="G164" i="1" s="1"/>
  <c r="I164" i="1"/>
  <c r="H135" i="1"/>
  <c r="BC168" i="1"/>
  <c r="BB121" i="1"/>
  <c r="BD121" i="1" s="1"/>
  <c r="I181" i="1"/>
  <c r="AR181" i="1"/>
  <c r="AS181" i="1" s="1"/>
  <c r="AV181" i="1" s="1"/>
  <c r="F181" i="1" s="1"/>
  <c r="AY181" i="1" s="1"/>
  <c r="G181" i="1" s="1"/>
  <c r="I171" i="1"/>
  <c r="AR171" i="1"/>
  <c r="AS171" i="1" s="1"/>
  <c r="AV171" i="1" s="1"/>
  <c r="F171" i="1" s="1"/>
  <c r="AY171" i="1" s="1"/>
  <c r="G171" i="1" s="1"/>
  <c r="AP124" i="1"/>
  <c r="J124" i="1" s="1"/>
  <c r="AQ124" i="1" s="1"/>
  <c r="AL197" i="1"/>
  <c r="AL189" i="1"/>
  <c r="H173" i="1"/>
  <c r="I134" i="1"/>
  <c r="AR134" i="1"/>
  <c r="AS134" i="1" s="1"/>
  <c r="AV134" i="1" s="1"/>
  <c r="F134" i="1" s="1"/>
  <c r="AY134" i="1" s="1"/>
  <c r="AL124" i="1"/>
  <c r="E124" i="1"/>
  <c r="AZ159" i="1"/>
  <c r="BA159" i="1"/>
  <c r="AP192" i="1"/>
  <c r="J192" i="1" s="1"/>
  <c r="AQ192" i="1" s="1"/>
  <c r="BC189" i="1"/>
  <c r="AP157" i="1"/>
  <c r="J157" i="1" s="1"/>
  <c r="AQ157" i="1" s="1"/>
  <c r="H157" i="1"/>
  <c r="I122" i="1"/>
  <c r="AR122" i="1"/>
  <c r="AS122" i="1" s="1"/>
  <c r="AV122" i="1" s="1"/>
  <c r="F122" i="1" s="1"/>
  <c r="AY122" i="1" s="1"/>
  <c r="G122" i="1" s="1"/>
  <c r="I104" i="1"/>
  <c r="AR104" i="1"/>
  <c r="AS104" i="1" s="1"/>
  <c r="AV104" i="1" s="1"/>
  <c r="F104" i="1" s="1"/>
  <c r="AY104" i="1" s="1"/>
  <c r="G104" i="1" s="1"/>
  <c r="BC83" i="1"/>
  <c r="BC68" i="1"/>
  <c r="AR190" i="1"/>
  <c r="AS190" i="1" s="1"/>
  <c r="AV190" i="1" s="1"/>
  <c r="F190" i="1" s="1"/>
  <c r="I190" i="1"/>
  <c r="I176" i="1"/>
  <c r="AR176" i="1"/>
  <c r="AS176" i="1" s="1"/>
  <c r="AV176" i="1" s="1"/>
  <c r="F176" i="1" s="1"/>
  <c r="AY176" i="1" s="1"/>
  <c r="G176" i="1" s="1"/>
  <c r="AR155" i="1"/>
  <c r="AS155" i="1" s="1"/>
  <c r="AV155" i="1" s="1"/>
  <c r="F155" i="1" s="1"/>
  <c r="AY155" i="1" s="1"/>
  <c r="G155" i="1" s="1"/>
  <c r="E138" i="1"/>
  <c r="AL138" i="1"/>
  <c r="AP138" i="1" s="1"/>
  <c r="J138" i="1" s="1"/>
  <c r="AQ138" i="1" s="1"/>
  <c r="AX130" i="1"/>
  <c r="I94" i="1"/>
  <c r="AR94" i="1"/>
  <c r="AS94" i="1" s="1"/>
  <c r="AV94" i="1" s="1"/>
  <c r="F94" i="1" s="1"/>
  <c r="AY94" i="1" s="1"/>
  <c r="G94" i="1" s="1"/>
  <c r="AR200" i="1"/>
  <c r="AS200" i="1" s="1"/>
  <c r="AV200" i="1" s="1"/>
  <c r="F200" i="1" s="1"/>
  <c r="AY200" i="1" s="1"/>
  <c r="G200" i="1" s="1"/>
  <c r="E192" i="1"/>
  <c r="AL192" i="1"/>
  <c r="I187" i="1"/>
  <c r="AR111" i="1"/>
  <c r="AS111" i="1" s="1"/>
  <c r="AV111" i="1" s="1"/>
  <c r="F111" i="1" s="1"/>
  <c r="AY111" i="1" s="1"/>
  <c r="G111" i="1" s="1"/>
  <c r="I111" i="1"/>
  <c r="E89" i="1"/>
  <c r="AL89" i="1"/>
  <c r="AR69" i="1"/>
  <c r="AS69" i="1" s="1"/>
  <c r="AV69" i="1" s="1"/>
  <c r="F69" i="1" s="1"/>
  <c r="AY69" i="1" s="1"/>
  <c r="G69" i="1" s="1"/>
  <c r="I69" i="1"/>
  <c r="I163" i="1"/>
  <c r="AR163" i="1"/>
  <c r="AS163" i="1" s="1"/>
  <c r="AV163" i="1" s="1"/>
  <c r="F163" i="1" s="1"/>
  <c r="AY163" i="1" s="1"/>
  <c r="G163" i="1" s="1"/>
  <c r="E160" i="1"/>
  <c r="AL160" i="1"/>
  <c r="AZ142" i="1"/>
  <c r="BA142" i="1"/>
  <c r="AR102" i="1"/>
  <c r="AS102" i="1" s="1"/>
  <c r="AV102" i="1" s="1"/>
  <c r="F102" i="1" s="1"/>
  <c r="AY102" i="1" s="1"/>
  <c r="G102" i="1" s="1"/>
  <c r="BB102" i="1"/>
  <c r="BD102" i="1" s="1"/>
  <c r="I102" i="1"/>
  <c r="AL35" i="1"/>
  <c r="E35" i="1"/>
  <c r="AP198" i="1"/>
  <c r="J198" i="1" s="1"/>
  <c r="AQ198" i="1" s="1"/>
  <c r="AR182" i="1"/>
  <c r="AS182" i="1" s="1"/>
  <c r="AV182" i="1" s="1"/>
  <c r="F182" i="1" s="1"/>
  <c r="AY182" i="1" s="1"/>
  <c r="G182" i="1" s="1"/>
  <c r="I182" i="1"/>
  <c r="AR158" i="1"/>
  <c r="AS158" i="1" s="1"/>
  <c r="AV158" i="1" s="1"/>
  <c r="F158" i="1" s="1"/>
  <c r="AY158" i="1" s="1"/>
  <c r="G158" i="1" s="1"/>
  <c r="BC106" i="1"/>
  <c r="AP146" i="1"/>
  <c r="J146" i="1" s="1"/>
  <c r="AQ146" i="1" s="1"/>
  <c r="AP125" i="1"/>
  <c r="J125" i="1" s="1"/>
  <c r="AQ125" i="1" s="1"/>
  <c r="AP114" i="1"/>
  <c r="J114" i="1" s="1"/>
  <c r="AQ114" i="1" s="1"/>
  <c r="E191" i="1"/>
  <c r="AL191" i="1"/>
  <c r="BC178" i="1"/>
  <c r="BC173" i="1"/>
  <c r="AP147" i="1"/>
  <c r="J147" i="1" s="1"/>
  <c r="AQ147" i="1" s="1"/>
  <c r="AX108" i="1"/>
  <c r="BC198" i="1"/>
  <c r="AP169" i="1"/>
  <c r="J169" i="1" s="1"/>
  <c r="AQ169" i="1" s="1"/>
  <c r="I162" i="1"/>
  <c r="AR162" i="1"/>
  <c r="AS162" i="1" s="1"/>
  <c r="AV162" i="1" s="1"/>
  <c r="F162" i="1" s="1"/>
  <c r="AY162" i="1" s="1"/>
  <c r="G162" i="1" s="1"/>
  <c r="AP131" i="1"/>
  <c r="J131" i="1" s="1"/>
  <c r="AQ131" i="1" s="1"/>
  <c r="BC92" i="1"/>
  <c r="AP180" i="1"/>
  <c r="J180" i="1" s="1"/>
  <c r="AQ180" i="1" s="1"/>
  <c r="E179" i="1"/>
  <c r="AL179" i="1"/>
  <c r="BB110" i="1"/>
  <c r="AR110" i="1"/>
  <c r="AS110" i="1" s="1"/>
  <c r="AV110" i="1" s="1"/>
  <c r="F110" i="1" s="1"/>
  <c r="AY110" i="1" s="1"/>
  <c r="G110" i="1" s="1"/>
  <c r="AP193" i="1"/>
  <c r="J193" i="1" s="1"/>
  <c r="AQ193" i="1" s="1"/>
  <c r="AP170" i="1"/>
  <c r="J170" i="1" s="1"/>
  <c r="AQ170" i="1" s="1"/>
  <c r="H158" i="1"/>
  <c r="BB158" i="1"/>
  <c r="BD158" i="1" s="1"/>
  <c r="BC151" i="1"/>
  <c r="AP139" i="1"/>
  <c r="J139" i="1" s="1"/>
  <c r="AQ139" i="1" s="1"/>
  <c r="AR136" i="1"/>
  <c r="AS136" i="1" s="1"/>
  <c r="AV136" i="1" s="1"/>
  <c r="F136" i="1" s="1"/>
  <c r="AY136" i="1" s="1"/>
  <c r="G136" i="1" s="1"/>
  <c r="N129" i="1"/>
  <c r="AP129" i="1"/>
  <c r="J129" i="1" s="1"/>
  <c r="AQ129" i="1" s="1"/>
  <c r="AP117" i="1"/>
  <c r="J117" i="1" s="1"/>
  <c r="AQ117" i="1" s="1"/>
  <c r="BB111" i="1"/>
  <c r="H111" i="1"/>
  <c r="H50" i="1"/>
  <c r="BC114" i="1"/>
  <c r="BD110" i="1"/>
  <c r="F194" i="1"/>
  <c r="AY194" i="1" s="1"/>
  <c r="G194" i="1" s="1"/>
  <c r="I174" i="1"/>
  <c r="AR174" i="1"/>
  <c r="AS174" i="1" s="1"/>
  <c r="AV174" i="1" s="1"/>
  <c r="F174" i="1" s="1"/>
  <c r="AY174" i="1" s="1"/>
  <c r="G174" i="1" s="1"/>
  <c r="E144" i="1"/>
  <c r="AL144" i="1"/>
  <c r="BC62" i="1"/>
  <c r="H199" i="1"/>
  <c r="AX120" i="1"/>
  <c r="AP195" i="1"/>
  <c r="J195" i="1" s="1"/>
  <c r="AQ195" i="1" s="1"/>
  <c r="BC190" i="1"/>
  <c r="H182" i="1"/>
  <c r="H175" i="1"/>
  <c r="H164" i="1"/>
  <c r="BB164" i="1"/>
  <c r="BD164" i="1" s="1"/>
  <c r="BC158" i="1"/>
  <c r="H136" i="1"/>
  <c r="BB136" i="1"/>
  <c r="BD136" i="1" s="1"/>
  <c r="BB122" i="1"/>
  <c r="BD122" i="1" s="1"/>
  <c r="BC117" i="1"/>
  <c r="AP112" i="1"/>
  <c r="J112" i="1" s="1"/>
  <c r="AQ112" i="1" s="1"/>
  <c r="AR103" i="1"/>
  <c r="AS103" i="1" s="1"/>
  <c r="AV103" i="1" s="1"/>
  <c r="F103" i="1" s="1"/>
  <c r="AY103" i="1" s="1"/>
  <c r="G103" i="1" s="1"/>
  <c r="BB103" i="1"/>
  <c r="BD103" i="1" s="1"/>
  <c r="BC93" i="1"/>
  <c r="H84" i="1"/>
  <c r="AP84" i="1"/>
  <c r="J84" i="1" s="1"/>
  <c r="AQ84" i="1" s="1"/>
  <c r="H147" i="1"/>
  <c r="AX187" i="1"/>
  <c r="AL60" i="1"/>
  <c r="E60" i="1"/>
  <c r="H193" i="1"/>
  <c r="H170" i="1"/>
  <c r="AX127" i="1"/>
  <c r="H117" i="1"/>
  <c r="E105" i="1"/>
  <c r="AL105" i="1"/>
  <c r="E88" i="1"/>
  <c r="AL88" i="1"/>
  <c r="AR63" i="1"/>
  <c r="AS63" i="1" s="1"/>
  <c r="AV63" i="1" s="1"/>
  <c r="F63" i="1" s="1"/>
  <c r="AY63" i="1" s="1"/>
  <c r="G63" i="1" s="1"/>
  <c r="I63" i="1"/>
  <c r="BC182" i="1"/>
  <c r="BC136" i="1"/>
  <c r="BC125" i="1"/>
  <c r="BD111" i="1"/>
  <c r="AZ78" i="1"/>
  <c r="AP177" i="1"/>
  <c r="J177" i="1" s="1"/>
  <c r="AQ177" i="1" s="1"/>
  <c r="H159" i="1"/>
  <c r="BB159" i="1"/>
  <c r="BD159" i="1" s="1"/>
  <c r="BB142" i="1"/>
  <c r="I142" i="1"/>
  <c r="AR77" i="1"/>
  <c r="AS77" i="1" s="1"/>
  <c r="AV77" i="1" s="1"/>
  <c r="F77" i="1" s="1"/>
  <c r="AY77" i="1" s="1"/>
  <c r="G77" i="1" s="1"/>
  <c r="I77" i="1"/>
  <c r="BC193" i="1"/>
  <c r="BC175" i="1"/>
  <c r="BC170" i="1"/>
  <c r="BB162" i="1"/>
  <c r="BD162" i="1" s="1"/>
  <c r="AL96" i="1"/>
  <c r="E96" i="1"/>
  <c r="H32" i="1"/>
  <c r="AR24" i="1"/>
  <c r="AS24" i="1" s="1"/>
  <c r="AV24" i="1" s="1"/>
  <c r="F24" i="1" s="1"/>
  <c r="AY24" i="1" s="1"/>
  <c r="G24" i="1" s="1"/>
  <c r="I24" i="1"/>
  <c r="AL186" i="1"/>
  <c r="H176" i="1"/>
  <c r="BB176" i="1"/>
  <c r="BD176" i="1" s="1"/>
  <c r="BC163" i="1"/>
  <c r="BC148" i="1"/>
  <c r="AX128" i="1"/>
  <c r="BC112" i="1"/>
  <c r="I85" i="1"/>
  <c r="AR85" i="1"/>
  <c r="AS85" i="1" s="1"/>
  <c r="AV85" i="1" s="1"/>
  <c r="F85" i="1" s="1"/>
  <c r="AY85" i="1" s="1"/>
  <c r="G85" i="1" s="1"/>
  <c r="AZ41" i="1"/>
  <c r="BA41" i="1"/>
  <c r="AP197" i="1"/>
  <c r="J197" i="1" s="1"/>
  <c r="AQ197" i="1" s="1"/>
  <c r="AP188" i="1"/>
  <c r="J188" i="1" s="1"/>
  <c r="AQ188" i="1" s="1"/>
  <c r="AL177" i="1"/>
  <c r="H171" i="1"/>
  <c r="AR152" i="1"/>
  <c r="AS152" i="1" s="1"/>
  <c r="AV152" i="1" s="1"/>
  <c r="F152" i="1" s="1"/>
  <c r="H145" i="1"/>
  <c r="H94" i="1"/>
  <c r="E196" i="1"/>
  <c r="AL196" i="1"/>
  <c r="I194" i="1"/>
  <c r="BC180" i="1"/>
  <c r="E165" i="1"/>
  <c r="AL165" i="1"/>
  <c r="AP156" i="1"/>
  <c r="J156" i="1" s="1"/>
  <c r="AQ156" i="1" s="1"/>
  <c r="BC123" i="1"/>
  <c r="BD123" i="1" s="1"/>
  <c r="AP113" i="1"/>
  <c r="J113" i="1" s="1"/>
  <c r="AQ113" i="1" s="1"/>
  <c r="I101" i="1"/>
  <c r="AR101" i="1"/>
  <c r="AS101" i="1" s="1"/>
  <c r="AV101" i="1" s="1"/>
  <c r="F101" i="1" s="1"/>
  <c r="AY101" i="1" s="1"/>
  <c r="G101" i="1" s="1"/>
  <c r="I83" i="1"/>
  <c r="AR83" i="1"/>
  <c r="AS83" i="1" s="1"/>
  <c r="AV83" i="1" s="1"/>
  <c r="F83" i="1" s="1"/>
  <c r="AY83" i="1" s="1"/>
  <c r="G83" i="1" s="1"/>
  <c r="AR68" i="1"/>
  <c r="AS68" i="1" s="1"/>
  <c r="AV68" i="1" s="1"/>
  <c r="F68" i="1" s="1"/>
  <c r="AY68" i="1" s="1"/>
  <c r="G68" i="1" s="1"/>
  <c r="I68" i="1"/>
  <c r="N55" i="1"/>
  <c r="AP55" i="1"/>
  <c r="J55" i="1" s="1"/>
  <c r="AQ55" i="1" s="1"/>
  <c r="H53" i="1"/>
  <c r="H194" i="1"/>
  <c r="H106" i="1"/>
  <c r="BC91" i="1"/>
  <c r="AP89" i="1"/>
  <c r="J89" i="1" s="1"/>
  <c r="AQ89" i="1" s="1"/>
  <c r="BD77" i="1"/>
  <c r="AL59" i="1"/>
  <c r="AP59" i="1" s="1"/>
  <c r="J59" i="1" s="1"/>
  <c r="AQ59" i="1" s="1"/>
  <c r="E59" i="1"/>
  <c r="AP154" i="1"/>
  <c r="J154" i="1" s="1"/>
  <c r="AQ154" i="1" s="1"/>
  <c r="H146" i="1"/>
  <c r="BB123" i="1"/>
  <c r="H123" i="1"/>
  <c r="AP105" i="1"/>
  <c r="J105" i="1" s="1"/>
  <c r="AQ105" i="1" s="1"/>
  <c r="I73" i="1"/>
  <c r="AR73" i="1"/>
  <c r="AS73" i="1" s="1"/>
  <c r="AV73" i="1" s="1"/>
  <c r="F73" i="1" s="1"/>
  <c r="AY73" i="1" s="1"/>
  <c r="G73" i="1" s="1"/>
  <c r="H37" i="1"/>
  <c r="I23" i="1"/>
  <c r="AR23" i="1"/>
  <c r="AS23" i="1" s="1"/>
  <c r="AV23" i="1" s="1"/>
  <c r="F23" i="1" s="1"/>
  <c r="AY23" i="1" s="1"/>
  <c r="G23" i="1" s="1"/>
  <c r="BB23" i="1"/>
  <c r="BD23" i="1" s="1"/>
  <c r="BC18" i="1"/>
  <c r="H12" i="1"/>
  <c r="AP51" i="1"/>
  <c r="J51" i="1" s="1"/>
  <c r="AQ51" i="1" s="1"/>
  <c r="E21" i="1"/>
  <c r="AL21" i="1"/>
  <c r="AL120" i="1"/>
  <c r="E120" i="1"/>
  <c r="BC118" i="1"/>
  <c r="BC113" i="1"/>
  <c r="AP106" i="1"/>
  <c r="J106" i="1" s="1"/>
  <c r="AQ106" i="1" s="1"/>
  <c r="E74" i="1"/>
  <c r="AL74" i="1"/>
  <c r="H62" i="1"/>
  <c r="BC12" i="1"/>
  <c r="BB134" i="1"/>
  <c r="H87" i="1"/>
  <c r="AP87" i="1"/>
  <c r="J87" i="1" s="1"/>
  <c r="AQ87" i="1" s="1"/>
  <c r="E58" i="1"/>
  <c r="AL58" i="1"/>
  <c r="AR54" i="1"/>
  <c r="AS54" i="1" s="1"/>
  <c r="AV54" i="1" s="1"/>
  <c r="F54" i="1" s="1"/>
  <c r="AY54" i="1" s="1"/>
  <c r="I54" i="1"/>
  <c r="AX25" i="1"/>
  <c r="AL153" i="1"/>
  <c r="BC143" i="1"/>
  <c r="BC137" i="1"/>
  <c r="AX109" i="1"/>
  <c r="BC87" i="1"/>
  <c r="AX75" i="1"/>
  <c r="H134" i="1"/>
  <c r="AP100" i="1"/>
  <c r="J100" i="1" s="1"/>
  <c r="AQ100" i="1" s="1"/>
  <c r="H63" i="1"/>
  <c r="BB63" i="1"/>
  <c r="BD63" i="1" s="1"/>
  <c r="AR29" i="1"/>
  <c r="AS29" i="1" s="1"/>
  <c r="AV29" i="1" s="1"/>
  <c r="F29" i="1" s="1"/>
  <c r="AY29" i="1" s="1"/>
  <c r="G29" i="1" s="1"/>
  <c r="I29" i="1"/>
  <c r="AR25" i="1"/>
  <c r="AS25" i="1" s="1"/>
  <c r="AV25" i="1" s="1"/>
  <c r="F25" i="1" s="1"/>
  <c r="AY25" i="1" s="1"/>
  <c r="G25" i="1" s="1"/>
  <c r="I25" i="1"/>
  <c r="BC171" i="1"/>
  <c r="BC159" i="1"/>
  <c r="AP140" i="1"/>
  <c r="J140" i="1" s="1"/>
  <c r="AQ140" i="1" s="1"/>
  <c r="BC119" i="1"/>
  <c r="AL56" i="1"/>
  <c r="E56" i="1"/>
  <c r="AP22" i="1"/>
  <c r="J22" i="1" s="1"/>
  <c r="AQ22" i="1" s="1"/>
  <c r="H22" i="1"/>
  <c r="H13" i="1"/>
  <c r="AY61" i="1"/>
  <c r="G61" i="1" s="1"/>
  <c r="BB61" i="1"/>
  <c r="BD61" i="1" s="1"/>
  <c r="E31" i="1"/>
  <c r="AL31" i="1"/>
  <c r="AP31" i="1" s="1"/>
  <c r="J31" i="1" s="1"/>
  <c r="AQ31" i="1" s="1"/>
  <c r="BC154" i="1"/>
  <c r="H143" i="1"/>
  <c r="E134" i="1"/>
  <c r="BB85" i="1"/>
  <c r="BD85" i="1" s="1"/>
  <c r="H85" i="1"/>
  <c r="AX39" i="1"/>
  <c r="AP148" i="1"/>
  <c r="J148" i="1" s="1"/>
  <c r="AQ148" i="1" s="1"/>
  <c r="AP127" i="1"/>
  <c r="J127" i="1" s="1"/>
  <c r="AQ127" i="1" s="1"/>
  <c r="AL100" i="1"/>
  <c r="E100" i="1"/>
  <c r="AL75" i="1"/>
  <c r="BB178" i="1"/>
  <c r="BD178" i="1" s="1"/>
  <c r="AP173" i="1"/>
  <c r="J173" i="1" s="1"/>
  <c r="AQ173" i="1" s="1"/>
  <c r="AP161" i="1"/>
  <c r="J161" i="1" s="1"/>
  <c r="AQ161" i="1" s="1"/>
  <c r="BC129" i="1"/>
  <c r="AL95" i="1"/>
  <c r="BC75" i="1"/>
  <c r="BC71" i="1"/>
  <c r="AP50" i="1"/>
  <c r="J50" i="1" s="1"/>
  <c r="AQ50" i="1" s="1"/>
  <c r="BC41" i="1"/>
  <c r="AR39" i="1"/>
  <c r="AS39" i="1" s="1"/>
  <c r="AV39" i="1" s="1"/>
  <c r="F39" i="1" s="1"/>
  <c r="AY39" i="1" s="1"/>
  <c r="G39" i="1" s="1"/>
  <c r="I39" i="1"/>
  <c r="BC142" i="1"/>
  <c r="BD142" i="1" s="1"/>
  <c r="E109" i="1"/>
  <c r="AL109" i="1"/>
  <c r="BC95" i="1"/>
  <c r="BC24" i="1"/>
  <c r="BD24" i="1"/>
  <c r="AL108" i="1"/>
  <c r="E108" i="1"/>
  <c r="AP90" i="1"/>
  <c r="J90" i="1" s="1"/>
  <c r="AQ90" i="1" s="1"/>
  <c r="AX77" i="1"/>
  <c r="H54" i="1"/>
  <c r="AL36" i="1"/>
  <c r="AP36" i="1" s="1"/>
  <c r="J36" i="1" s="1"/>
  <c r="AQ36" i="1" s="1"/>
  <c r="H104" i="1"/>
  <c r="BB76" i="1"/>
  <c r="BC36" i="1"/>
  <c r="E86" i="1"/>
  <c r="AL86" i="1"/>
  <c r="AP86" i="1" s="1"/>
  <c r="J86" i="1" s="1"/>
  <c r="AQ86" i="1" s="1"/>
  <c r="AP71" i="1"/>
  <c r="J71" i="1" s="1"/>
  <c r="AQ71" i="1" s="1"/>
  <c r="E54" i="1"/>
  <c r="BB39" i="1"/>
  <c r="BD39" i="1" s="1"/>
  <c r="AP126" i="1"/>
  <c r="J126" i="1" s="1"/>
  <c r="AQ126" i="1" s="1"/>
  <c r="AX117" i="1"/>
  <c r="H107" i="1"/>
  <c r="AP91" i="1"/>
  <c r="J91" i="1" s="1"/>
  <c r="AQ91" i="1" s="1"/>
  <c r="AX80" i="1"/>
  <c r="AX55" i="1"/>
  <c r="H77" i="1"/>
  <c r="BB77" i="1"/>
  <c r="H76" i="1"/>
  <c r="H19" i="1"/>
  <c r="AR14" i="1"/>
  <c r="AS14" i="1" s="1"/>
  <c r="AV14" i="1" s="1"/>
  <c r="F14" i="1" s="1"/>
  <c r="AY14" i="1" s="1"/>
  <c r="G14" i="1" s="1"/>
  <c r="I14" i="1"/>
  <c r="E107" i="1"/>
  <c r="H101" i="1"/>
  <c r="AL17" i="1"/>
  <c r="AP17" i="1" s="1"/>
  <c r="J17" i="1" s="1"/>
  <c r="AQ17" i="1" s="1"/>
  <c r="AP119" i="1"/>
  <c r="J119" i="1" s="1"/>
  <c r="AQ119" i="1" s="1"/>
  <c r="AP92" i="1"/>
  <c r="J92" i="1" s="1"/>
  <c r="AQ92" i="1" s="1"/>
  <c r="BD76" i="1"/>
  <c r="H71" i="1"/>
  <c r="E52" i="1"/>
  <c r="AL52" i="1"/>
  <c r="BC17" i="1"/>
  <c r="H14" i="1"/>
  <c r="BC50" i="1"/>
  <c r="AX41" i="1"/>
  <c r="E38" i="1"/>
  <c r="AL38" i="1"/>
  <c r="AP19" i="1"/>
  <c r="J19" i="1" s="1"/>
  <c r="AQ19" i="1" s="1"/>
  <c r="H18" i="1"/>
  <c r="BC13" i="1"/>
  <c r="AP93" i="1"/>
  <c r="J93" i="1" s="1"/>
  <c r="AQ93" i="1" s="1"/>
  <c r="AP80" i="1"/>
  <c r="J80" i="1" s="1"/>
  <c r="AQ80" i="1" s="1"/>
  <c r="BC23" i="1"/>
  <c r="AP79" i="1"/>
  <c r="J79" i="1" s="1"/>
  <c r="AQ79" i="1" s="1"/>
  <c r="AP70" i="1"/>
  <c r="J70" i="1" s="1"/>
  <c r="AQ70" i="1" s="1"/>
  <c r="AP67" i="1"/>
  <c r="J67" i="1" s="1"/>
  <c r="AQ67" i="1" s="1"/>
  <c r="AL66" i="1"/>
  <c r="E66" i="1"/>
  <c r="BC63" i="1"/>
  <c r="AL51" i="1"/>
  <c r="E51" i="1"/>
  <c r="H40" i="1"/>
  <c r="E33" i="1"/>
  <c r="AL33" i="1"/>
  <c r="AP33" i="1" s="1"/>
  <c r="J33" i="1" s="1"/>
  <c r="AQ33" i="1" s="1"/>
  <c r="BB29" i="1"/>
  <c r="BD29" i="1" s="1"/>
  <c r="H29" i="1"/>
  <c r="E57" i="1"/>
  <c r="AL57" i="1"/>
  <c r="E55" i="1"/>
  <c r="BC37" i="1"/>
  <c r="AX35" i="1"/>
  <c r="AX53" i="1"/>
  <c r="AP34" i="1"/>
  <c r="J34" i="1" s="1"/>
  <c r="AQ34" i="1" s="1"/>
  <c r="AP72" i="1"/>
  <c r="J72" i="1" s="1"/>
  <c r="AQ72" i="1" s="1"/>
  <c r="AL70" i="1"/>
  <c r="AP42" i="1"/>
  <c r="J42" i="1" s="1"/>
  <c r="AQ42" i="1" s="1"/>
  <c r="H41" i="1"/>
  <c r="BB41" i="1"/>
  <c r="BD41" i="1" s="1"/>
  <c r="AP16" i="1"/>
  <c r="J16" i="1" s="1"/>
  <c r="AQ16" i="1" s="1"/>
  <c r="AP75" i="1"/>
  <c r="J75" i="1" s="1"/>
  <c r="AQ75" i="1" s="1"/>
  <c r="E40" i="1"/>
  <c r="AL30" i="1"/>
  <c r="AP30" i="1" s="1"/>
  <c r="J30" i="1" s="1"/>
  <c r="AQ30" i="1" s="1"/>
  <c r="E30" i="1"/>
  <c r="BC104" i="1"/>
  <c r="BC85" i="1"/>
  <c r="BB73" i="1"/>
  <c r="E16" i="1"/>
  <c r="AL16" i="1"/>
  <c r="E73" i="1"/>
  <c r="AP32" i="1"/>
  <c r="J32" i="1" s="1"/>
  <c r="AQ32" i="1" s="1"/>
  <c r="AP56" i="1"/>
  <c r="J56" i="1" s="1"/>
  <c r="AQ56" i="1" s="1"/>
  <c r="E49" i="1"/>
  <c r="AL49" i="1"/>
  <c r="AP49" i="1" s="1"/>
  <c r="J49" i="1" s="1"/>
  <c r="AQ49" i="1" s="1"/>
  <c r="AP40" i="1"/>
  <c r="J40" i="1" s="1"/>
  <c r="AQ40" i="1" s="1"/>
  <c r="AX60" i="1"/>
  <c r="AX22" i="1"/>
  <c r="E28" i="1"/>
  <c r="AL28" i="1"/>
  <c r="AX17" i="1"/>
  <c r="AP37" i="1"/>
  <c r="J37" i="1" s="1"/>
  <c r="AQ37" i="1" s="1"/>
  <c r="AP12" i="1"/>
  <c r="J12" i="1" s="1"/>
  <c r="AQ12" i="1" s="1"/>
  <c r="AX34" i="1"/>
  <c r="H24" i="1"/>
  <c r="BB24" i="1"/>
  <c r="AP20" i="1"/>
  <c r="J20" i="1" s="1"/>
  <c r="AQ20" i="1" s="1"/>
  <c r="AX52" i="1"/>
  <c r="AP18" i="1"/>
  <c r="J18" i="1" s="1"/>
  <c r="AQ18" i="1" s="1"/>
  <c r="AP15" i="1"/>
  <c r="J15" i="1" s="1"/>
  <c r="AQ15" i="1" s="1"/>
  <c r="AP13" i="1"/>
  <c r="J13" i="1" s="1"/>
  <c r="AQ13" i="1" s="1"/>
  <c r="E11" i="1"/>
  <c r="AL11" i="1"/>
  <c r="AP53" i="1"/>
  <c r="J53" i="1" s="1"/>
  <c r="AQ53" i="1" s="1"/>
  <c r="I86" i="1" l="1"/>
  <c r="AR86" i="1"/>
  <c r="AS86" i="1" s="1"/>
  <c r="AV86" i="1" s="1"/>
  <c r="F86" i="1" s="1"/>
  <c r="AY86" i="1" s="1"/>
  <c r="G86" i="1" s="1"/>
  <c r="AR59" i="1"/>
  <c r="AS59" i="1" s="1"/>
  <c r="AV59" i="1" s="1"/>
  <c r="F59" i="1" s="1"/>
  <c r="AY59" i="1" s="1"/>
  <c r="G59" i="1" s="1"/>
  <c r="I59" i="1"/>
  <c r="I30" i="1"/>
  <c r="AR30" i="1"/>
  <c r="AS30" i="1" s="1"/>
  <c r="AV30" i="1" s="1"/>
  <c r="F30" i="1" s="1"/>
  <c r="AY30" i="1" s="1"/>
  <c r="G30" i="1" s="1"/>
  <c r="BB156" i="1"/>
  <c r="BD156" i="1" s="1"/>
  <c r="I31" i="1"/>
  <c r="AR31" i="1"/>
  <c r="AS31" i="1" s="1"/>
  <c r="AV31" i="1" s="1"/>
  <c r="F31" i="1" s="1"/>
  <c r="AY31" i="1" s="1"/>
  <c r="G31" i="1" s="1"/>
  <c r="BB22" i="1"/>
  <c r="BD22" i="1" s="1"/>
  <c r="AR138" i="1"/>
  <c r="AS138" i="1" s="1"/>
  <c r="AV138" i="1" s="1"/>
  <c r="F138" i="1" s="1"/>
  <c r="AY138" i="1" s="1"/>
  <c r="G138" i="1" s="1"/>
  <c r="I138" i="1"/>
  <c r="AR17" i="1"/>
  <c r="AS17" i="1" s="1"/>
  <c r="AV17" i="1" s="1"/>
  <c r="F17" i="1" s="1"/>
  <c r="AY17" i="1" s="1"/>
  <c r="G17" i="1" s="1"/>
  <c r="I17" i="1"/>
  <c r="I49" i="1"/>
  <c r="AR49" i="1"/>
  <c r="AS49" i="1" s="1"/>
  <c r="AV49" i="1" s="1"/>
  <c r="F49" i="1" s="1"/>
  <c r="AY49" i="1" s="1"/>
  <c r="G49" i="1" s="1"/>
  <c r="AR36" i="1"/>
  <c r="AS36" i="1" s="1"/>
  <c r="AV36" i="1" s="1"/>
  <c r="F36" i="1" s="1"/>
  <c r="AY36" i="1" s="1"/>
  <c r="G36" i="1" s="1"/>
  <c r="I36" i="1"/>
  <c r="I33" i="1"/>
  <c r="AR33" i="1"/>
  <c r="AS33" i="1" s="1"/>
  <c r="AV33" i="1" s="1"/>
  <c r="F33" i="1" s="1"/>
  <c r="AY33" i="1" s="1"/>
  <c r="G33" i="1" s="1"/>
  <c r="H57" i="1"/>
  <c r="AP57" i="1"/>
  <c r="J57" i="1" s="1"/>
  <c r="AQ57" i="1" s="1"/>
  <c r="BC54" i="1"/>
  <c r="BD54" i="1" s="1"/>
  <c r="H58" i="1"/>
  <c r="BC96" i="1"/>
  <c r="H144" i="1"/>
  <c r="AR124" i="1"/>
  <c r="AS124" i="1" s="1"/>
  <c r="AV124" i="1" s="1"/>
  <c r="F124" i="1" s="1"/>
  <c r="AY124" i="1" s="1"/>
  <c r="G124" i="1" s="1"/>
  <c r="I124" i="1"/>
  <c r="H28" i="1"/>
  <c r="AZ25" i="1"/>
  <c r="BA25" i="1"/>
  <c r="I188" i="1"/>
  <c r="AR188" i="1"/>
  <c r="AS188" i="1" s="1"/>
  <c r="AV188" i="1" s="1"/>
  <c r="F188" i="1" s="1"/>
  <c r="AY188" i="1" s="1"/>
  <c r="G188" i="1" s="1"/>
  <c r="BC144" i="1"/>
  <c r="AP144" i="1"/>
  <c r="J144" i="1" s="1"/>
  <c r="AQ144" i="1" s="1"/>
  <c r="BB200" i="1"/>
  <c r="BD200" i="1" s="1"/>
  <c r="BC28" i="1"/>
  <c r="BC107" i="1"/>
  <c r="BD107" i="1" s="1"/>
  <c r="AR197" i="1"/>
  <c r="AS197" i="1" s="1"/>
  <c r="AV197" i="1" s="1"/>
  <c r="F197" i="1" s="1"/>
  <c r="AY197" i="1" s="1"/>
  <c r="G197" i="1" s="1"/>
  <c r="I197" i="1"/>
  <c r="BA174" i="1"/>
  <c r="AZ174" i="1"/>
  <c r="AZ102" i="1"/>
  <c r="BA102" i="1"/>
  <c r="AR161" i="1"/>
  <c r="AS161" i="1" s="1"/>
  <c r="AV161" i="1" s="1"/>
  <c r="F161" i="1" s="1"/>
  <c r="AY161" i="1" s="1"/>
  <c r="G161" i="1" s="1"/>
  <c r="I161" i="1"/>
  <c r="I89" i="1"/>
  <c r="AR89" i="1"/>
  <c r="AS89" i="1" s="1"/>
  <c r="AV89" i="1" s="1"/>
  <c r="F89" i="1" s="1"/>
  <c r="AY89" i="1" s="1"/>
  <c r="G89" i="1" s="1"/>
  <c r="I157" i="1"/>
  <c r="AR157" i="1"/>
  <c r="AS157" i="1" s="1"/>
  <c r="AV157" i="1" s="1"/>
  <c r="F157" i="1" s="1"/>
  <c r="AZ199" i="1"/>
  <c r="BA199" i="1"/>
  <c r="I79" i="1"/>
  <c r="AR79" i="1"/>
  <c r="AS79" i="1" s="1"/>
  <c r="AV79" i="1" s="1"/>
  <c r="F79" i="1" s="1"/>
  <c r="AY79" i="1" s="1"/>
  <c r="G79" i="1" s="1"/>
  <c r="BC52" i="1"/>
  <c r="AR50" i="1"/>
  <c r="AS50" i="1" s="1"/>
  <c r="AV50" i="1" s="1"/>
  <c r="F50" i="1" s="1"/>
  <c r="AY50" i="1" s="1"/>
  <c r="G50" i="1" s="1"/>
  <c r="I50" i="1"/>
  <c r="I140" i="1"/>
  <c r="AR140" i="1"/>
  <c r="AS140" i="1" s="1"/>
  <c r="AV140" i="1" s="1"/>
  <c r="F140" i="1" s="1"/>
  <c r="AY140" i="1" s="1"/>
  <c r="G140" i="1" s="1"/>
  <c r="BB140" i="1"/>
  <c r="BD140" i="1" s="1"/>
  <c r="BC120" i="1"/>
  <c r="AZ83" i="1"/>
  <c r="BA83" i="1"/>
  <c r="AY152" i="1"/>
  <c r="G152" i="1" s="1"/>
  <c r="BB152" i="1"/>
  <c r="BD152" i="1" s="1"/>
  <c r="H186" i="1"/>
  <c r="BC105" i="1"/>
  <c r="I195" i="1"/>
  <c r="AR195" i="1"/>
  <c r="AS195" i="1" s="1"/>
  <c r="AV195" i="1" s="1"/>
  <c r="F195" i="1" s="1"/>
  <c r="AY195" i="1" s="1"/>
  <c r="G195" i="1" s="1"/>
  <c r="BB195" i="1"/>
  <c r="BD195" i="1" s="1"/>
  <c r="AR131" i="1"/>
  <c r="AS131" i="1" s="1"/>
  <c r="AV131" i="1" s="1"/>
  <c r="F131" i="1" s="1"/>
  <c r="AY131" i="1" s="1"/>
  <c r="G131" i="1" s="1"/>
  <c r="BB131" i="1"/>
  <c r="BD131" i="1" s="1"/>
  <c r="I131" i="1"/>
  <c r="AZ175" i="1"/>
  <c r="BA175" i="1"/>
  <c r="H120" i="1"/>
  <c r="AP120" i="1"/>
  <c r="J120" i="1" s="1"/>
  <c r="AQ120" i="1" s="1"/>
  <c r="BB171" i="1"/>
  <c r="BD171" i="1" s="1"/>
  <c r="AZ103" i="1"/>
  <c r="BA103" i="1"/>
  <c r="I117" i="1"/>
  <c r="AR117" i="1"/>
  <c r="AS117" i="1" s="1"/>
  <c r="AV117" i="1" s="1"/>
  <c r="F117" i="1" s="1"/>
  <c r="AY117" i="1" s="1"/>
  <c r="G117" i="1" s="1"/>
  <c r="BA162" i="1"/>
  <c r="AZ162" i="1"/>
  <c r="AZ182" i="1"/>
  <c r="BA182" i="1"/>
  <c r="AZ111" i="1"/>
  <c r="BA111" i="1"/>
  <c r="BA143" i="1"/>
  <c r="AZ143" i="1"/>
  <c r="AR126" i="1"/>
  <c r="AS126" i="1" s="1"/>
  <c r="AV126" i="1" s="1"/>
  <c r="F126" i="1" s="1"/>
  <c r="I126" i="1"/>
  <c r="H21" i="1"/>
  <c r="AZ101" i="1"/>
  <c r="BA101" i="1"/>
  <c r="AZ24" i="1"/>
  <c r="BA24" i="1"/>
  <c r="AR177" i="1"/>
  <c r="AS177" i="1" s="1"/>
  <c r="AV177" i="1" s="1"/>
  <c r="F177" i="1" s="1"/>
  <c r="AY177" i="1" s="1"/>
  <c r="G177" i="1" s="1"/>
  <c r="I177" i="1"/>
  <c r="AR112" i="1"/>
  <c r="AS112" i="1" s="1"/>
  <c r="AV112" i="1" s="1"/>
  <c r="F112" i="1" s="1"/>
  <c r="I112" i="1"/>
  <c r="I129" i="1"/>
  <c r="AR129" i="1"/>
  <c r="AS129" i="1" s="1"/>
  <c r="AV129" i="1" s="1"/>
  <c r="F129" i="1" s="1"/>
  <c r="AY129" i="1" s="1"/>
  <c r="G129" i="1" s="1"/>
  <c r="I198" i="1"/>
  <c r="AR198" i="1"/>
  <c r="AS198" i="1" s="1"/>
  <c r="AV198" i="1" s="1"/>
  <c r="F198" i="1" s="1"/>
  <c r="BA104" i="1"/>
  <c r="AZ104" i="1"/>
  <c r="BB161" i="1"/>
  <c r="BD161" i="1" s="1"/>
  <c r="AR12" i="1"/>
  <c r="AS12" i="1" s="1"/>
  <c r="AV12" i="1" s="1"/>
  <c r="F12" i="1" s="1"/>
  <c r="I12" i="1"/>
  <c r="AR92" i="1"/>
  <c r="AS92" i="1" s="1"/>
  <c r="AV92" i="1" s="1"/>
  <c r="F92" i="1" s="1"/>
  <c r="AY92" i="1" s="1"/>
  <c r="G92" i="1" s="1"/>
  <c r="BB92" i="1"/>
  <c r="BD92" i="1" s="1"/>
  <c r="I92" i="1"/>
  <c r="AR90" i="1"/>
  <c r="AS90" i="1" s="1"/>
  <c r="AV90" i="1" s="1"/>
  <c r="F90" i="1" s="1"/>
  <c r="AY90" i="1" s="1"/>
  <c r="G90" i="1" s="1"/>
  <c r="I90" i="1"/>
  <c r="BD134" i="1"/>
  <c r="BC134" i="1"/>
  <c r="BC21" i="1"/>
  <c r="BB177" i="1"/>
  <c r="BD177" i="1" s="1"/>
  <c r="H177" i="1"/>
  <c r="BB194" i="1"/>
  <c r="BD194" i="1" s="1"/>
  <c r="I169" i="1"/>
  <c r="AR169" i="1"/>
  <c r="AS169" i="1" s="1"/>
  <c r="AV169" i="1" s="1"/>
  <c r="F169" i="1" s="1"/>
  <c r="BC35" i="1"/>
  <c r="BB192" i="1"/>
  <c r="BD192" i="1" s="1"/>
  <c r="H192" i="1"/>
  <c r="H189" i="1"/>
  <c r="BB137" i="1"/>
  <c r="BD137" i="1" s="1"/>
  <c r="AR37" i="1"/>
  <c r="AS37" i="1" s="1"/>
  <c r="AV37" i="1" s="1"/>
  <c r="F37" i="1" s="1"/>
  <c r="AY37" i="1" s="1"/>
  <c r="G37" i="1" s="1"/>
  <c r="I37" i="1"/>
  <c r="BC55" i="1"/>
  <c r="AR80" i="1"/>
  <c r="AS80" i="1" s="1"/>
  <c r="AV80" i="1" s="1"/>
  <c r="F80" i="1" s="1"/>
  <c r="AY80" i="1" s="1"/>
  <c r="G80" i="1" s="1"/>
  <c r="I80" i="1"/>
  <c r="BB80" i="1"/>
  <c r="BD80" i="1" s="1"/>
  <c r="AR119" i="1"/>
  <c r="AS119" i="1" s="1"/>
  <c r="AV119" i="1" s="1"/>
  <c r="F119" i="1" s="1"/>
  <c r="AY119" i="1" s="1"/>
  <c r="G119" i="1" s="1"/>
  <c r="BB119" i="1"/>
  <c r="BD119" i="1" s="1"/>
  <c r="I119" i="1"/>
  <c r="BB107" i="1"/>
  <c r="BB25" i="1"/>
  <c r="BD25" i="1" s="1"/>
  <c r="G54" i="1"/>
  <c r="I51" i="1"/>
  <c r="AR51" i="1"/>
  <c r="AS51" i="1" s="1"/>
  <c r="AV51" i="1" s="1"/>
  <c r="F51" i="1" s="1"/>
  <c r="AY51" i="1" s="1"/>
  <c r="G51" i="1" s="1"/>
  <c r="AR154" i="1"/>
  <c r="AS154" i="1" s="1"/>
  <c r="AV154" i="1" s="1"/>
  <c r="F154" i="1" s="1"/>
  <c r="I154" i="1"/>
  <c r="AR113" i="1"/>
  <c r="AS113" i="1" s="1"/>
  <c r="AV113" i="1" s="1"/>
  <c r="F113" i="1" s="1"/>
  <c r="AY113" i="1" s="1"/>
  <c r="G113" i="1" s="1"/>
  <c r="I113" i="1"/>
  <c r="AZ136" i="1"/>
  <c r="BA136" i="1"/>
  <c r="H35" i="1"/>
  <c r="BC192" i="1"/>
  <c r="AZ122" i="1"/>
  <c r="BA122" i="1"/>
  <c r="BB197" i="1"/>
  <c r="BD197" i="1" s="1"/>
  <c r="H197" i="1"/>
  <c r="BB68" i="1"/>
  <c r="BD68" i="1" s="1"/>
  <c r="H172" i="1"/>
  <c r="I135" i="1"/>
  <c r="AR135" i="1"/>
  <c r="AS135" i="1" s="1"/>
  <c r="AV135" i="1" s="1"/>
  <c r="F135" i="1" s="1"/>
  <c r="AY135" i="1" s="1"/>
  <c r="G135" i="1" s="1"/>
  <c r="AZ137" i="1"/>
  <c r="BA137" i="1"/>
  <c r="I93" i="1"/>
  <c r="AR93" i="1"/>
  <c r="AS93" i="1" s="1"/>
  <c r="AV93" i="1" s="1"/>
  <c r="F93" i="1" s="1"/>
  <c r="AY93" i="1" s="1"/>
  <c r="G93" i="1" s="1"/>
  <c r="BB93" i="1"/>
  <c r="BD93" i="1" s="1"/>
  <c r="BC108" i="1"/>
  <c r="AZ200" i="1"/>
  <c r="BA200" i="1"/>
  <c r="BC172" i="1"/>
  <c r="BB30" i="1"/>
  <c r="H30" i="1"/>
  <c r="H108" i="1"/>
  <c r="AP108" i="1"/>
  <c r="J108" i="1" s="1"/>
  <c r="AQ108" i="1" s="1"/>
  <c r="H31" i="1"/>
  <c r="BB31" i="1"/>
  <c r="AR71" i="1"/>
  <c r="AS71" i="1" s="1"/>
  <c r="AV71" i="1" s="1"/>
  <c r="F71" i="1" s="1"/>
  <c r="AY71" i="1" s="1"/>
  <c r="G71" i="1" s="1"/>
  <c r="I71" i="1"/>
  <c r="BC31" i="1"/>
  <c r="BD31" i="1"/>
  <c r="I156" i="1"/>
  <c r="AR156" i="1"/>
  <c r="AS156" i="1" s="1"/>
  <c r="AV156" i="1" s="1"/>
  <c r="F156" i="1" s="1"/>
  <c r="AY156" i="1" s="1"/>
  <c r="G156" i="1" s="1"/>
  <c r="AZ29" i="1"/>
  <c r="BA29" i="1"/>
  <c r="H165" i="1"/>
  <c r="AP165" i="1"/>
  <c r="J165" i="1" s="1"/>
  <c r="AQ165" i="1" s="1"/>
  <c r="AZ62" i="1"/>
  <c r="BA62" i="1"/>
  <c r="H33" i="1"/>
  <c r="BB33" i="1"/>
  <c r="BD33" i="1" s="1"/>
  <c r="AZ14" i="1"/>
  <c r="BA14" i="1"/>
  <c r="H86" i="1"/>
  <c r="BB86" i="1"/>
  <c r="BD86" i="1" s="1"/>
  <c r="AR173" i="1"/>
  <c r="AS173" i="1" s="1"/>
  <c r="AV173" i="1" s="1"/>
  <c r="F173" i="1" s="1"/>
  <c r="AY173" i="1" s="1"/>
  <c r="G173" i="1" s="1"/>
  <c r="I173" i="1"/>
  <c r="AZ61" i="1"/>
  <c r="BA61" i="1"/>
  <c r="BC165" i="1"/>
  <c r="BC60" i="1"/>
  <c r="BA145" i="1"/>
  <c r="AZ145" i="1"/>
  <c r="I40" i="1"/>
  <c r="AR40" i="1"/>
  <c r="AS40" i="1" s="1"/>
  <c r="AV40" i="1" s="1"/>
  <c r="F40" i="1" s="1"/>
  <c r="AY40" i="1" s="1"/>
  <c r="G40" i="1" s="1"/>
  <c r="AR75" i="1"/>
  <c r="AS75" i="1" s="1"/>
  <c r="AV75" i="1" s="1"/>
  <c r="F75" i="1" s="1"/>
  <c r="AY75" i="1" s="1"/>
  <c r="G75" i="1" s="1"/>
  <c r="I75" i="1"/>
  <c r="BC33" i="1"/>
  <c r="AP28" i="1"/>
  <c r="J28" i="1" s="1"/>
  <c r="AQ28" i="1" s="1"/>
  <c r="BC86" i="1"/>
  <c r="BA23" i="1"/>
  <c r="AZ23" i="1"/>
  <c r="BA85" i="1"/>
  <c r="AZ85" i="1"/>
  <c r="H60" i="1"/>
  <c r="AZ194" i="1"/>
  <c r="BA194" i="1"/>
  <c r="I170" i="1"/>
  <c r="AR170" i="1"/>
  <c r="AS170" i="1" s="1"/>
  <c r="AV170" i="1" s="1"/>
  <c r="F170" i="1" s="1"/>
  <c r="H160" i="1"/>
  <c r="BC138" i="1"/>
  <c r="BB181" i="1"/>
  <c r="BD181" i="1" s="1"/>
  <c r="AR151" i="1"/>
  <c r="AS151" i="1" s="1"/>
  <c r="AV151" i="1" s="1"/>
  <c r="F151" i="1" s="1"/>
  <c r="AY151" i="1" s="1"/>
  <c r="G151" i="1" s="1"/>
  <c r="BB151" i="1"/>
  <c r="BD151" i="1" s="1"/>
  <c r="I151" i="1"/>
  <c r="H49" i="1"/>
  <c r="I16" i="1"/>
  <c r="AR16" i="1"/>
  <c r="AS16" i="1" s="1"/>
  <c r="AV16" i="1" s="1"/>
  <c r="F16" i="1" s="1"/>
  <c r="AY16" i="1" s="1"/>
  <c r="G16" i="1" s="1"/>
  <c r="H38" i="1"/>
  <c r="AP38" i="1"/>
  <c r="J38" i="1" s="1"/>
  <c r="AQ38" i="1" s="1"/>
  <c r="BB101" i="1"/>
  <c r="BD101" i="1" s="1"/>
  <c r="H109" i="1"/>
  <c r="AP109" i="1"/>
  <c r="J109" i="1" s="1"/>
  <c r="AQ109" i="1" s="1"/>
  <c r="I100" i="1"/>
  <c r="AR100" i="1"/>
  <c r="AS100" i="1" s="1"/>
  <c r="AV100" i="1" s="1"/>
  <c r="F100" i="1" s="1"/>
  <c r="AY100" i="1" s="1"/>
  <c r="G100" i="1" s="1"/>
  <c r="BB174" i="1"/>
  <c r="BD174" i="1" s="1"/>
  <c r="I193" i="1"/>
  <c r="AR193" i="1"/>
  <c r="AS193" i="1" s="1"/>
  <c r="AV193" i="1" s="1"/>
  <c r="F193" i="1" s="1"/>
  <c r="AR192" i="1"/>
  <c r="AS192" i="1" s="1"/>
  <c r="AV192" i="1" s="1"/>
  <c r="F192" i="1" s="1"/>
  <c r="AY192" i="1" s="1"/>
  <c r="G192" i="1" s="1"/>
  <c r="I192" i="1"/>
  <c r="BA123" i="1"/>
  <c r="AZ123" i="1"/>
  <c r="AR53" i="1"/>
  <c r="AS53" i="1" s="1"/>
  <c r="AV53" i="1" s="1"/>
  <c r="F53" i="1" s="1"/>
  <c r="AY53" i="1" s="1"/>
  <c r="G53" i="1" s="1"/>
  <c r="I53" i="1"/>
  <c r="BC49" i="1"/>
  <c r="AP35" i="1"/>
  <c r="J35" i="1" s="1"/>
  <c r="AQ35" i="1" s="1"/>
  <c r="BB40" i="1"/>
  <c r="BC38" i="1"/>
  <c r="BC109" i="1"/>
  <c r="BA110" i="1"/>
  <c r="AZ110" i="1"/>
  <c r="H191" i="1"/>
  <c r="BB163" i="1"/>
  <c r="BD163" i="1" s="1"/>
  <c r="BB155" i="1"/>
  <c r="BD155" i="1" s="1"/>
  <c r="BB143" i="1"/>
  <c r="BD143" i="1" s="1"/>
  <c r="BA178" i="1"/>
  <c r="AZ178" i="1"/>
  <c r="H168" i="1"/>
  <c r="AZ171" i="1"/>
  <c r="BA171" i="1"/>
  <c r="H138" i="1"/>
  <c r="BB138" i="1"/>
  <c r="BD138" i="1" s="1"/>
  <c r="H11" i="1"/>
  <c r="AP11" i="1"/>
  <c r="J11" i="1" s="1"/>
  <c r="AQ11" i="1" s="1"/>
  <c r="I56" i="1"/>
  <c r="AR56" i="1"/>
  <c r="AS56" i="1" s="1"/>
  <c r="AV56" i="1" s="1"/>
  <c r="F56" i="1" s="1"/>
  <c r="AY56" i="1" s="1"/>
  <c r="G56" i="1" s="1"/>
  <c r="BC51" i="1"/>
  <c r="BD51" i="1"/>
  <c r="BB75" i="1"/>
  <c r="BD75" i="1" s="1"/>
  <c r="H75" i="1"/>
  <c r="BB62" i="1"/>
  <c r="BD62" i="1" s="1"/>
  <c r="BC191" i="1"/>
  <c r="BA163" i="1"/>
  <c r="AZ163" i="1"/>
  <c r="AZ155" i="1"/>
  <c r="BA155" i="1"/>
  <c r="AP189" i="1"/>
  <c r="J189" i="1" s="1"/>
  <c r="AQ189" i="1" s="1"/>
  <c r="AR118" i="1"/>
  <c r="AS118" i="1" s="1"/>
  <c r="AV118" i="1" s="1"/>
  <c r="F118" i="1" s="1"/>
  <c r="AY118" i="1" s="1"/>
  <c r="G118" i="1" s="1"/>
  <c r="I118" i="1"/>
  <c r="BC11" i="1"/>
  <c r="AR32" i="1"/>
  <c r="AS32" i="1" s="1"/>
  <c r="AV32" i="1" s="1"/>
  <c r="F32" i="1" s="1"/>
  <c r="AY32" i="1" s="1"/>
  <c r="G32" i="1" s="1"/>
  <c r="I32" i="1"/>
  <c r="H51" i="1"/>
  <c r="BB51" i="1"/>
  <c r="BC100" i="1"/>
  <c r="BA73" i="1"/>
  <c r="AZ73" i="1"/>
  <c r="H196" i="1"/>
  <c r="AP196" i="1"/>
  <c r="J196" i="1" s="1"/>
  <c r="AQ196" i="1" s="1"/>
  <c r="AP186" i="1"/>
  <c r="J186" i="1" s="1"/>
  <c r="AQ186" i="1" s="1"/>
  <c r="BB175" i="1"/>
  <c r="BD175" i="1" s="1"/>
  <c r="AR114" i="1"/>
  <c r="AS114" i="1" s="1"/>
  <c r="AV114" i="1" s="1"/>
  <c r="F114" i="1" s="1"/>
  <c r="AY114" i="1" s="1"/>
  <c r="G114" i="1" s="1"/>
  <c r="I114" i="1"/>
  <c r="AZ176" i="1"/>
  <c r="BA176" i="1"/>
  <c r="AP172" i="1"/>
  <c r="J172" i="1" s="1"/>
  <c r="AQ172" i="1" s="1"/>
  <c r="BA187" i="1"/>
  <c r="AZ187" i="1"/>
  <c r="I13" i="1"/>
  <c r="AR13" i="1"/>
  <c r="AS13" i="1" s="1"/>
  <c r="AV13" i="1" s="1"/>
  <c r="F13" i="1" s="1"/>
  <c r="AY13" i="1" s="1"/>
  <c r="G13" i="1" s="1"/>
  <c r="AP58" i="1"/>
  <c r="J58" i="1" s="1"/>
  <c r="AQ58" i="1" s="1"/>
  <c r="AR42" i="1"/>
  <c r="AS42" i="1" s="1"/>
  <c r="AV42" i="1" s="1"/>
  <c r="F42" i="1" s="1"/>
  <c r="AY42" i="1" s="1"/>
  <c r="G42" i="1" s="1"/>
  <c r="BB42" i="1"/>
  <c r="BD42" i="1" s="1"/>
  <c r="I42" i="1"/>
  <c r="BB14" i="1"/>
  <c r="BD14" i="1" s="1"/>
  <c r="BB104" i="1"/>
  <c r="BD104" i="1" s="1"/>
  <c r="H100" i="1"/>
  <c r="AR22" i="1"/>
  <c r="AS22" i="1" s="1"/>
  <c r="AV22" i="1" s="1"/>
  <c r="F22" i="1" s="1"/>
  <c r="AY22" i="1" s="1"/>
  <c r="G22" i="1" s="1"/>
  <c r="I22" i="1"/>
  <c r="H74" i="1"/>
  <c r="AR55" i="1"/>
  <c r="AS55" i="1" s="1"/>
  <c r="AV55" i="1" s="1"/>
  <c r="F55" i="1" s="1"/>
  <c r="I55" i="1"/>
  <c r="BC196" i="1"/>
  <c r="BB53" i="1"/>
  <c r="BD53" i="1" s="1"/>
  <c r="I84" i="1"/>
  <c r="AR84" i="1"/>
  <c r="AS84" i="1" s="1"/>
  <c r="AV84" i="1" s="1"/>
  <c r="F84" i="1" s="1"/>
  <c r="AY84" i="1" s="1"/>
  <c r="G84" i="1" s="1"/>
  <c r="H179" i="1"/>
  <c r="AR125" i="1"/>
  <c r="AS125" i="1" s="1"/>
  <c r="AV125" i="1" s="1"/>
  <c r="F125" i="1" s="1"/>
  <c r="AY125" i="1" s="1"/>
  <c r="G125" i="1" s="1"/>
  <c r="I125" i="1"/>
  <c r="BB125" i="1"/>
  <c r="BD125" i="1" s="1"/>
  <c r="BC124" i="1"/>
  <c r="BD124" i="1"/>
  <c r="BA76" i="1"/>
  <c r="AZ76" i="1"/>
  <c r="AP191" i="1"/>
  <c r="J191" i="1" s="1"/>
  <c r="AQ191" i="1" s="1"/>
  <c r="BC30" i="1"/>
  <c r="BD30" i="1" s="1"/>
  <c r="H17" i="1"/>
  <c r="BC59" i="1"/>
  <c r="BD59" i="1" s="1"/>
  <c r="AR139" i="1"/>
  <c r="AS139" i="1" s="1"/>
  <c r="AV139" i="1" s="1"/>
  <c r="F139" i="1" s="1"/>
  <c r="AY139" i="1" s="1"/>
  <c r="G139" i="1" s="1"/>
  <c r="I139" i="1"/>
  <c r="BB139" i="1"/>
  <c r="BD139" i="1" s="1"/>
  <c r="BA107" i="1"/>
  <c r="AZ107" i="1"/>
  <c r="BC57" i="1"/>
  <c r="H95" i="1"/>
  <c r="AP95" i="1"/>
  <c r="J95" i="1" s="1"/>
  <c r="AQ95" i="1" s="1"/>
  <c r="BC58" i="1"/>
  <c r="BB59" i="1"/>
  <c r="H59" i="1"/>
  <c r="H96" i="1"/>
  <c r="BC40" i="1"/>
  <c r="BD40" i="1"/>
  <c r="AR87" i="1"/>
  <c r="AS87" i="1" s="1"/>
  <c r="AV87" i="1" s="1"/>
  <c r="F87" i="1" s="1"/>
  <c r="AY87" i="1" s="1"/>
  <c r="G87" i="1" s="1"/>
  <c r="I87" i="1"/>
  <c r="I147" i="1"/>
  <c r="AR147" i="1"/>
  <c r="AS147" i="1" s="1"/>
  <c r="AV147" i="1" s="1"/>
  <c r="F147" i="1" s="1"/>
  <c r="AY147" i="1" s="1"/>
  <c r="G147" i="1" s="1"/>
  <c r="AZ181" i="1"/>
  <c r="BA181" i="1"/>
  <c r="AR19" i="1"/>
  <c r="AS19" i="1" s="1"/>
  <c r="AV19" i="1" s="1"/>
  <c r="F19" i="1" s="1"/>
  <c r="AY19" i="1" s="1"/>
  <c r="G19" i="1" s="1"/>
  <c r="I19" i="1"/>
  <c r="AR15" i="1"/>
  <c r="AS15" i="1" s="1"/>
  <c r="AV15" i="1" s="1"/>
  <c r="F15" i="1" s="1"/>
  <c r="AY15" i="1" s="1"/>
  <c r="G15" i="1" s="1"/>
  <c r="I15" i="1"/>
  <c r="BC73" i="1"/>
  <c r="BD73" i="1" s="1"/>
  <c r="H70" i="1"/>
  <c r="BD66" i="1"/>
  <c r="BC66" i="1"/>
  <c r="AR127" i="1"/>
  <c r="AS127" i="1" s="1"/>
  <c r="AV127" i="1" s="1"/>
  <c r="F127" i="1" s="1"/>
  <c r="I127" i="1"/>
  <c r="BC74" i="1"/>
  <c r="AP74" i="1"/>
  <c r="J74" i="1" s="1"/>
  <c r="AQ74" i="1" s="1"/>
  <c r="AZ63" i="1"/>
  <c r="BA63" i="1"/>
  <c r="BB182" i="1"/>
  <c r="BD182" i="1" s="1"/>
  <c r="BC179" i="1"/>
  <c r="I146" i="1"/>
  <c r="AR146" i="1"/>
  <c r="AS146" i="1" s="1"/>
  <c r="AV146" i="1" s="1"/>
  <c r="F146" i="1" s="1"/>
  <c r="BB69" i="1"/>
  <c r="BD69" i="1" s="1"/>
  <c r="H124" i="1"/>
  <c r="BB124" i="1"/>
  <c r="BB188" i="1"/>
  <c r="BD188" i="1" s="1"/>
  <c r="BB130" i="1"/>
  <c r="BD130" i="1" s="1"/>
  <c r="BA128" i="1"/>
  <c r="AZ128" i="1"/>
  <c r="I18" i="1"/>
  <c r="AR18" i="1"/>
  <c r="AS18" i="1" s="1"/>
  <c r="AV18" i="1" s="1"/>
  <c r="F18" i="1" s="1"/>
  <c r="AY18" i="1" s="1"/>
  <c r="G18" i="1" s="1"/>
  <c r="H16" i="1"/>
  <c r="AR72" i="1"/>
  <c r="AS72" i="1" s="1"/>
  <c r="AV72" i="1" s="1"/>
  <c r="F72" i="1" s="1"/>
  <c r="AY72" i="1" s="1"/>
  <c r="G72" i="1" s="1"/>
  <c r="BB72" i="1"/>
  <c r="BD72" i="1" s="1"/>
  <c r="I72" i="1"/>
  <c r="BB66" i="1"/>
  <c r="H66" i="1"/>
  <c r="H36" i="1"/>
  <c r="BB36" i="1"/>
  <c r="BD36" i="1" s="1"/>
  <c r="AZ39" i="1"/>
  <c r="BA39" i="1"/>
  <c r="AR148" i="1"/>
  <c r="AS148" i="1" s="1"/>
  <c r="AV148" i="1" s="1"/>
  <c r="F148" i="1" s="1"/>
  <c r="AY148" i="1" s="1"/>
  <c r="G148" i="1" s="1"/>
  <c r="I148" i="1"/>
  <c r="BB148" i="1"/>
  <c r="BD148" i="1" s="1"/>
  <c r="BC56" i="1"/>
  <c r="BD56" i="1"/>
  <c r="AR106" i="1"/>
  <c r="AS106" i="1" s="1"/>
  <c r="AV106" i="1" s="1"/>
  <c r="F106" i="1" s="1"/>
  <c r="AY106" i="1" s="1"/>
  <c r="G106" i="1" s="1"/>
  <c r="I106" i="1"/>
  <c r="BB94" i="1"/>
  <c r="BD94" i="1" s="1"/>
  <c r="AZ77" i="1"/>
  <c r="BA77" i="1"/>
  <c r="H88" i="1"/>
  <c r="AP60" i="1"/>
  <c r="J60" i="1" s="1"/>
  <c r="AQ60" i="1" s="1"/>
  <c r="AR180" i="1"/>
  <c r="AS180" i="1" s="1"/>
  <c r="AV180" i="1" s="1"/>
  <c r="F180" i="1" s="1"/>
  <c r="I180" i="1"/>
  <c r="AZ69" i="1"/>
  <c r="BA69" i="1"/>
  <c r="AY190" i="1"/>
  <c r="G190" i="1" s="1"/>
  <c r="BB190" i="1"/>
  <c r="BD190" i="1" s="1"/>
  <c r="G134" i="1"/>
  <c r="BB97" i="1"/>
  <c r="BD97" i="1" s="1"/>
  <c r="BB114" i="1"/>
  <c r="BD114" i="1" s="1"/>
  <c r="AZ94" i="1"/>
  <c r="BA94" i="1"/>
  <c r="I66" i="1"/>
  <c r="AR66" i="1"/>
  <c r="AS66" i="1" s="1"/>
  <c r="AV66" i="1" s="1"/>
  <c r="F66" i="1" s="1"/>
  <c r="AY66" i="1" s="1"/>
  <c r="G66" i="1" s="1"/>
  <c r="BC160" i="1"/>
  <c r="BC16" i="1"/>
  <c r="AR34" i="1"/>
  <c r="AS34" i="1" s="1"/>
  <c r="AV34" i="1" s="1"/>
  <c r="F34" i="1" s="1"/>
  <c r="AY34" i="1" s="1"/>
  <c r="G34" i="1" s="1"/>
  <c r="BB34" i="1"/>
  <c r="BD34" i="1" s="1"/>
  <c r="I34" i="1"/>
  <c r="I67" i="1"/>
  <c r="AR67" i="1"/>
  <c r="AS67" i="1" s="1"/>
  <c r="AV67" i="1" s="1"/>
  <c r="F67" i="1" s="1"/>
  <c r="AY67" i="1" s="1"/>
  <c r="G67" i="1" s="1"/>
  <c r="I91" i="1"/>
  <c r="AR91" i="1"/>
  <c r="AS91" i="1" s="1"/>
  <c r="AV91" i="1" s="1"/>
  <c r="F91" i="1" s="1"/>
  <c r="AY91" i="1" s="1"/>
  <c r="G91" i="1" s="1"/>
  <c r="BB91" i="1"/>
  <c r="BD91" i="1" s="1"/>
  <c r="BB54" i="1"/>
  <c r="BB56" i="1"/>
  <c r="H56" i="1"/>
  <c r="I105" i="1"/>
  <c r="AR105" i="1"/>
  <c r="AS105" i="1" s="1"/>
  <c r="AV105" i="1" s="1"/>
  <c r="F105" i="1" s="1"/>
  <c r="AY105" i="1" s="1"/>
  <c r="G105" i="1" s="1"/>
  <c r="BA68" i="1"/>
  <c r="AZ68" i="1"/>
  <c r="BC88" i="1"/>
  <c r="AP88" i="1"/>
  <c r="J88" i="1" s="1"/>
  <c r="AQ88" i="1" s="1"/>
  <c r="BB199" i="1"/>
  <c r="BD199" i="1" s="1"/>
  <c r="H89" i="1"/>
  <c r="BB89" i="1"/>
  <c r="BD89" i="1" s="1"/>
  <c r="AZ164" i="1"/>
  <c r="BA164" i="1"/>
  <c r="AZ97" i="1"/>
  <c r="BA97" i="1"/>
  <c r="AZ130" i="1"/>
  <c r="BA130" i="1"/>
  <c r="AR20" i="1"/>
  <c r="AS20" i="1" s="1"/>
  <c r="AV20" i="1" s="1"/>
  <c r="F20" i="1" s="1"/>
  <c r="AY20" i="1" s="1"/>
  <c r="G20" i="1" s="1"/>
  <c r="I20" i="1"/>
  <c r="AP21" i="1"/>
  <c r="J21" i="1" s="1"/>
  <c r="AQ21" i="1" s="1"/>
  <c r="AR70" i="1"/>
  <c r="AS70" i="1" s="1"/>
  <c r="AV70" i="1" s="1"/>
  <c r="F70" i="1" s="1"/>
  <c r="AY70" i="1" s="1"/>
  <c r="G70" i="1" s="1"/>
  <c r="I70" i="1"/>
  <c r="H52" i="1"/>
  <c r="AP52" i="1"/>
  <c r="J52" i="1" s="1"/>
  <c r="AQ52" i="1" s="1"/>
  <c r="H153" i="1"/>
  <c r="BB83" i="1"/>
  <c r="BD83" i="1" s="1"/>
  <c r="BB145" i="1"/>
  <c r="BD145" i="1" s="1"/>
  <c r="H105" i="1"/>
  <c r="BB105" i="1"/>
  <c r="BD105" i="1" s="1"/>
  <c r="AP96" i="1"/>
  <c r="J96" i="1" s="1"/>
  <c r="AQ96" i="1" s="1"/>
  <c r="BA158" i="1"/>
  <c r="AZ158" i="1"/>
  <c r="BC89" i="1"/>
  <c r="AP160" i="1"/>
  <c r="J160" i="1" s="1"/>
  <c r="AQ160" i="1" s="1"/>
  <c r="AP168" i="1"/>
  <c r="J168" i="1" s="1"/>
  <c r="AQ168" i="1" s="1"/>
  <c r="AP153" i="1"/>
  <c r="J153" i="1" s="1"/>
  <c r="AQ153" i="1" s="1"/>
  <c r="AP179" i="1"/>
  <c r="J179" i="1" s="1"/>
  <c r="AQ179" i="1" s="1"/>
  <c r="AZ113" i="1" l="1"/>
  <c r="BA113" i="1"/>
  <c r="BA17" i="1"/>
  <c r="AZ17" i="1"/>
  <c r="I11" i="1"/>
  <c r="AR11" i="1"/>
  <c r="AS11" i="1" s="1"/>
  <c r="AV11" i="1" s="1"/>
  <c r="F11" i="1" s="1"/>
  <c r="AY11" i="1" s="1"/>
  <c r="G11" i="1" s="1"/>
  <c r="AZ15" i="1"/>
  <c r="BA15" i="1"/>
  <c r="BA100" i="1"/>
  <c r="AZ100" i="1"/>
  <c r="BA90" i="1"/>
  <c r="AZ90" i="1"/>
  <c r="I120" i="1"/>
  <c r="AR120" i="1"/>
  <c r="AS120" i="1" s="1"/>
  <c r="AV120" i="1" s="1"/>
  <c r="F120" i="1" s="1"/>
  <c r="AY120" i="1" s="1"/>
  <c r="G120" i="1" s="1"/>
  <c r="AZ36" i="1"/>
  <c r="BA36" i="1"/>
  <c r="BA67" i="1"/>
  <c r="AZ67" i="1"/>
  <c r="BB118" i="1"/>
  <c r="BD118" i="1" s="1"/>
  <c r="AY170" i="1"/>
  <c r="G170" i="1" s="1"/>
  <c r="BB170" i="1"/>
  <c r="BD170" i="1" s="1"/>
  <c r="AZ37" i="1"/>
  <c r="BA37" i="1"/>
  <c r="BB120" i="1"/>
  <c r="BD120" i="1" s="1"/>
  <c r="AZ49" i="1"/>
  <c r="BA49" i="1"/>
  <c r="AZ125" i="1"/>
  <c r="BA125" i="1"/>
  <c r="BA42" i="1"/>
  <c r="AZ42" i="1"/>
  <c r="BB113" i="1"/>
  <c r="BD113" i="1" s="1"/>
  <c r="BA140" i="1"/>
  <c r="AZ140" i="1"/>
  <c r="AR96" i="1"/>
  <c r="AS96" i="1" s="1"/>
  <c r="AV96" i="1" s="1"/>
  <c r="F96" i="1" s="1"/>
  <c r="AY96" i="1" s="1"/>
  <c r="G96" i="1" s="1"/>
  <c r="I96" i="1"/>
  <c r="BB67" i="1"/>
  <c r="BD67" i="1" s="1"/>
  <c r="AY180" i="1"/>
  <c r="G180" i="1" s="1"/>
  <c r="BB180" i="1"/>
  <c r="BD180" i="1" s="1"/>
  <c r="BB50" i="1"/>
  <c r="BD50" i="1" s="1"/>
  <c r="AZ19" i="1"/>
  <c r="BA19" i="1"/>
  <c r="AR58" i="1"/>
  <c r="AS58" i="1" s="1"/>
  <c r="AV58" i="1" s="1"/>
  <c r="F58" i="1" s="1"/>
  <c r="I58" i="1"/>
  <c r="BA56" i="1"/>
  <c r="AZ56" i="1"/>
  <c r="AR109" i="1"/>
  <c r="AS109" i="1" s="1"/>
  <c r="AV109" i="1" s="1"/>
  <c r="F109" i="1" s="1"/>
  <c r="I109" i="1"/>
  <c r="AZ156" i="1"/>
  <c r="BA156" i="1"/>
  <c r="AZ93" i="1"/>
  <c r="BA93" i="1"/>
  <c r="BA92" i="1"/>
  <c r="AZ92" i="1"/>
  <c r="BA197" i="1"/>
  <c r="AZ197" i="1"/>
  <c r="AY12" i="1"/>
  <c r="G12" i="1" s="1"/>
  <c r="BB12" i="1"/>
  <c r="BD12" i="1" s="1"/>
  <c r="BA34" i="1"/>
  <c r="AZ34" i="1"/>
  <c r="AZ72" i="1"/>
  <c r="BA72" i="1"/>
  <c r="AZ147" i="1"/>
  <c r="BA147" i="1"/>
  <c r="AR38" i="1"/>
  <c r="AS38" i="1" s="1"/>
  <c r="AV38" i="1" s="1"/>
  <c r="F38" i="1" s="1"/>
  <c r="AY38" i="1" s="1"/>
  <c r="G38" i="1" s="1"/>
  <c r="I38" i="1"/>
  <c r="AY154" i="1"/>
  <c r="G154" i="1" s="1"/>
  <c r="BB154" i="1"/>
  <c r="BD154" i="1" s="1"/>
  <c r="AY126" i="1"/>
  <c r="G126" i="1" s="1"/>
  <c r="BB126" i="1"/>
  <c r="BD126" i="1" s="1"/>
  <c r="AZ138" i="1"/>
  <c r="BA138" i="1"/>
  <c r="BB16" i="1"/>
  <c r="BD16" i="1" s="1"/>
  <c r="AR74" i="1"/>
  <c r="AS74" i="1" s="1"/>
  <c r="AV74" i="1" s="1"/>
  <c r="F74" i="1" s="1"/>
  <c r="AY74" i="1" s="1"/>
  <c r="G74" i="1" s="1"/>
  <c r="I74" i="1"/>
  <c r="BA139" i="1"/>
  <c r="AZ139" i="1"/>
  <c r="BA135" i="1"/>
  <c r="AZ135" i="1"/>
  <c r="BA51" i="1"/>
  <c r="AZ51" i="1"/>
  <c r="AZ131" i="1"/>
  <c r="BA131" i="1"/>
  <c r="BB173" i="1"/>
  <c r="BD173" i="1" s="1"/>
  <c r="AZ84" i="1"/>
  <c r="BA84" i="1"/>
  <c r="AZ66" i="1"/>
  <c r="BA66" i="1"/>
  <c r="BB71" i="1"/>
  <c r="BD71" i="1" s="1"/>
  <c r="AY127" i="1"/>
  <c r="G127" i="1" s="1"/>
  <c r="BB127" i="1"/>
  <c r="BD127" i="1" s="1"/>
  <c r="BB17" i="1"/>
  <c r="BD17" i="1" s="1"/>
  <c r="AY55" i="1"/>
  <c r="G55" i="1" s="1"/>
  <c r="BB55" i="1"/>
  <c r="BD55" i="1" s="1"/>
  <c r="BB49" i="1"/>
  <c r="BD49" i="1" s="1"/>
  <c r="BB129" i="1"/>
  <c r="BD129" i="1" s="1"/>
  <c r="BB13" i="1"/>
  <c r="BD13" i="1" s="1"/>
  <c r="BB106" i="1"/>
  <c r="BD106" i="1" s="1"/>
  <c r="AR60" i="1"/>
  <c r="AS60" i="1" s="1"/>
  <c r="AV60" i="1" s="1"/>
  <c r="F60" i="1" s="1"/>
  <c r="AY60" i="1" s="1"/>
  <c r="G60" i="1" s="1"/>
  <c r="I60" i="1"/>
  <c r="BA13" i="1"/>
  <c r="AZ13" i="1"/>
  <c r="AR88" i="1"/>
  <c r="AS88" i="1" s="1"/>
  <c r="AV88" i="1" s="1"/>
  <c r="F88" i="1" s="1"/>
  <c r="I88" i="1"/>
  <c r="AR172" i="1"/>
  <c r="AS172" i="1" s="1"/>
  <c r="AV172" i="1" s="1"/>
  <c r="F172" i="1" s="1"/>
  <c r="AY172" i="1" s="1"/>
  <c r="G172" i="1" s="1"/>
  <c r="I172" i="1"/>
  <c r="I35" i="1"/>
  <c r="AR35" i="1"/>
  <c r="AS35" i="1" s="1"/>
  <c r="AV35" i="1" s="1"/>
  <c r="F35" i="1" s="1"/>
  <c r="AY35" i="1" s="1"/>
  <c r="G35" i="1" s="1"/>
  <c r="AZ71" i="1"/>
  <c r="BA71" i="1"/>
  <c r="I57" i="1"/>
  <c r="AR57" i="1"/>
  <c r="AS57" i="1" s="1"/>
  <c r="AV57" i="1" s="1"/>
  <c r="F57" i="1" s="1"/>
  <c r="AY57" i="1" s="1"/>
  <c r="G57" i="1" s="1"/>
  <c r="BA18" i="1"/>
  <c r="AZ18" i="1"/>
  <c r="AZ87" i="1"/>
  <c r="BA87" i="1"/>
  <c r="AZ118" i="1"/>
  <c r="BA118" i="1"/>
  <c r="AZ16" i="1"/>
  <c r="BA16" i="1"/>
  <c r="AZ173" i="1"/>
  <c r="BA173" i="1"/>
  <c r="AZ54" i="1"/>
  <c r="BA54" i="1"/>
  <c r="AY169" i="1"/>
  <c r="G169" i="1" s="1"/>
  <c r="BB169" i="1"/>
  <c r="BD169" i="1" s="1"/>
  <c r="AY198" i="1"/>
  <c r="G198" i="1" s="1"/>
  <c r="BB198" i="1"/>
  <c r="BD198" i="1" s="1"/>
  <c r="BA195" i="1"/>
  <c r="AZ195" i="1"/>
  <c r="AR144" i="1"/>
  <c r="AS144" i="1" s="1"/>
  <c r="AV144" i="1" s="1"/>
  <c r="F144" i="1" s="1"/>
  <c r="I144" i="1"/>
  <c r="AZ31" i="1"/>
  <c r="BA31" i="1"/>
  <c r="AR52" i="1"/>
  <c r="AS52" i="1" s="1"/>
  <c r="AV52" i="1" s="1"/>
  <c r="F52" i="1" s="1"/>
  <c r="AY52" i="1" s="1"/>
  <c r="G52" i="1" s="1"/>
  <c r="I52" i="1"/>
  <c r="BB79" i="1"/>
  <c r="BD79" i="1" s="1"/>
  <c r="AR189" i="1"/>
  <c r="AS189" i="1" s="1"/>
  <c r="AV189" i="1" s="1"/>
  <c r="F189" i="1" s="1"/>
  <c r="AY189" i="1" s="1"/>
  <c r="G189" i="1" s="1"/>
  <c r="I189" i="1"/>
  <c r="AZ106" i="1"/>
  <c r="BA106" i="1"/>
  <c r="BB96" i="1"/>
  <c r="BD96" i="1" s="1"/>
  <c r="BB74" i="1"/>
  <c r="BD74" i="1" s="1"/>
  <c r="BA114" i="1"/>
  <c r="AZ114" i="1"/>
  <c r="AZ53" i="1"/>
  <c r="BA53" i="1"/>
  <c r="I108" i="1"/>
  <c r="AR108" i="1"/>
  <c r="AS108" i="1" s="1"/>
  <c r="AV108" i="1" s="1"/>
  <c r="F108" i="1" s="1"/>
  <c r="AY108" i="1" s="1"/>
  <c r="G108" i="1" s="1"/>
  <c r="BA129" i="1"/>
  <c r="AZ129" i="1"/>
  <c r="AY157" i="1"/>
  <c r="G157" i="1" s="1"/>
  <c r="BB157" i="1"/>
  <c r="BD157" i="1" s="1"/>
  <c r="AZ188" i="1"/>
  <c r="BA188" i="1"/>
  <c r="AZ33" i="1"/>
  <c r="BA33" i="1"/>
  <c r="BB84" i="1"/>
  <c r="BD84" i="1" s="1"/>
  <c r="AZ70" i="1"/>
  <c r="BA70" i="1"/>
  <c r="BB70" i="1"/>
  <c r="BD70" i="1" s="1"/>
  <c r="I191" i="1"/>
  <c r="AR191" i="1"/>
  <c r="AS191" i="1" s="1"/>
  <c r="AV191" i="1" s="1"/>
  <c r="F191" i="1" s="1"/>
  <c r="AY191" i="1" s="1"/>
  <c r="G191" i="1" s="1"/>
  <c r="AR186" i="1"/>
  <c r="AS186" i="1" s="1"/>
  <c r="AV186" i="1" s="1"/>
  <c r="F186" i="1" s="1"/>
  <c r="I186" i="1"/>
  <c r="AZ119" i="1"/>
  <c r="BA119" i="1"/>
  <c r="AZ89" i="1"/>
  <c r="BA89" i="1"/>
  <c r="BB87" i="1"/>
  <c r="BD87" i="1" s="1"/>
  <c r="BA30" i="1"/>
  <c r="AZ30" i="1"/>
  <c r="I179" i="1"/>
  <c r="AR179" i="1"/>
  <c r="AS179" i="1" s="1"/>
  <c r="AV179" i="1" s="1"/>
  <c r="F179" i="1" s="1"/>
  <c r="AY179" i="1" s="1"/>
  <c r="G179" i="1" s="1"/>
  <c r="I21" i="1"/>
  <c r="AR21" i="1"/>
  <c r="AS21" i="1" s="1"/>
  <c r="AV21" i="1" s="1"/>
  <c r="F21" i="1" s="1"/>
  <c r="AY21" i="1" s="1"/>
  <c r="G21" i="1" s="1"/>
  <c r="AZ22" i="1"/>
  <c r="BA22" i="1"/>
  <c r="I196" i="1"/>
  <c r="AR196" i="1"/>
  <c r="AS196" i="1" s="1"/>
  <c r="AV196" i="1" s="1"/>
  <c r="F196" i="1" s="1"/>
  <c r="AY196" i="1" s="1"/>
  <c r="G196" i="1" s="1"/>
  <c r="AZ151" i="1"/>
  <c r="BA151" i="1"/>
  <c r="AY112" i="1"/>
  <c r="G112" i="1" s="1"/>
  <c r="BB112" i="1"/>
  <c r="BD112" i="1" s="1"/>
  <c r="BA117" i="1"/>
  <c r="AZ117" i="1"/>
  <c r="BB18" i="1"/>
  <c r="BD18" i="1" s="1"/>
  <c r="AZ32" i="1"/>
  <c r="BA32" i="1"/>
  <c r="I153" i="1"/>
  <c r="AR153" i="1"/>
  <c r="AS153" i="1" s="1"/>
  <c r="AV153" i="1" s="1"/>
  <c r="F153" i="1" s="1"/>
  <c r="BA192" i="1"/>
  <c r="AZ192" i="1"/>
  <c r="BB117" i="1"/>
  <c r="BD117" i="1" s="1"/>
  <c r="BA152" i="1"/>
  <c r="AZ152" i="1"/>
  <c r="BB147" i="1"/>
  <c r="BD147" i="1" s="1"/>
  <c r="AZ50" i="1"/>
  <c r="BA50" i="1"/>
  <c r="AZ79" i="1"/>
  <c r="BA79" i="1"/>
  <c r="BA105" i="1"/>
  <c r="AZ105" i="1"/>
  <c r="I28" i="1"/>
  <c r="AR28" i="1"/>
  <c r="AS28" i="1" s="1"/>
  <c r="AV28" i="1" s="1"/>
  <c r="F28" i="1" s="1"/>
  <c r="AY28" i="1" s="1"/>
  <c r="G28" i="1" s="1"/>
  <c r="I168" i="1"/>
  <c r="AR168" i="1"/>
  <c r="AS168" i="1" s="1"/>
  <c r="AV168" i="1" s="1"/>
  <c r="F168" i="1" s="1"/>
  <c r="BB20" i="1"/>
  <c r="BD20" i="1" s="1"/>
  <c r="AZ134" i="1"/>
  <c r="BA134" i="1"/>
  <c r="AZ148" i="1"/>
  <c r="BA148" i="1"/>
  <c r="BB135" i="1"/>
  <c r="BD135" i="1" s="1"/>
  <c r="BB100" i="1"/>
  <c r="BD100" i="1" s="1"/>
  <c r="BB37" i="1"/>
  <c r="BD37" i="1" s="1"/>
  <c r="AY193" i="1"/>
  <c r="G193" i="1" s="1"/>
  <c r="BB193" i="1"/>
  <c r="BD193" i="1" s="1"/>
  <c r="BA75" i="1"/>
  <c r="AZ75" i="1"/>
  <c r="AZ80" i="1"/>
  <c r="BA80" i="1"/>
  <c r="AZ161" i="1"/>
  <c r="BA161" i="1"/>
  <c r="BB19" i="1"/>
  <c r="BD19" i="1" s="1"/>
  <c r="BA59" i="1"/>
  <c r="AZ59" i="1"/>
  <c r="AR160" i="1"/>
  <c r="AS160" i="1" s="1"/>
  <c r="AV160" i="1" s="1"/>
  <c r="F160" i="1" s="1"/>
  <c r="AY160" i="1" s="1"/>
  <c r="G160" i="1" s="1"/>
  <c r="I160" i="1"/>
  <c r="AZ20" i="1"/>
  <c r="BA20" i="1"/>
  <c r="BB15" i="1"/>
  <c r="BD15" i="1" s="1"/>
  <c r="AR95" i="1"/>
  <c r="AS95" i="1" s="1"/>
  <c r="AV95" i="1" s="1"/>
  <c r="F95" i="1" s="1"/>
  <c r="AY95" i="1" s="1"/>
  <c r="G95" i="1" s="1"/>
  <c r="I95" i="1"/>
  <c r="BA40" i="1"/>
  <c r="AZ40" i="1"/>
  <c r="AR165" i="1"/>
  <c r="AS165" i="1" s="1"/>
  <c r="AV165" i="1" s="1"/>
  <c r="F165" i="1" s="1"/>
  <c r="AY165" i="1" s="1"/>
  <c r="G165" i="1" s="1"/>
  <c r="I165" i="1"/>
  <c r="BB90" i="1"/>
  <c r="BD90" i="1" s="1"/>
  <c r="AZ177" i="1"/>
  <c r="BA177" i="1"/>
  <c r="BB32" i="1"/>
  <c r="BD32" i="1" s="1"/>
  <c r="AZ86" i="1"/>
  <c r="BA86" i="1"/>
  <c r="AZ91" i="1"/>
  <c r="BA91" i="1"/>
  <c r="AZ190" i="1"/>
  <c r="BA190" i="1"/>
  <c r="AY146" i="1"/>
  <c r="G146" i="1" s="1"/>
  <c r="BB146" i="1"/>
  <c r="BD146" i="1" s="1"/>
  <c r="BB95" i="1"/>
  <c r="BD95" i="1" s="1"/>
  <c r="AZ124" i="1"/>
  <c r="BA124" i="1"/>
  <c r="AZ198" i="1" l="1"/>
  <c r="BA198" i="1"/>
  <c r="BA35" i="1"/>
  <c r="AZ35" i="1"/>
  <c r="AZ126" i="1"/>
  <c r="BA126" i="1"/>
  <c r="AZ28" i="1"/>
  <c r="BA28" i="1"/>
  <c r="BA169" i="1"/>
  <c r="AZ169" i="1"/>
  <c r="AZ154" i="1"/>
  <c r="BA154" i="1"/>
  <c r="BB172" i="1"/>
  <c r="BD172" i="1" s="1"/>
  <c r="AY88" i="1"/>
  <c r="G88" i="1" s="1"/>
  <c r="BB88" i="1"/>
  <c r="BD88" i="1" s="1"/>
  <c r="BB11" i="1"/>
  <c r="BD11" i="1" s="1"/>
  <c r="AZ172" i="1"/>
  <c r="BA172" i="1"/>
  <c r="AZ189" i="1"/>
  <c r="BA189" i="1"/>
  <c r="AZ60" i="1"/>
  <c r="BA60" i="1"/>
  <c r="BA170" i="1"/>
  <c r="AZ170" i="1"/>
  <c r="BB52" i="1"/>
  <c r="BD52" i="1" s="1"/>
  <c r="AZ146" i="1"/>
  <c r="BA146" i="1"/>
  <c r="BA127" i="1"/>
  <c r="AZ127" i="1"/>
  <c r="AZ160" i="1"/>
  <c r="BA160" i="1"/>
  <c r="AY168" i="1"/>
  <c r="G168" i="1" s="1"/>
  <c r="BB168" i="1"/>
  <c r="BD168" i="1" s="1"/>
  <c r="AY186" i="1"/>
  <c r="G186" i="1" s="1"/>
  <c r="BB186" i="1"/>
  <c r="BD186" i="1" s="1"/>
  <c r="AZ11" i="1"/>
  <c r="BA11" i="1"/>
  <c r="AZ112" i="1"/>
  <c r="BA112" i="1"/>
  <c r="BA191" i="1"/>
  <c r="AZ191" i="1"/>
  <c r="BA196" i="1"/>
  <c r="AZ196" i="1"/>
  <c r="AZ165" i="1"/>
  <c r="BA165" i="1"/>
  <c r="AZ193" i="1"/>
  <c r="BA193" i="1"/>
  <c r="BB57" i="1"/>
  <c r="BD57" i="1" s="1"/>
  <c r="AY58" i="1"/>
  <c r="G58" i="1" s="1"/>
  <c r="BB58" i="1"/>
  <c r="BD58" i="1" s="1"/>
  <c r="AZ21" i="1"/>
  <c r="BA21" i="1"/>
  <c r="BB38" i="1"/>
  <c r="BD38" i="1" s="1"/>
  <c r="BB28" i="1"/>
  <c r="BD28" i="1" s="1"/>
  <c r="BB35" i="1"/>
  <c r="BD35" i="1" s="1"/>
  <c r="AZ52" i="1"/>
  <c r="BA52" i="1"/>
  <c r="BA180" i="1"/>
  <c r="AZ180" i="1"/>
  <c r="BB189" i="1"/>
  <c r="BD189" i="1" s="1"/>
  <c r="BA108" i="1"/>
  <c r="AZ108" i="1"/>
  <c r="AY109" i="1"/>
  <c r="G109" i="1" s="1"/>
  <c r="BB109" i="1"/>
  <c r="BD109" i="1" s="1"/>
  <c r="BB165" i="1"/>
  <c r="BD165" i="1" s="1"/>
  <c r="BA179" i="1"/>
  <c r="AZ179" i="1"/>
  <c r="BA12" i="1"/>
  <c r="AZ12" i="1"/>
  <c r="BB60" i="1"/>
  <c r="BD60" i="1" s="1"/>
  <c r="BB160" i="1"/>
  <c r="BD160" i="1" s="1"/>
  <c r="BA95" i="1"/>
  <c r="AZ95" i="1"/>
  <c r="BB108" i="1"/>
  <c r="BD108" i="1" s="1"/>
  <c r="BB191" i="1"/>
  <c r="BD191" i="1" s="1"/>
  <c r="BB196" i="1"/>
  <c r="BD196" i="1" s="1"/>
  <c r="BA157" i="1"/>
  <c r="AZ157" i="1"/>
  <c r="BA55" i="1"/>
  <c r="AZ55" i="1"/>
  <c r="AZ74" i="1"/>
  <c r="BA74" i="1"/>
  <c r="AZ96" i="1"/>
  <c r="BA96" i="1"/>
  <c r="BA120" i="1"/>
  <c r="AZ120" i="1"/>
  <c r="BB21" i="1"/>
  <c r="BD21" i="1" s="1"/>
  <c r="AZ38" i="1"/>
  <c r="BA38" i="1"/>
  <c r="AY153" i="1"/>
  <c r="G153" i="1" s="1"/>
  <c r="BB153" i="1"/>
  <c r="BD153" i="1" s="1"/>
  <c r="AY144" i="1"/>
  <c r="G144" i="1" s="1"/>
  <c r="BB144" i="1"/>
  <c r="BD144" i="1" s="1"/>
  <c r="AZ57" i="1"/>
  <c r="BA57" i="1"/>
  <c r="BB179" i="1"/>
  <c r="BD179" i="1" s="1"/>
  <c r="AZ88" i="1" l="1"/>
  <c r="BA88" i="1"/>
  <c r="AZ168" i="1"/>
  <c r="BA168" i="1"/>
  <c r="AZ153" i="1"/>
  <c r="BA153" i="1"/>
  <c r="AZ58" i="1"/>
  <c r="BA58" i="1"/>
  <c r="BA186" i="1"/>
  <c r="AZ186" i="1"/>
  <c r="AZ144" i="1"/>
  <c r="BA144" i="1"/>
  <c r="BA109" i="1"/>
  <c r="AZ109" i="1"/>
</calcChain>
</file>

<file path=xl/sharedStrings.xml><?xml version="1.0" encoding="utf-8"?>
<sst xmlns="http://schemas.openxmlformats.org/spreadsheetml/2006/main" count="442" uniqueCount="182">
  <si>
    <t>OPEN 6.2.4</t>
  </si>
  <si>
    <t>Thr Jun 30 2016 15:40:11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</si>
  <si>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</si>
  <si>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</si>
  <si>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</si>
  <si>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</si>
  <si>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</si>
  <si>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</si>
  <si>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</si>
  <si>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</si>
  <si>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</si>
  <si>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</si>
  <si>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</si>
  <si>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</si>
  <si>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</si>
  <si>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</si>
  <si>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</si>
  <si>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</si>
  <si>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</si>
  <si>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</si>
  <si>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</si>
  <si>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</si>
  <si>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</si>
  <si>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</si>
  <si>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</si>
  <si>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</si>
  <si>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</si>
  <si>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</si>
  <si>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</si>
  <si>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</si>
  <si>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</si>
  <si>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</si>
  <si>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</si>
  <si>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</si>
  <si>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</si>
  <si>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</si>
  <si>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</si>
  <si>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</si>
  <si>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</si>
  <si>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</si>
  <si>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</si>
  <si>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</si>
  <si>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</si>
  <si>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</si>
  <si>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</si>
  <si>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</si>
  <si>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</si>
  <si>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</si>
  <si>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</si>
  <si>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</si>
  <si>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</si>
  <si>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</si>
  <si>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</si>
  <si>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</si>
  <si>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</si>
  <si>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</si>
  <si>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</si>
  <si>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</si>
  <si>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</si>
  <si>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</si>
  <si>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</si>
  <si>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</si>
  <si>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</si>
  <si>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</si>
  <si>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</si>
  <si>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</si>
  <si>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</si>
  <si>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</si>
  <si>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</si>
  <si>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15:40:30</t>
  </si>
  <si>
    <t>15:40:31</t>
  </si>
  <si>
    <t>15:40:32</t>
  </si>
  <si>
    <t>15:40:33</t>
  </si>
  <si>
    <t>15:40:34</t>
  </si>
  <si>
    <t>15:40:35</t>
  </si>
  <si>
    <t>15:40:36</t>
  </si>
  <si>
    <t xml:space="preserve">"15:40:44 Coolers: Tblock -&gt; 5.00 C"
</t>
  </si>
  <si>
    <t xml:space="preserve">"15:44:09 Flow: Fixed -&gt; 400 umol/s"
</t>
  </si>
  <si>
    <t>15:44:24</t>
  </si>
  <si>
    <t>15:44:25</t>
  </si>
  <si>
    <t>15:44:26</t>
  </si>
  <si>
    <t>15:44:27</t>
  </si>
  <si>
    <t>15:44:28</t>
  </si>
  <si>
    <t>15:44:29</t>
  </si>
  <si>
    <t>15:44:30</t>
  </si>
  <si>
    <t>15:44:31</t>
  </si>
  <si>
    <t xml:space="preserve">"15:44:40 Coolers: Tblock -&gt; 10.00 C"
</t>
  </si>
  <si>
    <t xml:space="preserve">"15:45:57 Lamp: ParIn -&gt;  1700 uml"
</t>
  </si>
  <si>
    <t xml:space="preserve">"15:45:57 CO2 Mixer: CO2R -&gt; 400 uml"
</t>
  </si>
  <si>
    <t xml:space="preserve">"15:45:57 Coolers: Tblock -&gt; 10.00 C"
</t>
  </si>
  <si>
    <t xml:space="preserve">"15:45:57 Flow: Fixed -&gt; 400 umol/s"
</t>
  </si>
  <si>
    <t xml:space="preserve">"15:48:17 Flow: Fixed -&gt; 400 umol/s"
</t>
  </si>
  <si>
    <t>15:48:57</t>
  </si>
  <si>
    <t>15:48:58</t>
  </si>
  <si>
    <t>15:48:59</t>
  </si>
  <si>
    <t>15:49:00</t>
  </si>
  <si>
    <t>15:49:01</t>
  </si>
  <si>
    <t>15:49:02</t>
  </si>
  <si>
    <t>15:49:03</t>
  </si>
  <si>
    <t>15:49:04</t>
  </si>
  <si>
    <t xml:space="preserve">"15:49:15 Coolers: Tblock -&gt; 15.00 C"
</t>
  </si>
  <si>
    <t xml:space="preserve">"15:53:22 Flow: Fixed -&gt; 400 umol/s"
</t>
  </si>
  <si>
    <t>15:54:14</t>
  </si>
  <si>
    <t>15:54:15</t>
  </si>
  <si>
    <t>15:54:16</t>
  </si>
  <si>
    <t>15:54:17</t>
  </si>
  <si>
    <t>15:54:18</t>
  </si>
  <si>
    <t>15:54:19</t>
  </si>
  <si>
    <t>15:54:20</t>
  </si>
  <si>
    <t>15:54:21</t>
  </si>
  <si>
    <t xml:space="preserve">"15:54:34 Coolers: Tblock -&gt; 20.00 C"
</t>
  </si>
  <si>
    <t xml:space="preserve">"15:57:57 Flow: Fixed -&gt; 400 umol/s"
</t>
  </si>
  <si>
    <t>15:58:16</t>
  </si>
  <si>
    <t>15:58:17</t>
  </si>
  <si>
    <t>15:58:18</t>
  </si>
  <si>
    <t>15:58:19</t>
  </si>
  <si>
    <t>15:58:20</t>
  </si>
  <si>
    <t>15:58:21</t>
  </si>
  <si>
    <t>15:58:22</t>
  </si>
  <si>
    <t>15:58:23</t>
  </si>
  <si>
    <t xml:space="preserve">"15:58:31 Coolers: Tblock -&gt; 25.00 C"
</t>
  </si>
  <si>
    <t xml:space="preserve">"16:01:13 Flow: Fixed -&gt; 400 umol/s"
</t>
  </si>
  <si>
    <t>16:01:48</t>
  </si>
  <si>
    <t>16:01:49</t>
  </si>
  <si>
    <t>16:01:50</t>
  </si>
  <si>
    <t>16:01:51</t>
  </si>
  <si>
    <t>16:01:52</t>
  </si>
  <si>
    <t>16:01:53</t>
  </si>
  <si>
    <t>16:01:54</t>
  </si>
  <si>
    <t>16:01:55</t>
  </si>
  <si>
    <t>16:01:56</t>
  </si>
  <si>
    <t xml:space="preserve">"16:02:04 Coolers: Tblock -&gt; 30.00 C"
</t>
  </si>
  <si>
    <t xml:space="preserve">"16:06:16 Flow: Fixed -&gt; 400 umol/s"
</t>
  </si>
  <si>
    <t>16:06:43</t>
  </si>
  <si>
    <t>16:06:44</t>
  </si>
  <si>
    <t>16:06:45</t>
  </si>
  <si>
    <t>16:06:46</t>
  </si>
  <si>
    <t>16:06:47</t>
  </si>
  <si>
    <t>16:06:48</t>
  </si>
  <si>
    <t>16:06:49</t>
  </si>
  <si>
    <t>16:06:50</t>
  </si>
  <si>
    <t xml:space="preserve">"16:07:01 Coolers: Tblock -&gt; 35.00 C"
</t>
  </si>
  <si>
    <t xml:space="preserve">"16:11:15 Flow: Fixed -&gt; 400 umol/s"
</t>
  </si>
  <si>
    <t>16:11:41</t>
  </si>
  <si>
    <t>16:11:42</t>
  </si>
  <si>
    <t>16:11:43</t>
  </si>
  <si>
    <t>16:11:44</t>
  </si>
  <si>
    <t>16:11:45</t>
  </si>
  <si>
    <t>16:11:46</t>
  </si>
  <si>
    <t>16:11:47</t>
  </si>
  <si>
    <t>16:11:48</t>
  </si>
  <si>
    <t xml:space="preserve">"16:11:58 Coolers: Tblock -&gt; 40.00 C"
</t>
  </si>
  <si>
    <t xml:space="preserve">"16:15:04 Flow: Fixed -&gt; 400 umol/s"
</t>
  </si>
  <si>
    <t>16:15:50</t>
  </si>
  <si>
    <t>16:15:51</t>
  </si>
  <si>
    <t>16:15:52</t>
  </si>
  <si>
    <t>16:15:53</t>
  </si>
  <si>
    <t>16:15:54</t>
  </si>
  <si>
    <t>16:15:55</t>
  </si>
  <si>
    <t>16:15:56</t>
  </si>
  <si>
    <t>16:15:57</t>
  </si>
  <si>
    <t xml:space="preserve">"16:16:06 Coolers: Tblock -&gt; 45.00 C"
</t>
  </si>
  <si>
    <t xml:space="preserve">"16:19:04 Flow: Fixed -&gt; 400 umol/s"
</t>
  </si>
  <si>
    <t>16:19:31</t>
  </si>
  <si>
    <t>16:19:32</t>
  </si>
  <si>
    <t>16:19:33</t>
  </si>
  <si>
    <t>16:19:34</t>
  </si>
  <si>
    <t>16:19:35</t>
  </si>
  <si>
    <t>16:19:36</t>
  </si>
  <si>
    <t>16:19:37</t>
  </si>
  <si>
    <t>16:19:38</t>
  </si>
  <si>
    <t xml:space="preserve">"16:19:46 Coolers: Tblock -&gt; 50.00 C"
</t>
  </si>
  <si>
    <t xml:space="preserve">"16:19:59 Flow: Fixed -&gt; 300 umol/s"
</t>
  </si>
  <si>
    <t xml:space="preserve">"16:24:34 Flow: Fixed -&gt; 300 umol/s"
</t>
  </si>
  <si>
    <t>16:24:55</t>
  </si>
  <si>
    <t>16:24:56</t>
  </si>
  <si>
    <t>16:24:57</t>
  </si>
  <si>
    <t>16:24:58</t>
  </si>
  <si>
    <t>16:24:59</t>
  </si>
  <si>
    <t>16:25:00</t>
  </si>
  <si>
    <t>16:25:01</t>
  </si>
  <si>
    <t>16:25:02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</si>
</sst>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00"/>
  <sheetViews>
    <sheetView tabSelected="1" topLeftCell="AJ166" workbookViewId="0">
      <selection activeCell="BE200" sqref="BE200:DD200"/>
    </sheetView>
  </sheetViews>
  <sheetFormatPr defaultRowHeight="15" x14ac:dyDescent="0.25"/>
  <sheetData>
    <row r="1" spans="1:108" x14ac:dyDescent="0.25">
      <c r="A1" s="1" t="s">
        <v>0</v>
      </c>
    </row>
    <row r="2" spans="1:108" x14ac:dyDescent="0.25">
      <c r="A2" s="1" t="s">
        <v>1</v>
      </c>
    </row>
    <row r="3" spans="1:108" x14ac:dyDescent="0.25">
      <c r="A3" s="1" t="s">
        <v>2</v>
      </c>
      <c r="B3" s="1" t="s">
        <v>3</v>
      </c>
    </row>
    <row r="4" spans="1:108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08" x14ac:dyDescent="0.25">
      <c r="A5" s="1" t="s">
        <v>6</v>
      </c>
      <c r="B5" s="1">
        <v>4</v>
      </c>
    </row>
    <row r="6" spans="1:108" x14ac:dyDescent="0.25">
      <c r="A6" s="1" t="s">
        <v>7</v>
      </c>
      <c r="B6" s="1" t="s">
        <v>8</v>
      </c>
    </row>
    <row r="7" spans="1:108" x14ac:dyDescent="0.25">
      <c r="A7" s="1" t="s">
        <v>9</v>
      </c>
      <c r="B7" s="1" t="s">
        <v>10</v>
      </c>
    </row>
    <row r="9" spans="1:108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16</v>
      </c>
      <c r="BG9" s="2" t="s">
        <v>17</v>
      </c>
      <c r="BH9" s="2" t="s">
        <v>18</v>
      </c>
      <c r="BI9" s="2" t="s">
        <v>19</v>
      </c>
      <c r="BJ9" s="2" t="s">
        <v>20</v>
      </c>
      <c r="BK9" s="2" t="s">
        <v>21</v>
      </c>
      <c r="BL9" s="2" t="s">
        <v>22</v>
      </c>
      <c r="BM9" s="2" t="s">
        <v>23</v>
      </c>
      <c r="BN9" s="2" t="s">
        <v>24</v>
      </c>
      <c r="BO9" s="2" t="s">
        <v>25</v>
      </c>
      <c r="BP9" s="2" t="s">
        <v>26</v>
      </c>
      <c r="BQ9" s="2" t="s">
        <v>27</v>
      </c>
      <c r="BR9" s="2" t="s">
        <v>28</v>
      </c>
      <c r="BS9" s="2" t="s">
        <v>29</v>
      </c>
      <c r="BT9" s="2" t="s">
        <v>30</v>
      </c>
      <c r="BU9" s="2" t="s">
        <v>31</v>
      </c>
      <c r="BV9" s="2" t="s">
        <v>32</v>
      </c>
      <c r="BW9" s="2" t="s">
        <v>33</v>
      </c>
      <c r="BX9" s="2" t="s">
        <v>34</v>
      </c>
      <c r="BY9" s="2" t="s">
        <v>35</v>
      </c>
      <c r="BZ9" s="2" t="s">
        <v>36</v>
      </c>
      <c r="CA9" s="2" t="s">
        <v>37</v>
      </c>
      <c r="CB9" s="2" t="s">
        <v>38</v>
      </c>
      <c r="CC9" s="2" t="s">
        <v>39</v>
      </c>
      <c r="CD9" s="2" t="s">
        <v>40</v>
      </c>
      <c r="CE9" s="2" t="s">
        <v>41</v>
      </c>
      <c r="CF9" s="2" t="s">
        <v>42</v>
      </c>
      <c r="CG9" s="2" t="s">
        <v>43</v>
      </c>
      <c r="CH9" s="2" t="s">
        <v>44</v>
      </c>
      <c r="CI9" s="2" t="s">
        <v>45</v>
      </c>
      <c r="CJ9" s="2" t="s">
        <v>46</v>
      </c>
      <c r="CK9" s="2" t="s">
        <v>47</v>
      </c>
      <c r="CL9" s="2" t="s">
        <v>48</v>
      </c>
      <c r="CM9" s="2" t="s">
        <v>49</v>
      </c>
      <c r="CN9" s="2" t="s">
        <v>50</v>
      </c>
      <c r="CO9" s="2" t="s">
        <v>51</v>
      </c>
      <c r="CP9" s="2" t="s">
        <v>52</v>
      </c>
      <c r="CQ9" s="2" t="s">
        <v>53</v>
      </c>
      <c r="CR9" s="2" t="s">
        <v>54</v>
      </c>
      <c r="CS9" s="2" t="s">
        <v>55</v>
      </c>
      <c r="CT9" s="2" t="s">
        <v>56</v>
      </c>
      <c r="CU9" s="2" t="s">
        <v>57</v>
      </c>
      <c r="CV9" s="2" t="s">
        <v>58</v>
      </c>
      <c r="CW9" s="2" t="s">
        <v>59</v>
      </c>
      <c r="CX9" s="2" t="s">
        <v>60</v>
      </c>
      <c r="CY9" s="2" t="s">
        <v>61</v>
      </c>
      <c r="CZ9" s="2" t="s">
        <v>62</v>
      </c>
      <c r="DA9" s="2" t="s">
        <v>63</v>
      </c>
      <c r="DB9" s="2" t="s">
        <v>64</v>
      </c>
      <c r="DC9" s="2" t="s">
        <v>65</v>
      </c>
      <c r="DD9" s="2" t="s">
        <v>66</v>
      </c>
    </row>
    <row r="10" spans="1:108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68</v>
      </c>
      <c r="BG10" s="2" t="s">
        <v>68</v>
      </c>
      <c r="BH10" s="2" t="s">
        <v>68</v>
      </c>
      <c r="BI10" s="2" t="s">
        <v>68</v>
      </c>
      <c r="BJ10" s="2" t="s">
        <v>68</v>
      </c>
      <c r="BK10" s="2" t="s">
        <v>67</v>
      </c>
      <c r="BL10" s="2" t="s">
        <v>68</v>
      </c>
      <c r="BM10" s="2" t="s">
        <v>67</v>
      </c>
      <c r="BN10" s="2" t="s">
        <v>68</v>
      </c>
      <c r="BO10" s="2" t="s">
        <v>67</v>
      </c>
      <c r="BP10" s="2" t="s">
        <v>67</v>
      </c>
      <c r="BQ10" s="2" t="s">
        <v>67</v>
      </c>
      <c r="BR10" s="2" t="s">
        <v>67</v>
      </c>
      <c r="BS10" s="2" t="s">
        <v>67</v>
      </c>
      <c r="BT10" s="2" t="s">
        <v>67</v>
      </c>
      <c r="BU10" s="2" t="s">
        <v>67</v>
      </c>
      <c r="BV10" s="2" t="s">
        <v>67</v>
      </c>
      <c r="BW10" s="2" t="s">
        <v>67</v>
      </c>
      <c r="BX10" s="2" t="s">
        <v>67</v>
      </c>
      <c r="BY10" s="2" t="s">
        <v>67</v>
      </c>
      <c r="BZ10" s="2" t="s">
        <v>67</v>
      </c>
      <c r="CA10" s="2" t="s">
        <v>67</v>
      </c>
      <c r="CB10" s="2" t="s">
        <v>67</v>
      </c>
      <c r="CC10" s="2" t="s">
        <v>67</v>
      </c>
      <c r="CD10" s="2" t="s">
        <v>67</v>
      </c>
      <c r="CE10" s="2" t="s">
        <v>67</v>
      </c>
      <c r="CF10" s="2" t="s">
        <v>67</v>
      </c>
      <c r="CG10" s="2" t="s">
        <v>67</v>
      </c>
      <c r="CH10" s="2" t="s">
        <v>67</v>
      </c>
      <c r="CI10" s="2" t="s">
        <v>67</v>
      </c>
      <c r="CJ10" s="2" t="s">
        <v>67</v>
      </c>
      <c r="CK10" s="2" t="s">
        <v>68</v>
      </c>
      <c r="CL10" s="2" t="s">
        <v>68</v>
      </c>
      <c r="CM10" s="2" t="s">
        <v>68</v>
      </c>
      <c r="CN10" s="2" t="s">
        <v>68</v>
      </c>
      <c r="CO10" s="2" t="s">
        <v>68</v>
      </c>
      <c r="CP10" s="2" t="s">
        <v>68</v>
      </c>
      <c r="CQ10" s="2" t="s">
        <v>68</v>
      </c>
      <c r="CR10" s="2" t="s">
        <v>68</v>
      </c>
      <c r="CS10" s="2" t="s">
        <v>68</v>
      </c>
      <c r="CT10" s="2" t="s">
        <v>68</v>
      </c>
      <c r="CU10" s="2" t="s">
        <v>68</v>
      </c>
      <c r="CV10" s="2" t="s">
        <v>68</v>
      </c>
      <c r="CW10" s="2" t="s">
        <v>68</v>
      </c>
      <c r="CX10" s="2" t="s">
        <v>68</v>
      </c>
      <c r="CY10" s="2" t="s">
        <v>68</v>
      </c>
      <c r="CZ10" s="2" t="s">
        <v>68</v>
      </c>
      <c r="DA10" s="2" t="s">
        <v>68</v>
      </c>
      <c r="DB10" s="2" t="s">
        <v>68</v>
      </c>
      <c r="DC10" s="2" t="s">
        <v>68</v>
      </c>
      <c r="DD10" s="2" t="s">
        <v>68</v>
      </c>
    </row>
    <row r="11" spans="1:108" x14ac:dyDescent="0.25">
      <c r="A11" s="1">
        <v>1</v>
      </c>
      <c r="B11" s="1" t="s">
        <v>69</v>
      </c>
      <c r="C11" s="1">
        <v>55.499998759478331</v>
      </c>
      <c r="D11" s="1">
        <v>0</v>
      </c>
      <c r="E11">
        <f t="shared" ref="E11:E25" si="0">(R11-S11*(1000-T11)/(1000-U11))*AK11</f>
        <v>8.5577166101902691</v>
      </c>
      <c r="F11">
        <f t="shared" ref="F11:F25" si="1">IF(AV11&lt;&gt;0,1/(1/AV11-1/N11),0)</f>
        <v>0.10673665926848928</v>
      </c>
      <c r="G11">
        <f t="shared" ref="G11:G25" si="2">((AY11-AL11/2)*S11-E11)/(AY11+AL11/2)</f>
        <v>246.52047500950064</v>
      </c>
      <c r="H11">
        <f t="shared" ref="H11:H25" si="3">AL11*1000</f>
        <v>1.4877414675656517</v>
      </c>
      <c r="I11">
        <f t="shared" ref="I11:I25" si="4">(AQ11-AW11)</f>
        <v>1.0446575691730617</v>
      </c>
      <c r="J11">
        <f t="shared" ref="J11:J25" si="5">(P11+AP11*D11)</f>
        <v>10.916258811950684</v>
      </c>
      <c r="K11" s="1">
        <v>6</v>
      </c>
      <c r="L11">
        <f t="shared" ref="L11:L25" si="6">(K11*AE11+AF11)</f>
        <v>1.4200000166893005</v>
      </c>
      <c r="M11" s="1">
        <v>1</v>
      </c>
      <c r="N11">
        <f t="shared" ref="N11:N25" si="7">L11*(M11+1)*(M11+1)/(M11*M11+1)</f>
        <v>2.8400000333786011</v>
      </c>
      <c r="O11" s="1">
        <v>2.8570020198822021</v>
      </c>
      <c r="P11" s="1">
        <v>10.916258811950684</v>
      </c>
      <c r="Q11" s="1">
        <v>4.6874448657035828E-2</v>
      </c>
      <c r="R11" s="1">
        <v>399.90701293945313</v>
      </c>
      <c r="S11" s="1">
        <v>386.21273803710937</v>
      </c>
      <c r="T11" s="1">
        <v>1.413556694984436</v>
      </c>
      <c r="U11" s="1">
        <v>3.636375904083252</v>
      </c>
      <c r="V11" s="1">
        <v>13.701786994934082</v>
      </c>
      <c r="W11" s="1">
        <v>35.247859954833984</v>
      </c>
      <c r="X11" s="1">
        <v>400.12200927734375</v>
      </c>
      <c r="Y11" s="1">
        <v>1699.5001220703125</v>
      </c>
      <c r="Z11" s="1">
        <v>4.7605156898498535</v>
      </c>
      <c r="AA11" s="1">
        <v>73.021102905273438</v>
      </c>
      <c r="AB11" s="1">
        <v>2.2243556976318359</v>
      </c>
      <c r="AC11" s="1">
        <v>6.6195189952850342E-2</v>
      </c>
      <c r="AD11" s="1">
        <v>1</v>
      </c>
      <c r="AE11" s="1">
        <v>-0.21956524252891541</v>
      </c>
      <c r="AF11" s="1">
        <v>2.737391471862793</v>
      </c>
      <c r="AG11" s="1">
        <v>1</v>
      </c>
      <c r="AH11" s="1">
        <v>0</v>
      </c>
      <c r="AI11" s="1">
        <v>0.15999999642372131</v>
      </c>
      <c r="AJ11" s="1">
        <v>111115</v>
      </c>
      <c r="AK11">
        <f t="shared" ref="AK11:AK25" si="8">X11*0.000001/(K11*0.0001)</f>
        <v>0.66687001546223956</v>
      </c>
      <c r="AL11">
        <f t="shared" ref="AL11:AL25" si="9">(U11-T11)/(1000-U11)*AK11</f>
        <v>1.4877414675656517E-3</v>
      </c>
      <c r="AM11">
        <f t="shared" ref="AM11:AM25" si="10">(P11+273.15)</f>
        <v>284.06625881195066</v>
      </c>
      <c r="AN11">
        <f t="shared" ref="AN11:AN25" si="11">(O11+273.15)</f>
        <v>276.00700201988218</v>
      </c>
      <c r="AO11">
        <f t="shared" ref="AO11:AO25" si="12">(Y11*AG11+Z11*AH11)*AI11</f>
        <v>271.92001345336394</v>
      </c>
      <c r="AP11">
        <f t="shared" ref="AP11:AP25" si="13">((AO11+0.00000010773*(AN11^4-AM11^4))-AL11*44100)/(L11*51.4+0.00000043092*AM11^3)</f>
        <v>1.5691403713537027</v>
      </c>
      <c r="AQ11">
        <f t="shared" ref="AQ11:AQ25" si="14">0.61365*EXP(17.502*J11/(240.97+J11))</f>
        <v>1.3101897482673817</v>
      </c>
      <c r="AR11">
        <f t="shared" ref="AR11:AR25" si="15">AQ11*1000/AA11</f>
        <v>17.94261790275921</v>
      </c>
      <c r="AS11">
        <f t="shared" ref="AS11:AS25" si="16">(AR11-U11)</f>
        <v>14.306241998675958</v>
      </c>
      <c r="AT11">
        <f t="shared" ref="AT11:AT25" si="17">IF(D11,P11,(O11+P11)/2)</f>
        <v>6.8866304159164429</v>
      </c>
      <c r="AU11">
        <f t="shared" ref="AU11:AU25" si="18">0.61365*EXP(17.502*AT11/(240.97+AT11))</f>
        <v>0.99795994307719682</v>
      </c>
      <c r="AV11">
        <f t="shared" ref="AV11:AV25" si="19">IF(AS11&lt;&gt;0,(1000-(AR11+U11)/2)/AS11*AL11,0)</f>
        <v>0.10287044534437945</v>
      </c>
      <c r="AW11">
        <f t="shared" ref="AW11:AW25" si="20">U11*AA11/1000</f>
        <v>0.26553217909431986</v>
      </c>
      <c r="AX11">
        <f t="shared" ref="AX11:AX25" si="21">(AU11-AW11)</f>
        <v>0.7324277639828769</v>
      </c>
      <c r="AY11">
        <f t="shared" ref="AY11:AY25" si="22">1/(1.6/F11+1.37/N11)</f>
        <v>6.4630553861695583E-2</v>
      </c>
      <c r="AZ11">
        <f t="shared" ref="AZ11:AZ25" si="23">G11*AA11*0.001</f>
        <v>18.001196973925634</v>
      </c>
      <c r="BA11">
        <f t="shared" ref="BA11:BA25" si="24">G11/S11</f>
        <v>0.63830228972358138</v>
      </c>
      <c r="BB11">
        <f t="shared" ref="BB11:BB25" si="25">(1-AL11*AA11/AQ11/F11)*100</f>
        <v>22.316630683798422</v>
      </c>
      <c r="BC11">
        <f t="shared" ref="BC11:BC25" si="26">(S11-E11/(N11/1.35))</f>
        <v>382.14480941458294</v>
      </c>
      <c r="BD11">
        <f t="shared" ref="BD11:BD25" si="27">E11*BB11/100/BC11</f>
        <v>4.9975662728165707E-3</v>
      </c>
    </row>
    <row r="12" spans="1:108" x14ac:dyDescent="0.25">
      <c r="A12" s="1">
        <v>2</v>
      </c>
      <c r="B12" s="1" t="s">
        <v>69</v>
      </c>
      <c r="C12" s="1">
        <v>55.99999874830246</v>
      </c>
      <c r="D12" s="1">
        <v>0</v>
      </c>
      <c r="E12">
        <f t="shared" si="0"/>
        <v>8.5739860473509761</v>
      </c>
      <c r="F12">
        <f t="shared" si="1"/>
        <v>0.10669696056644302</v>
      </c>
      <c r="G12">
        <f t="shared" si="2"/>
        <v>246.20456704830923</v>
      </c>
      <c r="H12">
        <f t="shared" si="3"/>
        <v>1.4874197606633071</v>
      </c>
      <c r="I12">
        <f t="shared" si="4"/>
        <v>1.0448041729363911</v>
      </c>
      <c r="J12">
        <f t="shared" si="5"/>
        <v>10.918271064758301</v>
      </c>
      <c r="K12" s="1">
        <v>6</v>
      </c>
      <c r="L12">
        <f t="shared" si="6"/>
        <v>1.4200000166893005</v>
      </c>
      <c r="M12" s="1">
        <v>1</v>
      </c>
      <c r="N12">
        <f t="shared" si="7"/>
        <v>2.8400000333786011</v>
      </c>
      <c r="O12" s="1">
        <v>2.8575737476348877</v>
      </c>
      <c r="P12" s="1">
        <v>10.918271064758301</v>
      </c>
      <c r="Q12" s="1">
        <v>4.6982236206531525E-2</v>
      </c>
      <c r="R12" s="1">
        <v>399.91217041015625</v>
      </c>
      <c r="S12" s="1">
        <v>386.19357299804687</v>
      </c>
      <c r="T12" s="1">
        <v>1.41440749168396</v>
      </c>
      <c r="U12" s="1">
        <v>3.6367702484130859</v>
      </c>
      <c r="V12" s="1">
        <v>13.709468841552734</v>
      </c>
      <c r="W12" s="1">
        <v>35.250232696533203</v>
      </c>
      <c r="X12" s="1">
        <v>400.11749267578125</v>
      </c>
      <c r="Y12" s="1">
        <v>1699.560302734375</v>
      </c>
      <c r="Z12" s="1">
        <v>4.6863193511962891</v>
      </c>
      <c r="AA12" s="1">
        <v>73.021064758300781</v>
      </c>
      <c r="AB12" s="1">
        <v>2.2243556976318359</v>
      </c>
      <c r="AC12" s="1">
        <v>6.6195189952850342E-2</v>
      </c>
      <c r="AD12" s="1">
        <v>1</v>
      </c>
      <c r="AE12" s="1">
        <v>-0.21956524252891541</v>
      </c>
      <c r="AF12" s="1">
        <v>2.737391471862793</v>
      </c>
      <c r="AG12" s="1">
        <v>1</v>
      </c>
      <c r="AH12" s="1">
        <v>0</v>
      </c>
      <c r="AI12" s="1">
        <v>0.15999999642372131</v>
      </c>
      <c r="AJ12" s="1">
        <v>111115</v>
      </c>
      <c r="AK12">
        <f t="shared" si="8"/>
        <v>0.66686248779296864</v>
      </c>
      <c r="AL12">
        <f t="shared" si="9"/>
        <v>1.4874197606633071E-3</v>
      </c>
      <c r="AM12">
        <f t="shared" si="10"/>
        <v>284.06827106475828</v>
      </c>
      <c r="AN12">
        <f t="shared" si="11"/>
        <v>276.00757374763486</v>
      </c>
      <c r="AO12">
        <f t="shared" si="12"/>
        <v>271.92964235939871</v>
      </c>
      <c r="AP12">
        <f t="shared" si="13"/>
        <v>1.5692464508904598</v>
      </c>
      <c r="AQ12">
        <f t="shared" si="14"/>
        <v>1.3103650087568246</v>
      </c>
      <c r="AR12">
        <f t="shared" si="15"/>
        <v>17.94502741221487</v>
      </c>
      <c r="AS12">
        <f t="shared" si="16"/>
        <v>14.308257163801784</v>
      </c>
      <c r="AT12">
        <f t="shared" si="17"/>
        <v>6.8879224061965942</v>
      </c>
      <c r="AU12">
        <f t="shared" si="18"/>
        <v>0.99804846257211699</v>
      </c>
      <c r="AV12">
        <f t="shared" si="19"/>
        <v>0.10283356999133139</v>
      </c>
      <c r="AW12">
        <f t="shared" si="20"/>
        <v>0.26556083582043355</v>
      </c>
      <c r="AX12">
        <f t="shared" si="21"/>
        <v>0.73248762675168344</v>
      </c>
      <c r="AY12">
        <f t="shared" si="22"/>
        <v>6.4607264913747034E-2</v>
      </c>
      <c r="AZ12">
        <f t="shared" si="23"/>
        <v>17.978119634223997</v>
      </c>
      <c r="BA12">
        <f t="shared" si="24"/>
        <v>0.63751596158632706</v>
      </c>
      <c r="BB12">
        <f t="shared" si="25"/>
        <v>22.314963743100545</v>
      </c>
      <c r="BC12">
        <f t="shared" si="26"/>
        <v>382.11791066428492</v>
      </c>
      <c r="BD12">
        <f t="shared" si="27"/>
        <v>5.0070457950499225E-3</v>
      </c>
    </row>
    <row r="13" spans="1:108" x14ac:dyDescent="0.25">
      <c r="A13" s="1">
        <v>3</v>
      </c>
      <c r="B13" s="1" t="s">
        <v>70</v>
      </c>
      <c r="C13" s="1">
        <v>55.99999874830246</v>
      </c>
      <c r="D13" s="1">
        <v>0</v>
      </c>
      <c r="E13">
        <f t="shared" si="0"/>
        <v>8.5739860473509761</v>
      </c>
      <c r="F13">
        <f t="shared" si="1"/>
        <v>0.10669696056644302</v>
      </c>
      <c r="G13">
        <f t="shared" si="2"/>
        <v>246.20456704830923</v>
      </c>
      <c r="H13">
        <f t="shared" si="3"/>
        <v>1.4874197606633071</v>
      </c>
      <c r="I13">
        <f t="shared" si="4"/>
        <v>1.0448041729363911</v>
      </c>
      <c r="J13">
        <f t="shared" si="5"/>
        <v>10.918271064758301</v>
      </c>
      <c r="K13" s="1">
        <v>6</v>
      </c>
      <c r="L13">
        <f t="shared" si="6"/>
        <v>1.4200000166893005</v>
      </c>
      <c r="M13" s="1">
        <v>1</v>
      </c>
      <c r="N13">
        <f t="shared" si="7"/>
        <v>2.8400000333786011</v>
      </c>
      <c r="O13" s="1">
        <v>2.8575737476348877</v>
      </c>
      <c r="P13" s="1">
        <v>10.918271064758301</v>
      </c>
      <c r="Q13" s="1">
        <v>4.6982236206531525E-2</v>
      </c>
      <c r="R13" s="1">
        <v>399.91217041015625</v>
      </c>
      <c r="S13" s="1">
        <v>386.19357299804687</v>
      </c>
      <c r="T13" s="1">
        <v>1.41440749168396</v>
      </c>
      <c r="U13" s="1">
        <v>3.6367702484130859</v>
      </c>
      <c r="V13" s="1">
        <v>13.709468841552734</v>
      </c>
      <c r="W13" s="1">
        <v>35.250232696533203</v>
      </c>
      <c r="X13" s="1">
        <v>400.11749267578125</v>
      </c>
      <c r="Y13" s="1">
        <v>1699.560302734375</v>
      </c>
      <c r="Z13" s="1">
        <v>4.6863193511962891</v>
      </c>
      <c r="AA13" s="1">
        <v>73.021064758300781</v>
      </c>
      <c r="AB13" s="1">
        <v>2.2243556976318359</v>
      </c>
      <c r="AC13" s="1">
        <v>6.6195189952850342E-2</v>
      </c>
      <c r="AD13" s="1">
        <v>1</v>
      </c>
      <c r="AE13" s="1">
        <v>-0.21956524252891541</v>
      </c>
      <c r="AF13" s="1">
        <v>2.737391471862793</v>
      </c>
      <c r="AG13" s="1">
        <v>1</v>
      </c>
      <c r="AH13" s="1">
        <v>0</v>
      </c>
      <c r="AI13" s="1">
        <v>0.15999999642372131</v>
      </c>
      <c r="AJ13" s="1">
        <v>111115</v>
      </c>
      <c r="AK13">
        <f t="shared" si="8"/>
        <v>0.66686248779296864</v>
      </c>
      <c r="AL13">
        <f t="shared" si="9"/>
        <v>1.4874197606633071E-3</v>
      </c>
      <c r="AM13">
        <f t="shared" si="10"/>
        <v>284.06827106475828</v>
      </c>
      <c r="AN13">
        <f t="shared" si="11"/>
        <v>276.00757374763486</v>
      </c>
      <c r="AO13">
        <f t="shared" si="12"/>
        <v>271.92964235939871</v>
      </c>
      <c r="AP13">
        <f t="shared" si="13"/>
        <v>1.5692464508904598</v>
      </c>
      <c r="AQ13">
        <f t="shared" si="14"/>
        <v>1.3103650087568246</v>
      </c>
      <c r="AR13">
        <f t="shared" si="15"/>
        <v>17.94502741221487</v>
      </c>
      <c r="AS13">
        <f t="shared" si="16"/>
        <v>14.308257163801784</v>
      </c>
      <c r="AT13">
        <f t="shared" si="17"/>
        <v>6.8879224061965942</v>
      </c>
      <c r="AU13">
        <f t="shared" si="18"/>
        <v>0.99804846257211699</v>
      </c>
      <c r="AV13">
        <f t="shared" si="19"/>
        <v>0.10283356999133139</v>
      </c>
      <c r="AW13">
        <f t="shared" si="20"/>
        <v>0.26556083582043355</v>
      </c>
      <c r="AX13">
        <f t="shared" si="21"/>
        <v>0.73248762675168344</v>
      </c>
      <c r="AY13">
        <f t="shared" si="22"/>
        <v>6.4607264913747034E-2</v>
      </c>
      <c r="AZ13">
        <f t="shared" si="23"/>
        <v>17.978119634223997</v>
      </c>
      <c r="BA13">
        <f t="shared" si="24"/>
        <v>0.63751596158632706</v>
      </c>
      <c r="BB13">
        <f t="shared" si="25"/>
        <v>22.314963743100545</v>
      </c>
      <c r="BC13">
        <f t="shared" si="26"/>
        <v>382.11791066428492</v>
      </c>
      <c r="BD13">
        <f t="shared" si="27"/>
        <v>5.0070457950499225E-3</v>
      </c>
    </row>
    <row r="14" spans="1:108" x14ac:dyDescent="0.25">
      <c r="A14" s="1">
        <v>4</v>
      </c>
      <c r="B14" s="1" t="s">
        <v>70</v>
      </c>
      <c r="C14" s="1">
        <v>56.499998737126589</v>
      </c>
      <c r="D14" s="1">
        <v>0</v>
      </c>
      <c r="E14">
        <f t="shared" si="0"/>
        <v>8.5919051562124231</v>
      </c>
      <c r="F14">
        <f t="shared" si="1"/>
        <v>0.10675904496632725</v>
      </c>
      <c r="G14">
        <f t="shared" si="2"/>
        <v>246.00270100019003</v>
      </c>
      <c r="H14">
        <f t="shared" si="3"/>
        <v>1.4879152849733475</v>
      </c>
      <c r="I14">
        <f t="shared" si="4"/>
        <v>1.0445643738507995</v>
      </c>
      <c r="J14">
        <f t="shared" si="5"/>
        <v>10.916269302368164</v>
      </c>
      <c r="K14" s="1">
        <v>6</v>
      </c>
      <c r="L14">
        <f t="shared" si="6"/>
        <v>1.4200000166893005</v>
      </c>
      <c r="M14" s="1">
        <v>1</v>
      </c>
      <c r="N14">
        <f t="shared" si="7"/>
        <v>2.8400000333786011</v>
      </c>
      <c r="O14" s="1">
        <v>2.8584051132202148</v>
      </c>
      <c r="P14" s="1">
        <v>10.916269302368164</v>
      </c>
      <c r="Q14" s="1">
        <v>4.7659453004598618E-2</v>
      </c>
      <c r="R14" s="1">
        <v>399.93637084960937</v>
      </c>
      <c r="S14" s="1">
        <v>386.19009399414062</v>
      </c>
      <c r="T14" s="1">
        <v>1.41448974609375</v>
      </c>
      <c r="U14" s="1">
        <v>3.637676477432251</v>
      </c>
      <c r="V14" s="1">
        <v>13.70942211151123</v>
      </c>
      <c r="W14" s="1">
        <v>35.256839752197266</v>
      </c>
      <c r="X14" s="1">
        <v>400.10208129882813</v>
      </c>
      <c r="Y14" s="1">
        <v>1699.5545654296875</v>
      </c>
      <c r="Z14" s="1">
        <v>4.7626404762268066</v>
      </c>
      <c r="AA14" s="1">
        <v>73.020866394042969</v>
      </c>
      <c r="AB14" s="1">
        <v>2.2243556976318359</v>
      </c>
      <c r="AC14" s="1">
        <v>6.6195189952850342E-2</v>
      </c>
      <c r="AD14" s="1">
        <v>1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si="8"/>
        <v>0.66683680216471353</v>
      </c>
      <c r="AL14">
        <f t="shared" si="9"/>
        <v>1.4879152849733475E-3</v>
      </c>
      <c r="AM14">
        <f t="shared" si="10"/>
        <v>284.06626930236814</v>
      </c>
      <c r="AN14">
        <f t="shared" si="11"/>
        <v>276.00840511322019</v>
      </c>
      <c r="AO14">
        <f t="shared" si="12"/>
        <v>271.92872439066923</v>
      </c>
      <c r="AP14">
        <f t="shared" si="13"/>
        <v>1.5693051345314986</v>
      </c>
      <c r="AQ14">
        <f t="shared" si="14"/>
        <v>1.3101906618941328</v>
      </c>
      <c r="AR14">
        <f t="shared" si="15"/>
        <v>17.94268852993256</v>
      </c>
      <c r="AS14">
        <f t="shared" si="16"/>
        <v>14.305012052500309</v>
      </c>
      <c r="AT14">
        <f t="shared" si="17"/>
        <v>6.8873372077941895</v>
      </c>
      <c r="AU14">
        <f t="shared" si="18"/>
        <v>0.99800836739737442</v>
      </c>
      <c r="AV14">
        <f t="shared" si="19"/>
        <v>0.10289123854608752</v>
      </c>
      <c r="AW14">
        <f t="shared" si="20"/>
        <v>0.26562628804333327</v>
      </c>
      <c r="AX14">
        <f t="shared" si="21"/>
        <v>0.7323820793540412</v>
      </c>
      <c r="AY14">
        <f t="shared" si="22"/>
        <v>6.4643686026492592E-2</v>
      </c>
      <c r="AZ14">
        <f t="shared" si="23"/>
        <v>17.963330362308579</v>
      </c>
      <c r="BA14">
        <f t="shared" si="24"/>
        <v>0.63699899305009733</v>
      </c>
      <c r="BB14">
        <f t="shared" si="25"/>
        <v>22.324151338570218</v>
      </c>
      <c r="BC14">
        <f t="shared" si="26"/>
        <v>382.10591377422423</v>
      </c>
      <c r="BD14">
        <f t="shared" si="27"/>
        <v>5.0197336413709973E-3</v>
      </c>
    </row>
    <row r="15" spans="1:108" x14ac:dyDescent="0.25">
      <c r="A15" s="1">
        <v>5</v>
      </c>
      <c r="B15" s="1" t="s">
        <v>71</v>
      </c>
      <c r="C15" s="1">
        <v>56.999998725950718</v>
      </c>
      <c r="D15" s="1">
        <v>0</v>
      </c>
      <c r="E15">
        <f t="shared" si="0"/>
        <v>8.594148846842943</v>
      </c>
      <c r="F15">
        <f t="shared" si="1"/>
        <v>0.10683622206715955</v>
      </c>
      <c r="G15">
        <f t="shared" si="2"/>
        <v>246.05717331036138</v>
      </c>
      <c r="H15">
        <f t="shared" si="3"/>
        <v>1.4885331157490347</v>
      </c>
      <c r="I15">
        <f t="shared" si="4"/>
        <v>1.0442676033310798</v>
      </c>
      <c r="J15">
        <f t="shared" si="5"/>
        <v>10.914203643798828</v>
      </c>
      <c r="K15" s="1">
        <v>6</v>
      </c>
      <c r="L15">
        <f t="shared" si="6"/>
        <v>1.4200000166893005</v>
      </c>
      <c r="M15" s="1">
        <v>1</v>
      </c>
      <c r="N15">
        <f t="shared" si="7"/>
        <v>2.8400000333786011</v>
      </c>
      <c r="O15" s="1">
        <v>2.8587143421173096</v>
      </c>
      <c r="P15" s="1">
        <v>10.914203643798828</v>
      </c>
      <c r="Q15" s="1">
        <v>4.735870286822319E-2</v>
      </c>
      <c r="R15" s="1">
        <v>399.93533325195312</v>
      </c>
      <c r="S15" s="1">
        <v>386.18472290039062</v>
      </c>
      <c r="T15" s="1">
        <v>1.4150818586349487</v>
      </c>
      <c r="U15" s="1">
        <v>3.6392889022827148</v>
      </c>
      <c r="V15" s="1">
        <v>13.714813232421875</v>
      </c>
      <c r="W15" s="1">
        <v>35.271579742431641</v>
      </c>
      <c r="X15" s="1">
        <v>400.08395385742187</v>
      </c>
      <c r="Y15" s="1">
        <v>1699.5430908203125</v>
      </c>
      <c r="Z15" s="1">
        <v>4.7339577674865723</v>
      </c>
      <c r="AA15" s="1">
        <v>73.0206298828125</v>
      </c>
      <c r="AB15" s="1">
        <v>2.2243556976318359</v>
      </c>
      <c r="AC15" s="1">
        <v>6.6195189952850342E-2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0.66680658976236962</v>
      </c>
      <c r="AL15">
        <f t="shared" si="9"/>
        <v>1.4885331157490347E-3</v>
      </c>
      <c r="AM15">
        <f t="shared" si="10"/>
        <v>284.06420364379881</v>
      </c>
      <c r="AN15">
        <f t="shared" si="11"/>
        <v>276.00871434211729</v>
      </c>
      <c r="AO15">
        <f t="shared" si="12"/>
        <v>271.92688845321027</v>
      </c>
      <c r="AP15">
        <f t="shared" si="13"/>
        <v>1.5692382967502079</v>
      </c>
      <c r="AQ15">
        <f t="shared" si="14"/>
        <v>1.310010771301293</v>
      </c>
      <c r="AR15">
        <f t="shared" si="15"/>
        <v>17.94028308717235</v>
      </c>
      <c r="AS15">
        <f t="shared" si="16"/>
        <v>14.300994184889635</v>
      </c>
      <c r="AT15">
        <f t="shared" si="17"/>
        <v>6.8864589929580688</v>
      </c>
      <c r="AU15">
        <f t="shared" si="18"/>
        <v>0.99794819871558071</v>
      </c>
      <c r="AV15">
        <f t="shared" si="19"/>
        <v>0.10296292292320802</v>
      </c>
      <c r="AW15">
        <f t="shared" si="20"/>
        <v>0.26574316797021313</v>
      </c>
      <c r="AX15">
        <f t="shared" si="21"/>
        <v>0.73220503074536758</v>
      </c>
      <c r="AY15">
        <f t="shared" si="22"/>
        <v>6.4688959260333606E-2</v>
      </c>
      <c r="AZ15">
        <f t="shared" si="23"/>
        <v>17.967249782306951</v>
      </c>
      <c r="BA15">
        <f t="shared" si="24"/>
        <v>0.63714890496542864</v>
      </c>
      <c r="BB15">
        <f t="shared" si="25"/>
        <v>22.337621509783489</v>
      </c>
      <c r="BC15">
        <f t="shared" si="26"/>
        <v>382.09947613740536</v>
      </c>
      <c r="BD15">
        <f t="shared" si="27"/>
        <v>5.0241587892281021E-3</v>
      </c>
    </row>
    <row r="16" spans="1:108" x14ac:dyDescent="0.25">
      <c r="A16" s="1">
        <v>6</v>
      </c>
      <c r="B16" s="1" t="s">
        <v>71</v>
      </c>
      <c r="C16" s="1">
        <v>57.499998714774847</v>
      </c>
      <c r="D16" s="1">
        <v>0</v>
      </c>
      <c r="E16">
        <f t="shared" si="0"/>
        <v>8.6124244951498028</v>
      </c>
      <c r="F16">
        <f t="shared" si="1"/>
        <v>0.10681700189915008</v>
      </c>
      <c r="G16">
        <f t="shared" si="2"/>
        <v>245.74468247702509</v>
      </c>
      <c r="H16">
        <f t="shared" si="3"/>
        <v>1.4884558277820226</v>
      </c>
      <c r="I16">
        <f t="shared" si="4"/>
        <v>1.0443865761829363</v>
      </c>
      <c r="J16">
        <f t="shared" si="5"/>
        <v>10.916068077087402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2.8596179485321045</v>
      </c>
      <c r="P16" s="1">
        <v>10.916068077087402</v>
      </c>
      <c r="Q16" s="1">
        <v>4.7358378767967224E-2</v>
      </c>
      <c r="R16" s="1">
        <v>399.95303344726562</v>
      </c>
      <c r="S16" s="1">
        <v>386.17514038085937</v>
      </c>
      <c r="T16" s="1">
        <v>1.4158245325088501</v>
      </c>
      <c r="U16" s="1">
        <v>3.6399052143096924</v>
      </c>
      <c r="V16" s="1">
        <v>13.721050262451172</v>
      </c>
      <c r="W16" s="1">
        <v>35.275077819824219</v>
      </c>
      <c r="X16" s="1">
        <v>400.08566284179687</v>
      </c>
      <c r="Y16" s="1">
        <v>1699.5286865234375</v>
      </c>
      <c r="Z16" s="1">
        <v>4.687286376953125</v>
      </c>
      <c r="AA16" s="1">
        <v>73.020187377929687</v>
      </c>
      <c r="AB16" s="1">
        <v>2.2243556976318359</v>
      </c>
      <c r="AC16" s="1">
        <v>6.6195189952850342E-2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0.66680943806966142</v>
      </c>
      <c r="AL16">
        <f t="shared" si="9"/>
        <v>1.4884558277820225E-3</v>
      </c>
      <c r="AM16">
        <f t="shared" si="10"/>
        <v>284.06606807708738</v>
      </c>
      <c r="AN16">
        <f t="shared" si="11"/>
        <v>276.00961794853208</v>
      </c>
      <c r="AO16">
        <f t="shared" si="12"/>
        <v>271.92458376576178</v>
      </c>
      <c r="AP16">
        <f t="shared" si="13"/>
        <v>1.5691244961023709</v>
      </c>
      <c r="AQ16">
        <f t="shared" si="14"/>
        <v>1.3101731369697334</v>
      </c>
      <c r="AR16">
        <f t="shared" si="15"/>
        <v>17.942615378247201</v>
      </c>
      <c r="AS16">
        <f t="shared" si="16"/>
        <v>14.302710163937508</v>
      </c>
      <c r="AT16">
        <f t="shared" si="17"/>
        <v>6.8878430128097534</v>
      </c>
      <c r="AU16">
        <f t="shared" si="18"/>
        <v>0.99804302280933233</v>
      </c>
      <c r="AV16">
        <f t="shared" si="19"/>
        <v>0.10294507101300072</v>
      </c>
      <c r="AW16">
        <f t="shared" si="20"/>
        <v>0.26578656078679708</v>
      </c>
      <c r="AX16">
        <f t="shared" si="21"/>
        <v>0.73225646202253525</v>
      </c>
      <c r="AY16">
        <f t="shared" si="22"/>
        <v>6.4677684615124409E-2</v>
      </c>
      <c r="AZ16">
        <f t="shared" si="23"/>
        <v>17.944322761602205</v>
      </c>
      <c r="BA16">
        <f t="shared" si="24"/>
        <v>0.63635552054092126</v>
      </c>
      <c r="BB16">
        <f t="shared" si="25"/>
        <v>22.337776746643634</v>
      </c>
      <c r="BC16">
        <f t="shared" si="26"/>
        <v>382.08120624994302</v>
      </c>
      <c r="BD16">
        <f t="shared" si="27"/>
        <v>5.0351185159872016E-3</v>
      </c>
    </row>
    <row r="17" spans="1:108" x14ac:dyDescent="0.25">
      <c r="A17" s="1">
        <v>7</v>
      </c>
      <c r="B17" s="1" t="s">
        <v>71</v>
      </c>
      <c r="C17" s="1">
        <v>57.999998703598976</v>
      </c>
      <c r="D17" s="1">
        <v>0</v>
      </c>
      <c r="E17">
        <f t="shared" si="0"/>
        <v>8.6276111915753937</v>
      </c>
      <c r="F17">
        <f t="shared" si="1"/>
        <v>0.10679345516907503</v>
      </c>
      <c r="G17">
        <f t="shared" si="2"/>
        <v>245.47839695750687</v>
      </c>
      <c r="H17">
        <f t="shared" si="3"/>
        <v>1.4881351118035355</v>
      </c>
      <c r="I17">
        <f t="shared" si="4"/>
        <v>1.0443827770634222</v>
      </c>
      <c r="J17">
        <f t="shared" si="5"/>
        <v>10.91629695892334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2.8595256805419922</v>
      </c>
      <c r="P17" s="1">
        <v>10.91629695892334</v>
      </c>
      <c r="Q17" s="1">
        <v>4.6642817556858063E-2</v>
      </c>
      <c r="R17" s="1">
        <v>399.96914672851562</v>
      </c>
      <c r="S17" s="1">
        <v>386.16900634765625</v>
      </c>
      <c r="T17" s="1">
        <v>1.416683554649353</v>
      </c>
      <c r="U17" s="1">
        <v>3.6402313709259033</v>
      </c>
      <c r="V17" s="1">
        <v>13.729460716247559</v>
      </c>
      <c r="W17" s="1">
        <v>35.278461456298828</v>
      </c>
      <c r="X17" s="1">
        <v>400.09518432617187</v>
      </c>
      <c r="Y17" s="1">
        <v>1699.5452880859375</v>
      </c>
      <c r="Z17" s="1">
        <v>4.542078971862793</v>
      </c>
      <c r="AA17" s="1">
        <v>73.020164489746094</v>
      </c>
      <c r="AB17" s="1">
        <v>2.2243556976318359</v>
      </c>
      <c r="AC17" s="1">
        <v>6.6195189952850342E-2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0.66682530721028632</v>
      </c>
      <c r="AL17">
        <f t="shared" si="9"/>
        <v>1.4881351118035354E-3</v>
      </c>
      <c r="AM17">
        <f t="shared" si="10"/>
        <v>284.06629695892332</v>
      </c>
      <c r="AN17">
        <f t="shared" si="11"/>
        <v>276.00952568054197</v>
      </c>
      <c r="AO17">
        <f t="shared" si="12"/>
        <v>271.92724001570241</v>
      </c>
      <c r="AP17">
        <f t="shared" si="13"/>
        <v>1.569289407638051</v>
      </c>
      <c r="AQ17">
        <f t="shared" si="14"/>
        <v>1.3101930705491656</v>
      </c>
      <c r="AR17">
        <f t="shared" si="15"/>
        <v>17.942893989688976</v>
      </c>
      <c r="AS17">
        <f t="shared" si="16"/>
        <v>14.302662618763073</v>
      </c>
      <c r="AT17">
        <f t="shared" si="17"/>
        <v>6.887911319732666</v>
      </c>
      <c r="AU17">
        <f t="shared" si="18"/>
        <v>0.99804770296403034</v>
      </c>
      <c r="AV17">
        <f t="shared" si="19"/>
        <v>0.10292320022543115</v>
      </c>
      <c r="AW17">
        <f t="shared" si="20"/>
        <v>0.26581029348574337</v>
      </c>
      <c r="AX17">
        <f t="shared" si="21"/>
        <v>0.73223740947828697</v>
      </c>
      <c r="AY17">
        <f t="shared" si="22"/>
        <v>6.4663871814754872E-2</v>
      </c>
      <c r="AZ17">
        <f t="shared" si="23"/>
        <v>17.92487292451634</v>
      </c>
      <c r="BA17">
        <f t="shared" si="24"/>
        <v>0.63567607167445772</v>
      </c>
      <c r="BB17">
        <f t="shared" si="25"/>
        <v>22.33859652382424</v>
      </c>
      <c r="BC17">
        <f t="shared" si="26"/>
        <v>382.06785318859426</v>
      </c>
      <c r="BD17">
        <f t="shared" si="27"/>
        <v>5.0443585809324685E-3</v>
      </c>
    </row>
    <row r="18" spans="1:108" x14ac:dyDescent="0.25">
      <c r="A18" s="1">
        <v>8</v>
      </c>
      <c r="B18" s="1" t="s">
        <v>72</v>
      </c>
      <c r="C18" s="1">
        <v>58.999998681247234</v>
      </c>
      <c r="D18" s="1">
        <v>0</v>
      </c>
      <c r="E18">
        <f t="shared" si="0"/>
        <v>8.5893660279755206</v>
      </c>
      <c r="F18">
        <f t="shared" si="1"/>
        <v>0.10669293992352659</v>
      </c>
      <c r="G18">
        <f t="shared" si="2"/>
        <v>245.99391195790506</v>
      </c>
      <c r="H18">
        <f t="shared" si="3"/>
        <v>1.4875888659296195</v>
      </c>
      <c r="I18">
        <f t="shared" si="4"/>
        <v>1.044932064579303</v>
      </c>
      <c r="J18">
        <f t="shared" si="5"/>
        <v>10.923501014709473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2.8594236373901367</v>
      </c>
      <c r="P18" s="1">
        <v>10.923501014709473</v>
      </c>
      <c r="Q18" s="1">
        <v>4.5835241675376892E-2</v>
      </c>
      <c r="R18" s="1">
        <v>399.96633911132812</v>
      </c>
      <c r="S18" s="1">
        <v>386.224853515625</v>
      </c>
      <c r="T18" s="1">
        <v>1.4187883138656616</v>
      </c>
      <c r="U18" s="1">
        <v>3.6413381099700928</v>
      </c>
      <c r="V18" s="1">
        <v>13.749824523925781</v>
      </c>
      <c r="W18" s="1">
        <v>35.289096832275391</v>
      </c>
      <c r="X18" s="1">
        <v>400.12747192382813</v>
      </c>
      <c r="Y18" s="1">
        <v>1699.60888671875</v>
      </c>
      <c r="Z18" s="1">
        <v>4.3969035148620605</v>
      </c>
      <c r="AA18" s="1">
        <v>73.019462585449219</v>
      </c>
      <c r="AB18" s="1">
        <v>2.2243556976318359</v>
      </c>
      <c r="AC18" s="1">
        <v>6.6195189952850342E-2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0.66687911987304682</v>
      </c>
      <c r="AL18">
        <f t="shared" si="9"/>
        <v>1.4875888659296194E-3</v>
      </c>
      <c r="AM18">
        <f t="shared" si="10"/>
        <v>284.07350101470945</v>
      </c>
      <c r="AN18">
        <f t="shared" si="11"/>
        <v>276.00942363739011</v>
      </c>
      <c r="AO18">
        <f t="shared" si="12"/>
        <v>271.93741579672496</v>
      </c>
      <c r="AP18">
        <f t="shared" si="13"/>
        <v>1.5688187595234873</v>
      </c>
      <c r="AQ18">
        <f t="shared" si="14"/>
        <v>1.3108206164612346</v>
      </c>
      <c r="AR18">
        <f t="shared" si="15"/>
        <v>17.951660694945257</v>
      </c>
      <c r="AS18">
        <f t="shared" si="16"/>
        <v>14.310322584975165</v>
      </c>
      <c r="AT18">
        <f t="shared" si="17"/>
        <v>6.8914623260498047</v>
      </c>
      <c r="AU18">
        <f t="shared" si="18"/>
        <v>0.99829103234124428</v>
      </c>
      <c r="AV18">
        <f t="shared" si="19"/>
        <v>0.10282983523883026</v>
      </c>
      <c r="AW18">
        <f t="shared" si="20"/>
        <v>0.26588855188193156</v>
      </c>
      <c r="AX18">
        <f t="shared" si="21"/>
        <v>0.73240248045931278</v>
      </c>
      <c r="AY18">
        <f t="shared" si="22"/>
        <v>6.4604906203397497E-2</v>
      </c>
      <c r="AZ18">
        <f t="shared" si="23"/>
        <v>17.962343250458538</v>
      </c>
      <c r="BA18">
        <f t="shared" si="24"/>
        <v>0.63691890803695572</v>
      </c>
      <c r="BB18">
        <f t="shared" si="25"/>
        <v>22.331913459575802</v>
      </c>
      <c r="BC18">
        <f t="shared" si="26"/>
        <v>382.14188027566621</v>
      </c>
      <c r="BD18">
        <f t="shared" si="27"/>
        <v>5.0195225571978237E-3</v>
      </c>
    </row>
    <row r="19" spans="1:108" x14ac:dyDescent="0.25">
      <c r="A19" s="1">
        <v>9</v>
      </c>
      <c r="B19" s="1" t="s">
        <v>72</v>
      </c>
      <c r="C19" s="1">
        <v>58.999998681247234</v>
      </c>
      <c r="D19" s="1">
        <v>0</v>
      </c>
      <c r="E19">
        <f t="shared" si="0"/>
        <v>8.5893660279755206</v>
      </c>
      <c r="F19">
        <f t="shared" si="1"/>
        <v>0.10669293992352659</v>
      </c>
      <c r="G19">
        <f t="shared" si="2"/>
        <v>245.99391195790506</v>
      </c>
      <c r="H19">
        <f t="shared" si="3"/>
        <v>1.4875888659296195</v>
      </c>
      <c r="I19">
        <f t="shared" si="4"/>
        <v>1.044932064579303</v>
      </c>
      <c r="J19">
        <f t="shared" si="5"/>
        <v>10.923501014709473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2.8594236373901367</v>
      </c>
      <c r="P19" s="1">
        <v>10.923501014709473</v>
      </c>
      <c r="Q19" s="1">
        <v>4.5835241675376892E-2</v>
      </c>
      <c r="R19" s="1">
        <v>399.96633911132812</v>
      </c>
      <c r="S19" s="1">
        <v>386.224853515625</v>
      </c>
      <c r="T19" s="1">
        <v>1.4187883138656616</v>
      </c>
      <c r="U19" s="1">
        <v>3.6413381099700928</v>
      </c>
      <c r="V19" s="1">
        <v>13.749824523925781</v>
      </c>
      <c r="W19" s="1">
        <v>35.289096832275391</v>
      </c>
      <c r="X19" s="1">
        <v>400.12747192382813</v>
      </c>
      <c r="Y19" s="1">
        <v>1699.60888671875</v>
      </c>
      <c r="Z19" s="1">
        <v>4.3969035148620605</v>
      </c>
      <c r="AA19" s="1">
        <v>73.019462585449219</v>
      </c>
      <c r="AB19" s="1">
        <v>2.2243556976318359</v>
      </c>
      <c r="AC19" s="1">
        <v>6.6195189952850342E-2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0.66687911987304682</v>
      </c>
      <c r="AL19">
        <f t="shared" si="9"/>
        <v>1.4875888659296194E-3</v>
      </c>
      <c r="AM19">
        <f t="shared" si="10"/>
        <v>284.07350101470945</v>
      </c>
      <c r="AN19">
        <f t="shared" si="11"/>
        <v>276.00942363739011</v>
      </c>
      <c r="AO19">
        <f t="shared" si="12"/>
        <v>271.93741579672496</v>
      </c>
      <c r="AP19">
        <f t="shared" si="13"/>
        <v>1.5688187595234873</v>
      </c>
      <c r="AQ19">
        <f t="shared" si="14"/>
        <v>1.3108206164612346</v>
      </c>
      <c r="AR19">
        <f t="shared" si="15"/>
        <v>17.951660694945257</v>
      </c>
      <c r="AS19">
        <f t="shared" si="16"/>
        <v>14.310322584975165</v>
      </c>
      <c r="AT19">
        <f t="shared" si="17"/>
        <v>6.8914623260498047</v>
      </c>
      <c r="AU19">
        <f t="shared" si="18"/>
        <v>0.99829103234124428</v>
      </c>
      <c r="AV19">
        <f t="shared" si="19"/>
        <v>0.10282983523883026</v>
      </c>
      <c r="AW19">
        <f t="shared" si="20"/>
        <v>0.26588855188193156</v>
      </c>
      <c r="AX19">
        <f t="shared" si="21"/>
        <v>0.73240248045931278</v>
      </c>
      <c r="AY19">
        <f t="shared" si="22"/>
        <v>6.4604906203397497E-2</v>
      </c>
      <c r="AZ19">
        <f t="shared" si="23"/>
        <v>17.962343250458538</v>
      </c>
      <c r="BA19">
        <f t="shared" si="24"/>
        <v>0.63691890803695572</v>
      </c>
      <c r="BB19">
        <f t="shared" si="25"/>
        <v>22.331913459575802</v>
      </c>
      <c r="BC19">
        <f t="shared" si="26"/>
        <v>382.14188027566621</v>
      </c>
      <c r="BD19">
        <f t="shared" si="27"/>
        <v>5.0195225571978237E-3</v>
      </c>
    </row>
    <row r="20" spans="1:108" x14ac:dyDescent="0.25">
      <c r="A20" s="1">
        <v>10</v>
      </c>
      <c r="B20" s="1" t="s">
        <v>73</v>
      </c>
      <c r="C20" s="1">
        <v>59.499998670071363</v>
      </c>
      <c r="D20" s="1">
        <v>0</v>
      </c>
      <c r="E20">
        <f t="shared" si="0"/>
        <v>8.5699251120759676</v>
      </c>
      <c r="F20">
        <f t="shared" si="1"/>
        <v>0.10670078726460008</v>
      </c>
      <c r="G20">
        <f t="shared" si="2"/>
        <v>246.30884732633973</v>
      </c>
      <c r="H20">
        <f t="shared" si="3"/>
        <v>1.4873530271455562</v>
      </c>
      <c r="I20">
        <f t="shared" si="4"/>
        <v>1.0446908748551813</v>
      </c>
      <c r="J20">
        <f t="shared" si="5"/>
        <v>10.921009063720703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2.8588953018188477</v>
      </c>
      <c r="P20" s="1">
        <v>10.921009063720703</v>
      </c>
      <c r="Q20" s="1">
        <v>4.5426931232213974E-2</v>
      </c>
      <c r="R20" s="1">
        <v>399.94534301757813</v>
      </c>
      <c r="S20" s="1">
        <v>386.2314453125</v>
      </c>
      <c r="T20" s="1">
        <v>1.4192079305648804</v>
      </c>
      <c r="U20" s="1">
        <v>3.6416778564453125</v>
      </c>
      <c r="V20" s="1">
        <v>13.75437068939209</v>
      </c>
      <c r="W20" s="1">
        <v>35.293621063232422</v>
      </c>
      <c r="X20" s="1">
        <v>400.07827758789063</v>
      </c>
      <c r="Y20" s="1">
        <v>1699.615966796875</v>
      </c>
      <c r="Z20" s="1">
        <v>4.3830814361572266</v>
      </c>
      <c r="AA20" s="1">
        <v>73.019264221191406</v>
      </c>
      <c r="AB20" s="1">
        <v>2.2243556976318359</v>
      </c>
      <c r="AC20" s="1">
        <v>6.6195189952850342E-2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0.66679712931315094</v>
      </c>
      <c r="AL20">
        <f t="shared" si="9"/>
        <v>1.4873530271455563E-3</v>
      </c>
      <c r="AM20">
        <f t="shared" si="10"/>
        <v>284.07100906372068</v>
      </c>
      <c r="AN20">
        <f t="shared" si="11"/>
        <v>276.00889530181882</v>
      </c>
      <c r="AO20">
        <f t="shared" si="12"/>
        <v>271.93854860919964</v>
      </c>
      <c r="AP20">
        <f t="shared" si="13"/>
        <v>1.5692021520903172</v>
      </c>
      <c r="AQ20">
        <f t="shared" si="14"/>
        <v>1.3106035124634237</v>
      </c>
      <c r="AR20">
        <f t="shared" si="15"/>
        <v>17.948736219709328</v>
      </c>
      <c r="AS20">
        <f t="shared" si="16"/>
        <v>14.307058363264016</v>
      </c>
      <c r="AT20">
        <f t="shared" si="17"/>
        <v>6.8899521827697754</v>
      </c>
      <c r="AU20">
        <f t="shared" si="18"/>
        <v>0.99818754479235028</v>
      </c>
      <c r="AV20">
        <f t="shared" si="19"/>
        <v>0.10283712458017448</v>
      </c>
      <c r="AW20">
        <f t="shared" si="20"/>
        <v>0.26591263760824224</v>
      </c>
      <c r="AX20">
        <f t="shared" si="21"/>
        <v>0.73227490718410804</v>
      </c>
      <c r="AY20">
        <f t="shared" si="22"/>
        <v>6.460950984124883E-2</v>
      </c>
      <c r="AZ20">
        <f t="shared" si="23"/>
        <v>17.985290802939097</v>
      </c>
      <c r="BA20">
        <f t="shared" si="24"/>
        <v>0.63772344358717648</v>
      </c>
      <c r="BB20">
        <f t="shared" si="25"/>
        <v>22.337286085545895</v>
      </c>
      <c r="BC20">
        <f t="shared" si="26"/>
        <v>382.15771335287781</v>
      </c>
      <c r="BD20">
        <f t="shared" si="27"/>
        <v>5.0091588438876478E-3</v>
      </c>
    </row>
    <row r="21" spans="1:108" x14ac:dyDescent="0.25">
      <c r="A21" s="1">
        <v>11</v>
      </c>
      <c r="B21" s="1" t="s">
        <v>73</v>
      </c>
      <c r="C21" s="1">
        <v>59.999998658895493</v>
      </c>
      <c r="D21" s="1">
        <v>0</v>
      </c>
      <c r="E21">
        <f t="shared" si="0"/>
        <v>8.5725933367202227</v>
      </c>
      <c r="F21">
        <f t="shared" si="1"/>
        <v>0.10670028821411098</v>
      </c>
      <c r="G21">
        <f t="shared" si="2"/>
        <v>246.28873023272206</v>
      </c>
      <c r="H21">
        <f t="shared" si="3"/>
        <v>1.4870789401589997</v>
      </c>
      <c r="I21">
        <f t="shared" si="4"/>
        <v>1.0445062278662722</v>
      </c>
      <c r="J21">
        <f t="shared" si="5"/>
        <v>10.919281005859375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2.8588199615478516</v>
      </c>
      <c r="P21" s="1">
        <v>10.919281005859375</v>
      </c>
      <c r="Q21" s="1">
        <v>4.5803669840097427E-2</v>
      </c>
      <c r="R21" s="1">
        <v>399.9697265625</v>
      </c>
      <c r="S21" s="1">
        <v>386.25192260742187</v>
      </c>
      <c r="T21" s="1">
        <v>1.4200748205184937</v>
      </c>
      <c r="U21" s="1">
        <v>3.6421370506286621</v>
      </c>
      <c r="V21" s="1">
        <v>13.762875556945801</v>
      </c>
      <c r="W21" s="1">
        <v>35.298336029052734</v>
      </c>
      <c r="X21" s="1">
        <v>400.0777587890625</v>
      </c>
      <c r="Y21" s="1">
        <v>1699.5709228515625</v>
      </c>
      <c r="Z21" s="1">
        <v>4.3671483993530273</v>
      </c>
      <c r="AA21" s="1">
        <v>73.019424438476562</v>
      </c>
      <c r="AB21" s="1">
        <v>2.2243556976318359</v>
      </c>
      <c r="AC21" s="1">
        <v>6.6195189952850342E-2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0.66679626464843744</v>
      </c>
      <c r="AL21">
        <f t="shared" si="9"/>
        <v>1.4870789401589997E-3</v>
      </c>
      <c r="AM21">
        <f t="shared" si="10"/>
        <v>284.06928100585935</v>
      </c>
      <c r="AN21">
        <f t="shared" si="11"/>
        <v>276.00881996154783</v>
      </c>
      <c r="AO21">
        <f t="shared" si="12"/>
        <v>271.93134157811073</v>
      </c>
      <c r="AP21">
        <f t="shared" si="13"/>
        <v>1.5694622149844919</v>
      </c>
      <c r="AQ21">
        <f t="shared" si="14"/>
        <v>1.3104529790292276</v>
      </c>
      <c r="AR21">
        <f t="shared" si="15"/>
        <v>17.946635283784882</v>
      </c>
      <c r="AS21">
        <f t="shared" si="16"/>
        <v>14.30449823315622</v>
      </c>
      <c r="AT21">
        <f t="shared" si="17"/>
        <v>6.8890504837036133</v>
      </c>
      <c r="AU21">
        <f t="shared" si="18"/>
        <v>0.99812575740400089</v>
      </c>
      <c r="AV21">
        <f t="shared" si="19"/>
        <v>0.10283666101675122</v>
      </c>
      <c r="AW21">
        <f t="shared" si="20"/>
        <v>0.26594675116295546</v>
      </c>
      <c r="AX21">
        <f t="shared" si="21"/>
        <v>0.73217900624104537</v>
      </c>
      <c r="AY21">
        <f t="shared" si="22"/>
        <v>6.4609217074212397E-2</v>
      </c>
      <c r="AZ21">
        <f t="shared" si="23"/>
        <v>17.983861327276589</v>
      </c>
      <c r="BA21">
        <f t="shared" si="24"/>
        <v>0.63763755160137958</v>
      </c>
      <c r="BB21">
        <f t="shared" si="25"/>
        <v>22.342144463142322</v>
      </c>
      <c r="BC21">
        <f t="shared" si="26"/>
        <v>382.17692230159281</v>
      </c>
      <c r="BD21">
        <f t="shared" si="27"/>
        <v>5.01155636502901E-3</v>
      </c>
    </row>
    <row r="22" spans="1:108" x14ac:dyDescent="0.25">
      <c r="A22" s="1">
        <v>12</v>
      </c>
      <c r="B22" s="1" t="s">
        <v>74</v>
      </c>
      <c r="C22" s="1">
        <v>60.499998647719622</v>
      </c>
      <c r="D22" s="1">
        <v>0</v>
      </c>
      <c r="E22">
        <f t="shared" si="0"/>
        <v>8.5769003956458025</v>
      </c>
      <c r="F22">
        <f t="shared" si="1"/>
        <v>0.1065504909350687</v>
      </c>
      <c r="G22">
        <f t="shared" si="2"/>
        <v>246.03180050617809</v>
      </c>
      <c r="H22">
        <f t="shared" si="3"/>
        <v>1.4859756834726354</v>
      </c>
      <c r="I22">
        <f t="shared" si="4"/>
        <v>1.0451376376891526</v>
      </c>
      <c r="J22">
        <f t="shared" si="5"/>
        <v>10.925934791564941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2.8579299449920654</v>
      </c>
      <c r="P22" s="1">
        <v>10.925934791564941</v>
      </c>
      <c r="Q22" s="1">
        <v>4.4911518692970276E-2</v>
      </c>
      <c r="R22" s="1">
        <v>399.96771240234375</v>
      </c>
      <c r="S22" s="1">
        <v>386.24392700195312</v>
      </c>
      <c r="T22" s="1">
        <v>1.4209988117218018</v>
      </c>
      <c r="U22" s="1">
        <v>3.6414430141448975</v>
      </c>
      <c r="V22" s="1">
        <v>13.772645950317383</v>
      </c>
      <c r="W22" s="1">
        <v>35.293701171875</v>
      </c>
      <c r="X22" s="1">
        <v>400.07254028320312</v>
      </c>
      <c r="Y22" s="1">
        <v>1699.619384765625</v>
      </c>
      <c r="Z22" s="1">
        <v>4.2187995910644531</v>
      </c>
      <c r="AA22" s="1">
        <v>73.019142150878906</v>
      </c>
      <c r="AB22" s="1">
        <v>2.2243556976318359</v>
      </c>
      <c r="AC22" s="1">
        <v>6.6195189952850342E-2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0.66678756713867182</v>
      </c>
      <c r="AL22">
        <f t="shared" si="9"/>
        <v>1.4859756834726353E-3</v>
      </c>
      <c r="AM22">
        <f t="shared" si="10"/>
        <v>284.07593479156492</v>
      </c>
      <c r="AN22">
        <f t="shared" si="11"/>
        <v>276.00792994499204</v>
      </c>
      <c r="AO22">
        <f t="shared" si="12"/>
        <v>271.93909548418742</v>
      </c>
      <c r="AP22">
        <f t="shared" si="13"/>
        <v>1.5692392717342534</v>
      </c>
      <c r="AQ22">
        <f t="shared" si="14"/>
        <v>1.3110326827733239</v>
      </c>
      <c r="AR22">
        <f t="shared" si="15"/>
        <v>17.9546437297818</v>
      </c>
      <c r="AS22">
        <f t="shared" si="16"/>
        <v>14.313200715636903</v>
      </c>
      <c r="AT22">
        <f t="shared" si="17"/>
        <v>6.8919323682785034</v>
      </c>
      <c r="AU22">
        <f t="shared" si="18"/>
        <v>0.99832324546728679</v>
      </c>
      <c r="AV22">
        <f t="shared" si="19"/>
        <v>0.10269750860036106</v>
      </c>
      <c r="AW22">
        <f t="shared" si="20"/>
        <v>0.26589504508417122</v>
      </c>
      <c r="AX22">
        <f t="shared" si="21"/>
        <v>0.73242820038311551</v>
      </c>
      <c r="AY22">
        <f t="shared" si="22"/>
        <v>6.4521334922353735E-2</v>
      </c>
      <c r="AZ22">
        <f t="shared" si="23"/>
        <v>17.965031014797301</v>
      </c>
      <c r="BA22">
        <f t="shared" si="24"/>
        <v>0.63698555059723694</v>
      </c>
      <c r="BB22">
        <f t="shared" si="25"/>
        <v>22.325323054999956</v>
      </c>
      <c r="BC22">
        <f t="shared" si="26"/>
        <v>382.16687932658846</v>
      </c>
      <c r="BD22">
        <f t="shared" si="27"/>
        <v>5.0104308484491822E-3</v>
      </c>
    </row>
    <row r="23" spans="1:108" x14ac:dyDescent="0.25">
      <c r="A23" s="1">
        <v>13</v>
      </c>
      <c r="B23" s="1" t="s">
        <v>74</v>
      </c>
      <c r="C23" s="1">
        <v>60.999998636543751</v>
      </c>
      <c r="D23" s="1">
        <v>0</v>
      </c>
      <c r="E23">
        <f t="shared" si="0"/>
        <v>8.5710098898876872</v>
      </c>
      <c r="F23">
        <f t="shared" si="1"/>
        <v>0.10639322871707861</v>
      </c>
      <c r="G23">
        <f t="shared" si="2"/>
        <v>245.94474699439294</v>
      </c>
      <c r="H23">
        <f t="shared" si="3"/>
        <v>1.4850125499001177</v>
      </c>
      <c r="I23">
        <f t="shared" si="4"/>
        <v>1.0459400689165848</v>
      </c>
      <c r="J23">
        <f t="shared" si="5"/>
        <v>10.934565544128418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2.8576116561889648</v>
      </c>
      <c r="P23" s="1">
        <v>10.934565544128418</v>
      </c>
      <c r="Q23" s="1">
        <v>4.4850755482912064E-2</v>
      </c>
      <c r="R23" s="1">
        <v>399.9759521484375</v>
      </c>
      <c r="S23" s="1">
        <v>386.26071166992187</v>
      </c>
      <c r="T23" s="1">
        <v>1.4216293096542358</v>
      </c>
      <c r="U23" s="1">
        <v>3.6407668590545654</v>
      </c>
      <c r="V23" s="1">
        <v>13.77902889251709</v>
      </c>
      <c r="W23" s="1">
        <v>35.287845611572266</v>
      </c>
      <c r="X23" s="1">
        <v>400.04891967773437</v>
      </c>
      <c r="Y23" s="1">
        <v>1699.6612548828125</v>
      </c>
      <c r="Z23" s="1">
        <v>4.1849541664123535</v>
      </c>
      <c r="AA23" s="1">
        <v>73.018928527832031</v>
      </c>
      <c r="AB23" s="1">
        <v>2.2243556976318359</v>
      </c>
      <c r="AC23" s="1">
        <v>6.6195189952850342E-2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0.66674819946289055</v>
      </c>
      <c r="AL23">
        <f t="shared" si="9"/>
        <v>1.4850125499001176E-3</v>
      </c>
      <c r="AM23">
        <f t="shared" si="10"/>
        <v>284.0845655441284</v>
      </c>
      <c r="AN23">
        <f t="shared" si="11"/>
        <v>276.00761165618894</v>
      </c>
      <c r="AO23">
        <f t="shared" si="12"/>
        <v>271.94579470278768</v>
      </c>
      <c r="AP23">
        <f t="shared" si="13"/>
        <v>1.5687518915825929</v>
      </c>
      <c r="AQ23">
        <f t="shared" si="14"/>
        <v>1.3117849639843897</v>
      </c>
      <c r="AR23">
        <f t="shared" si="15"/>
        <v>17.964998808280065</v>
      </c>
      <c r="AS23">
        <f t="shared" si="16"/>
        <v>14.324231949225499</v>
      </c>
      <c r="AT23">
        <f t="shared" si="17"/>
        <v>6.8960886001586914</v>
      </c>
      <c r="AU23">
        <f t="shared" si="18"/>
        <v>0.99860812196531801</v>
      </c>
      <c r="AV23">
        <f t="shared" si="19"/>
        <v>0.10255140649244003</v>
      </c>
      <c r="AW23">
        <f t="shared" si="20"/>
        <v>0.26584489506780484</v>
      </c>
      <c r="AX23">
        <f t="shared" si="21"/>
        <v>0.73276322689751316</v>
      </c>
      <c r="AY23">
        <f t="shared" si="22"/>
        <v>6.4429065009879563E-2</v>
      </c>
      <c r="AZ23">
        <f t="shared" si="23"/>
        <v>17.95862190257931</v>
      </c>
      <c r="BA23">
        <f t="shared" si="24"/>
        <v>0.63673249586037217</v>
      </c>
      <c r="BB23">
        <f t="shared" si="25"/>
        <v>22.305738578640909</v>
      </c>
      <c r="BC23">
        <f t="shared" si="26"/>
        <v>382.18646405888114</v>
      </c>
      <c r="BD23">
        <f t="shared" si="27"/>
        <v>5.0023411067045588E-3</v>
      </c>
    </row>
    <row r="24" spans="1:108" x14ac:dyDescent="0.25">
      <c r="A24" s="1">
        <v>14</v>
      </c>
      <c r="B24" s="1" t="s">
        <v>75</v>
      </c>
      <c r="C24" s="1">
        <v>61.49999862536788</v>
      </c>
      <c r="D24" s="1">
        <v>0</v>
      </c>
      <c r="E24">
        <f t="shared" si="0"/>
        <v>8.5630732833505512</v>
      </c>
      <c r="F24">
        <f t="shared" si="1"/>
        <v>0.10638820462384938</v>
      </c>
      <c r="G24">
        <f t="shared" si="2"/>
        <v>246.10180149122669</v>
      </c>
      <c r="H24">
        <f t="shared" si="3"/>
        <v>1.4849727709479963</v>
      </c>
      <c r="I24">
        <f t="shared" si="4"/>
        <v>1.0459669503186231</v>
      </c>
      <c r="J24">
        <f t="shared" si="5"/>
        <v>10.935420989990234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2.8571362495422363</v>
      </c>
      <c r="P24" s="1">
        <v>10.935420989990234</v>
      </c>
      <c r="Q24" s="1">
        <v>4.4858112931251526E-2</v>
      </c>
      <c r="R24" s="1">
        <v>400.0067138671875</v>
      </c>
      <c r="S24" s="1">
        <v>386.3031005859375</v>
      </c>
      <c r="T24" s="1">
        <v>1.4222820997238159</v>
      </c>
      <c r="U24" s="1">
        <v>3.6413919925689697</v>
      </c>
      <c r="V24" s="1">
        <v>13.78592586517334</v>
      </c>
      <c r="W24" s="1">
        <v>35.295364379882813</v>
      </c>
      <c r="X24" s="1">
        <v>400.04293823242187</v>
      </c>
      <c r="Y24" s="1">
        <v>1699.6534423828125</v>
      </c>
      <c r="Z24" s="1">
        <v>4.3216643333435059</v>
      </c>
      <c r="AA24" s="1">
        <v>73.019493103027344</v>
      </c>
      <c r="AB24" s="1">
        <v>2.2243556976318359</v>
      </c>
      <c r="AC24" s="1">
        <v>6.6195189952850342E-2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0.66673823038736968</v>
      </c>
      <c r="AL24">
        <f t="shared" si="9"/>
        <v>1.4849727709479964E-3</v>
      </c>
      <c r="AM24">
        <f t="shared" si="10"/>
        <v>284.08542098999021</v>
      </c>
      <c r="AN24">
        <f t="shared" si="11"/>
        <v>276.00713624954221</v>
      </c>
      <c r="AO24">
        <f t="shared" si="12"/>
        <v>271.94454470281562</v>
      </c>
      <c r="AP24">
        <f t="shared" si="13"/>
        <v>1.5686023188104214</v>
      </c>
      <c r="AQ24">
        <f t="shared" si="14"/>
        <v>1.311859547805432</v>
      </c>
      <c r="AR24">
        <f t="shared" si="15"/>
        <v>17.965881329174046</v>
      </c>
      <c r="AS24">
        <f t="shared" si="16"/>
        <v>14.324489336605076</v>
      </c>
      <c r="AT24">
        <f t="shared" si="17"/>
        <v>6.8962786197662354</v>
      </c>
      <c r="AU24">
        <f t="shared" si="18"/>
        <v>0.99862114800630652</v>
      </c>
      <c r="AV24">
        <f t="shared" si="19"/>
        <v>0.10254673867679566</v>
      </c>
      <c r="AW24">
        <f t="shared" si="20"/>
        <v>0.26589259748680888</v>
      </c>
      <c r="AX24">
        <f t="shared" si="21"/>
        <v>0.73272855051949759</v>
      </c>
      <c r="AY24">
        <f t="shared" si="22"/>
        <v>6.442611710144007E-2</v>
      </c>
      <c r="AZ24">
        <f t="shared" si="23"/>
        <v>17.970228796631233</v>
      </c>
      <c r="BA24">
        <f t="shared" si="24"/>
        <v>0.63706918509829191</v>
      </c>
      <c r="BB24">
        <f t="shared" si="25"/>
        <v>22.307967402275953</v>
      </c>
      <c r="BC24">
        <f t="shared" si="26"/>
        <v>382.23262565753731</v>
      </c>
      <c r="BD24">
        <f t="shared" si="27"/>
        <v>4.9976047790183551E-3</v>
      </c>
    </row>
    <row r="25" spans="1:108" x14ac:dyDescent="0.25">
      <c r="A25" s="1">
        <v>15</v>
      </c>
      <c r="B25" s="1" t="s">
        <v>75</v>
      </c>
      <c r="C25" s="1">
        <v>61.999998614192009</v>
      </c>
      <c r="D25" s="1">
        <v>0</v>
      </c>
      <c r="E25">
        <f t="shared" si="0"/>
        <v>8.5832797871435602</v>
      </c>
      <c r="F25">
        <f t="shared" si="1"/>
        <v>0.10638516101522361</v>
      </c>
      <c r="G25">
        <f t="shared" si="2"/>
        <v>245.77672694975027</v>
      </c>
      <c r="H25">
        <f t="shared" si="3"/>
        <v>1.4847525095567427</v>
      </c>
      <c r="I25">
        <f t="shared" si="4"/>
        <v>1.0458401538884783</v>
      </c>
      <c r="J25">
        <f t="shared" si="5"/>
        <v>10.933770179748535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2.8569574356079102</v>
      </c>
      <c r="P25" s="1">
        <v>10.933770179748535</v>
      </c>
      <c r="Q25" s="1">
        <v>4.4142145663499832E-2</v>
      </c>
      <c r="R25" s="1">
        <v>400.02523803710937</v>
      </c>
      <c r="S25" s="1">
        <v>386.29058837890625</v>
      </c>
      <c r="T25" s="1">
        <v>1.422238826751709</v>
      </c>
      <c r="U25" s="1">
        <v>3.6411631107330322</v>
      </c>
      <c r="V25" s="1">
        <v>13.785661697387695</v>
      </c>
      <c r="W25" s="1">
        <v>35.293537139892578</v>
      </c>
      <c r="X25" s="1">
        <v>400.01715087890625</v>
      </c>
      <c r="Y25" s="1">
        <v>1699.686767578125</v>
      </c>
      <c r="Z25" s="1">
        <v>4.3248181343078613</v>
      </c>
      <c r="AA25" s="1">
        <v>73.019378662109375</v>
      </c>
      <c r="AB25" s="1">
        <v>2.2243556976318359</v>
      </c>
      <c r="AC25" s="1">
        <v>6.6195189952850342E-2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0.66669525146484365</v>
      </c>
      <c r="AL25">
        <f t="shared" si="9"/>
        <v>1.4847525095567427E-3</v>
      </c>
      <c r="AM25">
        <f t="shared" si="10"/>
        <v>284.08377017974851</v>
      </c>
      <c r="AN25">
        <f t="shared" si="11"/>
        <v>276.00695743560789</v>
      </c>
      <c r="AO25">
        <f t="shared" si="12"/>
        <v>271.94987673394644</v>
      </c>
      <c r="AP25">
        <f t="shared" si="13"/>
        <v>1.5689644017403905</v>
      </c>
      <c r="AQ25">
        <f t="shared" si="14"/>
        <v>1.3117156218415977</v>
      </c>
      <c r="AR25">
        <f t="shared" si="15"/>
        <v>17.963938421216156</v>
      </c>
      <c r="AS25">
        <f t="shared" si="16"/>
        <v>14.322775310483124</v>
      </c>
      <c r="AT25">
        <f t="shared" si="17"/>
        <v>6.8953638076782227</v>
      </c>
      <c r="AU25">
        <f t="shared" si="18"/>
        <v>0.99855843806645872</v>
      </c>
      <c r="AV25">
        <f t="shared" si="19"/>
        <v>0.10254391089430603</v>
      </c>
      <c r="AW25">
        <f t="shared" si="20"/>
        <v>0.26587546795311939</v>
      </c>
      <c r="AX25">
        <f t="shared" si="21"/>
        <v>0.73268297011333927</v>
      </c>
      <c r="AY25">
        <f t="shared" si="22"/>
        <v>6.4424331246701563E-2</v>
      </c>
      <c r="AZ25">
        <f t="shared" si="23"/>
        <v>17.946463891477677</v>
      </c>
      <c r="BA25">
        <f t="shared" si="24"/>
        <v>0.63624829168416552</v>
      </c>
      <c r="BB25">
        <f t="shared" si="25"/>
        <v>22.308866977644559</v>
      </c>
      <c r="BC25">
        <f t="shared" si="26"/>
        <v>382.21050824635114</v>
      </c>
      <c r="BD25">
        <f t="shared" si="27"/>
        <v>5.0098896516961216E-3</v>
      </c>
      <c r="BE25">
        <f>AVERAGE(E11:E25)</f>
        <v>8.5831528170298395</v>
      </c>
      <c r="BF25">
        <f t="shared" ref="BF25:DD25" si="28">AVERAGE(F11:F25)</f>
        <v>0.10665602300800478</v>
      </c>
      <c r="BG25">
        <f t="shared" si="28"/>
        <v>246.04353601784152</v>
      </c>
      <c r="BH25">
        <f t="shared" si="28"/>
        <v>1.4870629028160995</v>
      </c>
      <c r="BI25">
        <f t="shared" si="28"/>
        <v>1.0449208858777987</v>
      </c>
      <c r="BJ25">
        <f t="shared" si="28"/>
        <v>10.922174835205078</v>
      </c>
      <c r="BK25">
        <f t="shared" si="28"/>
        <v>6</v>
      </c>
      <c r="BL25">
        <f t="shared" si="28"/>
        <v>1.4200000166893005</v>
      </c>
      <c r="BM25">
        <f t="shared" si="28"/>
        <v>1</v>
      </c>
      <c r="BN25">
        <f t="shared" si="28"/>
        <v>2.8400000333786011</v>
      </c>
      <c r="BO25">
        <f t="shared" si="28"/>
        <v>2.8583073616027832</v>
      </c>
      <c r="BP25">
        <f t="shared" si="28"/>
        <v>10.922174835205078</v>
      </c>
      <c r="BQ25">
        <f t="shared" si="28"/>
        <v>4.6101459364096327E-2</v>
      </c>
      <c r="BR25">
        <f t="shared" si="28"/>
        <v>399.95657348632812</v>
      </c>
      <c r="BS25">
        <f t="shared" si="28"/>
        <v>386.22335001627602</v>
      </c>
      <c r="BT25">
        <f t="shared" si="28"/>
        <v>1.4178973197937013</v>
      </c>
      <c r="BU25">
        <f t="shared" si="28"/>
        <v>3.6398849646250406</v>
      </c>
      <c r="BV25">
        <f t="shared" si="28"/>
        <v>13.742375246683757</v>
      </c>
      <c r="BW25">
        <f t="shared" si="28"/>
        <v>35.27805887858073</v>
      </c>
      <c r="BX25">
        <f t="shared" si="28"/>
        <v>400.08776041666664</v>
      </c>
      <c r="BY25">
        <f t="shared" si="28"/>
        <v>1699.5878580729166</v>
      </c>
      <c r="BZ25">
        <f t="shared" si="28"/>
        <v>4.496892738342285</v>
      </c>
      <c r="CA25">
        <f t="shared" si="28"/>
        <v>73.019975789388027</v>
      </c>
      <c r="CB25">
        <f t="shared" si="28"/>
        <v>2.2243556976318359</v>
      </c>
      <c r="CC25">
        <f t="shared" si="28"/>
        <v>6.6195189952850342E-2</v>
      </c>
      <c r="CD25">
        <f t="shared" si="28"/>
        <v>1</v>
      </c>
      <c r="CE25">
        <f t="shared" si="28"/>
        <v>-0.21956524252891541</v>
      </c>
      <c r="CF25">
        <f t="shared" si="28"/>
        <v>2.737391471862793</v>
      </c>
      <c r="CG25">
        <f t="shared" si="28"/>
        <v>1</v>
      </c>
      <c r="CH25">
        <f t="shared" si="28"/>
        <v>0</v>
      </c>
      <c r="CI25">
        <f t="shared" si="28"/>
        <v>0.15999999642372131</v>
      </c>
      <c r="CJ25">
        <f t="shared" si="28"/>
        <v>111115</v>
      </c>
      <c r="CK25">
        <f t="shared" si="28"/>
        <v>0.66681293402777775</v>
      </c>
      <c r="CL25">
        <f t="shared" si="28"/>
        <v>1.4870629028160996E-3</v>
      </c>
      <c r="CM25">
        <f t="shared" si="28"/>
        <v>284.07217483520515</v>
      </c>
      <c r="CN25">
        <f t="shared" si="28"/>
        <v>276.00830736160282</v>
      </c>
      <c r="CO25">
        <f t="shared" si="28"/>
        <v>271.93405121346683</v>
      </c>
      <c r="CP25">
        <f t="shared" si="28"/>
        <v>1.5690966918764131</v>
      </c>
      <c r="CQ25">
        <f t="shared" si="28"/>
        <v>1.3107051964876812</v>
      </c>
      <c r="CR25">
        <f t="shared" si="28"/>
        <v>17.949953926271117</v>
      </c>
      <c r="CS25">
        <f t="shared" si="28"/>
        <v>14.310068961646079</v>
      </c>
      <c r="CT25">
        <f t="shared" si="28"/>
        <v>6.8902410984039308</v>
      </c>
      <c r="CU25">
        <f t="shared" si="28"/>
        <v>0.99820736536613053</v>
      </c>
      <c r="CV25">
        <f t="shared" si="28"/>
        <v>0.10279553591821725</v>
      </c>
      <c r="CW25">
        <f t="shared" si="28"/>
        <v>0.26578431060988256</v>
      </c>
      <c r="CX25">
        <f t="shared" si="28"/>
        <v>0.73242305475624803</v>
      </c>
      <c r="CY25">
        <f t="shared" si="28"/>
        <v>6.4583244867235073E-2</v>
      </c>
      <c r="CZ25">
        <f t="shared" si="28"/>
        <v>17.966093087315066</v>
      </c>
      <c r="DA25">
        <f t="shared" si="28"/>
        <v>0.6370498691753117</v>
      </c>
      <c r="DB25">
        <f t="shared" si="28"/>
        <v>22.325057184681487</v>
      </c>
      <c r="DC25">
        <f t="shared" si="28"/>
        <v>382.14333023923194</v>
      </c>
      <c r="DD25">
        <f t="shared" si="28"/>
        <v>5.0143369399743799E-3</v>
      </c>
    </row>
    <row r="26" spans="1:108" x14ac:dyDescent="0.25">
      <c r="A26" s="1" t="s">
        <v>9</v>
      </c>
      <c r="B26" s="1" t="s">
        <v>76</v>
      </c>
    </row>
    <row r="27" spans="1:108" x14ac:dyDescent="0.25">
      <c r="A27" s="1" t="s">
        <v>9</v>
      </c>
      <c r="B27" s="1" t="s">
        <v>77</v>
      </c>
    </row>
    <row r="28" spans="1:108" x14ac:dyDescent="0.25">
      <c r="A28" s="1">
        <v>16</v>
      </c>
      <c r="B28" s="1" t="s">
        <v>78</v>
      </c>
      <c r="C28" s="1">
        <v>290.0000002682209</v>
      </c>
      <c r="D28" s="1">
        <v>0</v>
      </c>
      <c r="E28">
        <f t="shared" ref="E28:E42" si="29">(R28-S28*(1000-T28)/(1000-U28))*AK28</f>
        <v>9.0887028584573955</v>
      </c>
      <c r="F28">
        <f t="shared" ref="F28:F42" si="30">IF(AV28&lt;&gt;0,1/(1/AV28-1/N28),0)</f>
        <v>0.10182460898728234</v>
      </c>
      <c r="G28">
        <f t="shared" ref="G28:G42" si="31">((AY28-AL28/2)*S28-E28)/(AY28+AL28/2)</f>
        <v>230.15453753425319</v>
      </c>
      <c r="H28">
        <f t="shared" ref="H28:H42" si="32">AL28*1000</f>
        <v>1.5550471191412349</v>
      </c>
      <c r="I28">
        <f t="shared" ref="I28:I42" si="33">(AQ28-AW28)</f>
        <v>1.1403466942237568</v>
      </c>
      <c r="J28">
        <f t="shared" ref="J28:J42" si="34">(P28+AP28*D28)</f>
        <v>12.928025245666504</v>
      </c>
      <c r="K28" s="1">
        <v>6</v>
      </c>
      <c r="L28">
        <f t="shared" ref="L28:L42" si="35">(K28*AE28+AF28)</f>
        <v>1.4200000166893005</v>
      </c>
      <c r="M28" s="1">
        <v>1</v>
      </c>
      <c r="N28">
        <f t="shared" ref="N28:N42" si="36">L28*(M28+1)*(M28+1)/(M28*M28+1)</f>
        <v>2.8400000333786011</v>
      </c>
      <c r="O28" s="1">
        <v>6.8191828727722168</v>
      </c>
      <c r="P28" s="1">
        <v>12.928025245666504</v>
      </c>
      <c r="Q28" s="1">
        <v>5.1324591636657715</v>
      </c>
      <c r="R28" s="1">
        <v>399.62973022460937</v>
      </c>
      <c r="S28" s="1">
        <v>385.09994506835937</v>
      </c>
      <c r="T28" s="1">
        <v>2.5511586666107178</v>
      </c>
      <c r="U28" s="1">
        <v>4.8721184730529785</v>
      </c>
      <c r="V28" s="1">
        <v>18.751079559326172</v>
      </c>
      <c r="W28" s="1">
        <v>35.810188293457031</v>
      </c>
      <c r="X28" s="1">
        <v>400.04244995117187</v>
      </c>
      <c r="Y28" s="1">
        <v>1699.6951904296875</v>
      </c>
      <c r="Z28" s="1">
        <v>4.3903636932373047</v>
      </c>
      <c r="AA28" s="1">
        <v>73.0113525390625</v>
      </c>
      <c r="AB28" s="1">
        <v>1.5700283050537109</v>
      </c>
      <c r="AC28" s="1">
        <v>5.4439723491668701E-2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ref="AK28:AK42" si="37">X28*0.000001/(K28*0.0001)</f>
        <v>0.66673741658528629</v>
      </c>
      <c r="AL28">
        <f t="shared" ref="AL28:AL42" si="38">(U28-T28)/(1000-U28)*AK28</f>
        <v>1.555047119141235E-3</v>
      </c>
      <c r="AM28">
        <f t="shared" ref="AM28:AM42" si="39">(P28+273.15)</f>
        <v>286.07802524566648</v>
      </c>
      <c r="AN28">
        <f t="shared" ref="AN28:AN42" si="40">(O28+273.15)</f>
        <v>279.96918287277219</v>
      </c>
      <c r="AO28">
        <f t="shared" ref="AO28:AO42" si="41">(Y28*AG28+Z28*AH28)*AI28</f>
        <v>271.95122439016632</v>
      </c>
      <c r="AP28">
        <f t="shared" ref="AP28:AP42" si="42">((AO28+0.00000010773*(AN28^4-AM28^4))-AL28*44100)/(L28*51.4+0.00000043092*AM28^3)</f>
        <v>1.729568199446456</v>
      </c>
      <c r="AQ28">
        <f t="shared" ref="AQ28:AQ42" si="43">0.61365*EXP(17.502*J28/(240.97+J28))</f>
        <v>1.4960666536719067</v>
      </c>
      <c r="AR28">
        <f t="shared" ref="AR28:AR42" si="44">AQ28*1000/AA28</f>
        <v>20.490877125875485</v>
      </c>
      <c r="AS28">
        <f t="shared" ref="AS28:AS42" si="45">(AR28-U28)</f>
        <v>15.618758652822507</v>
      </c>
      <c r="AT28">
        <f t="shared" ref="AT28:AT42" si="46">IF(D28,P28,(O28+P28)/2)</f>
        <v>9.8736040592193604</v>
      </c>
      <c r="AU28">
        <f t="shared" ref="AU28:AU42" si="47">0.61365*EXP(17.502*AT28/(240.97+AT28))</f>
        <v>1.2221065735823669</v>
      </c>
      <c r="AV28">
        <f t="shared" ref="AV28:AV42" si="48">IF(AS28&lt;&gt;0,(1000-(AR28+U28)/2)/AS28*AL28,0)</f>
        <v>9.8300180356799965E-2</v>
      </c>
      <c r="AW28">
        <f t="shared" ref="AW28:AW42" si="49">U28*AA28/1000</f>
        <v>0.35571995944814988</v>
      </c>
      <c r="AX28">
        <f t="shared" ref="AX28:AX42" si="50">(AU28-AW28)</f>
        <v>0.86638661413421691</v>
      </c>
      <c r="AY28">
        <f t="shared" ref="AY28:AY42" si="51">1/(1.6/F28+1.37/N28)</f>
        <v>6.1744829137362303E-2</v>
      </c>
      <c r="AZ28">
        <f t="shared" ref="AZ28:AZ42" si="52">G28*AA28*0.001</f>
        <v>16.803894078378253</v>
      </c>
      <c r="BA28">
        <f t="shared" ref="BA28:BA42" si="53">G28/S28</f>
        <v>0.59764884540141472</v>
      </c>
      <c r="BB28">
        <f t="shared" ref="BB28:BB42" si="54">(1-AL28*AA28/AQ28/F28)*100</f>
        <v>25.470149013483699</v>
      </c>
      <c r="BC28">
        <f t="shared" ref="BC28:BC42" si="55">(S28-E28/(N28/1.35))</f>
        <v>380.77961101388377</v>
      </c>
      <c r="BD28">
        <f t="shared" ref="BD28:BD42" si="56">E28*BB28/100/BC28</f>
        <v>6.0793858034521872E-3</v>
      </c>
    </row>
    <row r="29" spans="1:108" x14ac:dyDescent="0.25">
      <c r="A29" s="1">
        <v>17</v>
      </c>
      <c r="B29" s="1" t="s">
        <v>79</v>
      </c>
      <c r="C29" s="1">
        <v>290.0000002682209</v>
      </c>
      <c r="D29" s="1">
        <v>0</v>
      </c>
      <c r="E29">
        <f t="shared" si="29"/>
        <v>9.0887028584573955</v>
      </c>
      <c r="F29">
        <f t="shared" si="30"/>
        <v>0.10182460898728234</v>
      </c>
      <c r="G29">
        <f t="shared" si="31"/>
        <v>230.15453753425319</v>
      </c>
      <c r="H29">
        <f t="shared" si="32"/>
        <v>1.5550471191412349</v>
      </c>
      <c r="I29">
        <f t="shared" si="33"/>
        <v>1.1403466942237568</v>
      </c>
      <c r="J29">
        <f t="shared" si="34"/>
        <v>12.928025245666504</v>
      </c>
      <c r="K29" s="1">
        <v>6</v>
      </c>
      <c r="L29">
        <f t="shared" si="35"/>
        <v>1.4200000166893005</v>
      </c>
      <c r="M29" s="1">
        <v>1</v>
      </c>
      <c r="N29">
        <f t="shared" si="36"/>
        <v>2.8400000333786011</v>
      </c>
      <c r="O29" s="1">
        <v>6.8191828727722168</v>
      </c>
      <c r="P29" s="1">
        <v>12.928025245666504</v>
      </c>
      <c r="Q29" s="1">
        <v>5.1324591636657715</v>
      </c>
      <c r="R29" s="1">
        <v>399.62973022460937</v>
      </c>
      <c r="S29" s="1">
        <v>385.09994506835937</v>
      </c>
      <c r="T29" s="1">
        <v>2.5511586666107178</v>
      </c>
      <c r="U29" s="1">
        <v>4.8721184730529785</v>
      </c>
      <c r="V29" s="1">
        <v>18.751079559326172</v>
      </c>
      <c r="W29" s="1">
        <v>35.810188293457031</v>
      </c>
      <c r="X29" s="1">
        <v>400.04244995117187</v>
      </c>
      <c r="Y29" s="1">
        <v>1699.6951904296875</v>
      </c>
      <c r="Z29" s="1">
        <v>4.3903636932373047</v>
      </c>
      <c r="AA29" s="1">
        <v>73.0113525390625</v>
      </c>
      <c r="AB29" s="1">
        <v>1.5700283050537109</v>
      </c>
      <c r="AC29" s="1">
        <v>5.4439723491668701E-2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37"/>
        <v>0.66673741658528629</v>
      </c>
      <c r="AL29">
        <f t="shared" si="38"/>
        <v>1.555047119141235E-3</v>
      </c>
      <c r="AM29">
        <f t="shared" si="39"/>
        <v>286.07802524566648</v>
      </c>
      <c r="AN29">
        <f t="shared" si="40"/>
        <v>279.96918287277219</v>
      </c>
      <c r="AO29">
        <f t="shared" si="41"/>
        <v>271.95122439016632</v>
      </c>
      <c r="AP29">
        <f t="shared" si="42"/>
        <v>1.729568199446456</v>
      </c>
      <c r="AQ29">
        <f t="shared" si="43"/>
        <v>1.4960666536719067</v>
      </c>
      <c r="AR29">
        <f t="shared" si="44"/>
        <v>20.490877125875485</v>
      </c>
      <c r="AS29">
        <f t="shared" si="45"/>
        <v>15.618758652822507</v>
      </c>
      <c r="AT29">
        <f t="shared" si="46"/>
        <v>9.8736040592193604</v>
      </c>
      <c r="AU29">
        <f t="shared" si="47"/>
        <v>1.2221065735823669</v>
      </c>
      <c r="AV29">
        <f t="shared" si="48"/>
        <v>9.8300180356799965E-2</v>
      </c>
      <c r="AW29">
        <f t="shared" si="49"/>
        <v>0.35571995944814988</v>
      </c>
      <c r="AX29">
        <f t="shared" si="50"/>
        <v>0.86638661413421691</v>
      </c>
      <c r="AY29">
        <f t="shared" si="51"/>
        <v>6.1744829137362303E-2</v>
      </c>
      <c r="AZ29">
        <f t="shared" si="52"/>
        <v>16.803894078378253</v>
      </c>
      <c r="BA29">
        <f t="shared" si="53"/>
        <v>0.59764884540141472</v>
      </c>
      <c r="BB29">
        <f t="shared" si="54"/>
        <v>25.470149013483699</v>
      </c>
      <c r="BC29">
        <f t="shared" si="55"/>
        <v>380.77961101388377</v>
      </c>
      <c r="BD29">
        <f t="shared" si="56"/>
        <v>6.0793858034521872E-3</v>
      </c>
    </row>
    <row r="30" spans="1:108" x14ac:dyDescent="0.25">
      <c r="A30" s="1">
        <v>18</v>
      </c>
      <c r="B30" s="1" t="s">
        <v>79</v>
      </c>
      <c r="C30" s="1">
        <v>290.50000025704503</v>
      </c>
      <c r="D30" s="1">
        <v>0</v>
      </c>
      <c r="E30">
        <f t="shared" si="29"/>
        <v>9.0736289334631994</v>
      </c>
      <c r="F30">
        <f t="shared" si="30"/>
        <v>0.10173135946809617</v>
      </c>
      <c r="G30">
        <f t="shared" si="31"/>
        <v>230.24955899079242</v>
      </c>
      <c r="H30">
        <f t="shared" si="32"/>
        <v>1.5544365840313195</v>
      </c>
      <c r="I30">
        <f t="shared" si="33"/>
        <v>1.1408977365079314</v>
      </c>
      <c r="J30">
        <f t="shared" si="34"/>
        <v>12.933043479919434</v>
      </c>
      <c r="K30" s="1">
        <v>6</v>
      </c>
      <c r="L30">
        <f t="shared" si="35"/>
        <v>1.4200000166893005</v>
      </c>
      <c r="M30" s="1">
        <v>1</v>
      </c>
      <c r="N30">
        <f t="shared" si="36"/>
        <v>2.8400000333786011</v>
      </c>
      <c r="O30" s="1">
        <v>6.8196940422058105</v>
      </c>
      <c r="P30" s="1">
        <v>12.933043479919434</v>
      </c>
      <c r="Q30" s="1">
        <v>5.1321544647216797</v>
      </c>
      <c r="R30" s="1">
        <v>399.59310913085937</v>
      </c>
      <c r="S30" s="1">
        <v>385.08639526367187</v>
      </c>
      <c r="T30" s="1">
        <v>2.5512890815734863</v>
      </c>
      <c r="U30" s="1">
        <v>4.8713269233703613</v>
      </c>
      <c r="V30" s="1">
        <v>18.751274108886719</v>
      </c>
      <c r="W30" s="1">
        <v>35.802913665771484</v>
      </c>
      <c r="X30" s="1">
        <v>400.04461669921875</v>
      </c>
      <c r="Y30" s="1">
        <v>1699.804443359375</v>
      </c>
      <c r="Z30" s="1">
        <v>4.4222049713134766</v>
      </c>
      <c r="AA30" s="1">
        <v>73.010940551757812</v>
      </c>
      <c r="AB30" s="1">
        <v>1.5700283050537109</v>
      </c>
      <c r="AC30" s="1">
        <v>5.4439723491668701E-2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37"/>
        <v>0.66674102783203115</v>
      </c>
      <c r="AL30">
        <f t="shared" si="38"/>
        <v>1.5544365840313194E-3</v>
      </c>
      <c r="AM30">
        <f t="shared" si="39"/>
        <v>286.08304347991941</v>
      </c>
      <c r="AN30">
        <f t="shared" si="40"/>
        <v>279.96969404220579</v>
      </c>
      <c r="AO30">
        <f t="shared" si="41"/>
        <v>271.9687048585256</v>
      </c>
      <c r="AP30">
        <f t="shared" si="42"/>
        <v>1.7295403951760504</v>
      </c>
      <c r="AQ30">
        <f t="shared" si="43"/>
        <v>1.4965578969183022</v>
      </c>
      <c r="AR30">
        <f t="shared" si="44"/>
        <v>20.497721103282938</v>
      </c>
      <c r="AS30">
        <f t="shared" si="45"/>
        <v>15.626394179912577</v>
      </c>
      <c r="AT30">
        <f t="shared" si="46"/>
        <v>9.8763687610626221</v>
      </c>
      <c r="AU30">
        <f t="shared" si="47"/>
        <v>1.2223330575309219</v>
      </c>
      <c r="AV30">
        <f t="shared" si="48"/>
        <v>9.8213271608547564E-2</v>
      </c>
      <c r="AW30">
        <f t="shared" si="49"/>
        <v>0.35566016041037074</v>
      </c>
      <c r="AX30">
        <f t="shared" si="50"/>
        <v>0.86667289712055118</v>
      </c>
      <c r="AY30">
        <f t="shared" si="51"/>
        <v>6.1689966824243013E-2</v>
      </c>
      <c r="AZ30">
        <f t="shared" si="52"/>
        <v>16.810736863545202</v>
      </c>
      <c r="BA30">
        <f t="shared" si="53"/>
        <v>0.59791662811961621</v>
      </c>
      <c r="BB30">
        <f t="shared" si="54"/>
        <v>25.456019231670769</v>
      </c>
      <c r="BC30">
        <f t="shared" si="55"/>
        <v>380.77322663120435</v>
      </c>
      <c r="BD30">
        <f t="shared" si="56"/>
        <v>6.0660376433187713E-3</v>
      </c>
    </row>
    <row r="31" spans="1:108" x14ac:dyDescent="0.25">
      <c r="A31" s="1">
        <v>19</v>
      </c>
      <c r="B31" s="1" t="s">
        <v>80</v>
      </c>
      <c r="C31" s="1">
        <v>291.00000024586916</v>
      </c>
      <c r="D31" s="1">
        <v>0</v>
      </c>
      <c r="E31">
        <f t="shared" si="29"/>
        <v>9.0606127176590903</v>
      </c>
      <c r="F31">
        <f t="shared" si="30"/>
        <v>0.10168652228336081</v>
      </c>
      <c r="G31">
        <f t="shared" si="31"/>
        <v>230.40325675542439</v>
      </c>
      <c r="H31">
        <f t="shared" si="32"/>
        <v>1.5543330607755697</v>
      </c>
      <c r="I31">
        <f t="shared" si="33"/>
        <v>1.1413062277151687</v>
      </c>
      <c r="J31">
        <f t="shared" si="34"/>
        <v>12.937046051025391</v>
      </c>
      <c r="K31" s="1">
        <v>6</v>
      </c>
      <c r="L31">
        <f t="shared" si="35"/>
        <v>1.4200000166893005</v>
      </c>
      <c r="M31" s="1">
        <v>1</v>
      </c>
      <c r="N31">
        <f t="shared" si="36"/>
        <v>2.8400000333786011</v>
      </c>
      <c r="O31" s="1">
        <v>6.8209438323974609</v>
      </c>
      <c r="P31" s="1">
        <v>12.937046051025391</v>
      </c>
      <c r="Q31" s="1">
        <v>5.1320705413818359</v>
      </c>
      <c r="R31" s="1">
        <v>399.583740234375</v>
      </c>
      <c r="S31" s="1">
        <v>385.0968017578125</v>
      </c>
      <c r="T31" s="1">
        <v>2.5512433052062988</v>
      </c>
      <c r="U31" s="1">
        <v>4.8710923194885254</v>
      </c>
      <c r="V31" s="1">
        <v>18.749357223510742</v>
      </c>
      <c r="W31" s="1">
        <v>35.798171997070312</v>
      </c>
      <c r="X31" s="1">
        <v>400.05062866210937</v>
      </c>
      <c r="Y31" s="1">
        <v>1699.8797607421875</v>
      </c>
      <c r="Z31" s="1">
        <v>4.3851323127746582</v>
      </c>
      <c r="AA31" s="1">
        <v>73.011054992675781</v>
      </c>
      <c r="AB31" s="1">
        <v>1.5700283050537109</v>
      </c>
      <c r="AC31" s="1">
        <v>5.4439723491668701E-2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37"/>
        <v>0.66675104777018213</v>
      </c>
      <c r="AL31">
        <f t="shared" si="38"/>
        <v>1.5543330607755697E-3</v>
      </c>
      <c r="AM31">
        <f t="shared" si="39"/>
        <v>286.08704605102537</v>
      </c>
      <c r="AN31">
        <f t="shared" si="40"/>
        <v>279.97094383239744</v>
      </c>
      <c r="AO31">
        <f t="shared" si="41"/>
        <v>271.98075563950624</v>
      </c>
      <c r="AP31">
        <f t="shared" si="42"/>
        <v>1.7293877351064983</v>
      </c>
      <c r="AQ31">
        <f t="shared" si="43"/>
        <v>1.496949816927746</v>
      </c>
      <c r="AR31">
        <f t="shared" si="44"/>
        <v>20.503056928542055</v>
      </c>
      <c r="AS31">
        <f t="shared" si="45"/>
        <v>15.631964609053529</v>
      </c>
      <c r="AT31">
        <f t="shared" si="46"/>
        <v>9.8789949417114258</v>
      </c>
      <c r="AU31">
        <f t="shared" si="47"/>
        <v>1.2225482280906472</v>
      </c>
      <c r="AV31">
        <f t="shared" si="48"/>
        <v>9.8171481296352059E-2</v>
      </c>
      <c r="AW31">
        <f t="shared" si="49"/>
        <v>0.35564358921257733</v>
      </c>
      <c r="AX31">
        <f t="shared" si="50"/>
        <v>0.8669046388780699</v>
      </c>
      <c r="AY31">
        <f t="shared" si="51"/>
        <v>6.1663586301807509E-2</v>
      </c>
      <c r="AZ31">
        <f t="shared" si="52"/>
        <v>16.821984849461888</v>
      </c>
      <c r="BA31">
        <f t="shared" si="53"/>
        <v>0.59829958520487814</v>
      </c>
      <c r="BB31">
        <f t="shared" si="54"/>
        <v>25.447523851230979</v>
      </c>
      <c r="BC31">
        <f t="shared" si="55"/>
        <v>380.78982041095378</v>
      </c>
      <c r="BD31">
        <f t="shared" si="56"/>
        <v>6.0550504735279393E-3</v>
      </c>
    </row>
    <row r="32" spans="1:108" x14ac:dyDescent="0.25">
      <c r="A32" s="1">
        <v>20</v>
      </c>
      <c r="B32" s="1" t="s">
        <v>80</v>
      </c>
      <c r="C32" s="1">
        <v>291.50000023469329</v>
      </c>
      <c r="D32" s="1">
        <v>0</v>
      </c>
      <c r="E32">
        <f t="shared" si="29"/>
        <v>9.1137789899662671</v>
      </c>
      <c r="F32">
        <f t="shared" si="30"/>
        <v>0.10162442472215565</v>
      </c>
      <c r="G32">
        <f t="shared" si="31"/>
        <v>229.42282190692373</v>
      </c>
      <c r="H32">
        <f t="shared" si="32"/>
        <v>1.5537077391177831</v>
      </c>
      <c r="I32">
        <f t="shared" si="33"/>
        <v>1.1415150111456303</v>
      </c>
      <c r="J32">
        <f t="shared" si="34"/>
        <v>12.939047813415527</v>
      </c>
      <c r="K32" s="1">
        <v>6</v>
      </c>
      <c r="L32">
        <f t="shared" si="35"/>
        <v>1.4200000166893005</v>
      </c>
      <c r="M32" s="1">
        <v>1</v>
      </c>
      <c r="N32">
        <f t="shared" si="36"/>
        <v>2.8400000333786011</v>
      </c>
      <c r="O32" s="1">
        <v>6.8216371536254883</v>
      </c>
      <c r="P32" s="1">
        <v>12.939047813415527</v>
      </c>
      <c r="Q32" s="1">
        <v>5.1319594383239746</v>
      </c>
      <c r="R32" s="1">
        <v>399.62100219726562</v>
      </c>
      <c r="S32" s="1">
        <v>385.05477905273437</v>
      </c>
      <c r="T32" s="1">
        <v>2.5520162582397461</v>
      </c>
      <c r="U32" s="1">
        <v>4.8709330558776855</v>
      </c>
      <c r="V32" s="1">
        <v>18.754083633422852</v>
      </c>
      <c r="W32" s="1">
        <v>35.795185089111328</v>
      </c>
      <c r="X32" s="1">
        <v>400.05050659179687</v>
      </c>
      <c r="Y32" s="1">
        <v>1699.8497314453125</v>
      </c>
      <c r="Z32" s="1">
        <v>4.4360222816467285</v>
      </c>
      <c r="AA32" s="1">
        <v>73.010826110839844</v>
      </c>
      <c r="AB32" s="1">
        <v>1.5700283050537109</v>
      </c>
      <c r="AC32" s="1">
        <v>5.4439723491668701E-2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37"/>
        <v>0.66675084431966136</v>
      </c>
      <c r="AL32">
        <f t="shared" si="38"/>
        <v>1.5537077391177831E-3</v>
      </c>
      <c r="AM32">
        <f t="shared" si="39"/>
        <v>286.0890478134155</v>
      </c>
      <c r="AN32">
        <f t="shared" si="40"/>
        <v>279.97163715362547</v>
      </c>
      <c r="AO32">
        <f t="shared" si="41"/>
        <v>271.97595095211364</v>
      </c>
      <c r="AP32">
        <f t="shared" si="42"/>
        <v>1.7294932285419224</v>
      </c>
      <c r="AQ32">
        <f t="shared" si="43"/>
        <v>1.4971458574858578</v>
      </c>
      <c r="AR32">
        <f t="shared" si="44"/>
        <v>20.505806292521569</v>
      </c>
      <c r="AS32">
        <f t="shared" si="45"/>
        <v>15.634873236643884</v>
      </c>
      <c r="AT32">
        <f t="shared" si="46"/>
        <v>9.8803424835205078</v>
      </c>
      <c r="AU32">
        <f t="shared" si="47"/>
        <v>1.2226586490344129</v>
      </c>
      <c r="AV32">
        <f t="shared" si="48"/>
        <v>9.8113601417818233E-2</v>
      </c>
      <c r="AW32">
        <f t="shared" si="49"/>
        <v>0.35563084634022746</v>
      </c>
      <c r="AX32">
        <f t="shared" si="50"/>
        <v>0.86702780269418545</v>
      </c>
      <c r="AY32">
        <f t="shared" si="51"/>
        <v>6.1627049276538767E-2</v>
      </c>
      <c r="AZ32">
        <f t="shared" si="52"/>
        <v>16.750349756104587</v>
      </c>
      <c r="BA32">
        <f t="shared" si="53"/>
        <v>0.59581865850703697</v>
      </c>
      <c r="BB32">
        <f t="shared" si="54"/>
        <v>25.441977908823553</v>
      </c>
      <c r="BC32">
        <f t="shared" si="55"/>
        <v>380.72252500630839</v>
      </c>
      <c r="BD32">
        <f t="shared" si="56"/>
        <v>6.0903295313241576E-3</v>
      </c>
    </row>
    <row r="33" spans="1:108" x14ac:dyDescent="0.25">
      <c r="A33" s="1">
        <v>21</v>
      </c>
      <c r="B33" s="1" t="s">
        <v>81</v>
      </c>
      <c r="C33" s="1">
        <v>292.00000022351742</v>
      </c>
      <c r="D33" s="1">
        <v>0</v>
      </c>
      <c r="E33">
        <f t="shared" si="29"/>
        <v>9.1215477507422502</v>
      </c>
      <c r="F33">
        <f t="shared" si="30"/>
        <v>0.10153980463239208</v>
      </c>
      <c r="G33">
        <f t="shared" si="31"/>
        <v>229.15206829586751</v>
      </c>
      <c r="H33">
        <f t="shared" si="32"/>
        <v>1.5536142970986697</v>
      </c>
      <c r="I33">
        <f t="shared" si="33"/>
        <v>1.142360516574455</v>
      </c>
      <c r="J33">
        <f t="shared" si="34"/>
        <v>12.9478759765625</v>
      </c>
      <c r="K33" s="1">
        <v>6</v>
      </c>
      <c r="L33">
        <f t="shared" si="35"/>
        <v>1.4200000166893005</v>
      </c>
      <c r="M33" s="1">
        <v>1</v>
      </c>
      <c r="N33">
        <f t="shared" si="36"/>
        <v>2.8400000333786011</v>
      </c>
      <c r="O33" s="1">
        <v>6.8225083351135254</v>
      </c>
      <c r="P33" s="1">
        <v>12.9478759765625</v>
      </c>
      <c r="Q33" s="1">
        <v>5.1312756538391113</v>
      </c>
      <c r="R33" s="1">
        <v>399.60946655273438</v>
      </c>
      <c r="S33" s="1">
        <v>385.0318603515625</v>
      </c>
      <c r="T33" s="1">
        <v>2.5524351596832275</v>
      </c>
      <c r="U33" s="1">
        <v>4.8711862564086914</v>
      </c>
      <c r="V33" s="1">
        <v>18.756086349487305</v>
      </c>
      <c r="W33" s="1">
        <v>35.794986724853516</v>
      </c>
      <c r="X33" s="1">
        <v>400.054931640625</v>
      </c>
      <c r="Y33" s="1">
        <v>1699.808349609375</v>
      </c>
      <c r="Z33" s="1">
        <v>4.4158439636230469</v>
      </c>
      <c r="AA33" s="1">
        <v>73.011001586914063</v>
      </c>
      <c r="AB33" s="1">
        <v>1.5700283050537109</v>
      </c>
      <c r="AC33" s="1">
        <v>5.4439723491668701E-2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0.66675821940104163</v>
      </c>
      <c r="AL33">
        <f t="shared" si="38"/>
        <v>1.5536142970986697E-3</v>
      </c>
      <c r="AM33">
        <f t="shared" si="39"/>
        <v>286.09787597656248</v>
      </c>
      <c r="AN33">
        <f t="shared" si="40"/>
        <v>279.9725083351135</v>
      </c>
      <c r="AO33">
        <f t="shared" si="41"/>
        <v>271.96932985851163</v>
      </c>
      <c r="AP33">
        <f t="shared" si="42"/>
        <v>1.7284705951825634</v>
      </c>
      <c r="AQ33">
        <f t="shared" si="43"/>
        <v>1.498010704071264</v>
      </c>
      <c r="AR33">
        <f t="shared" si="44"/>
        <v>20.51760243677791</v>
      </c>
      <c r="AS33">
        <f t="shared" si="45"/>
        <v>15.646416180369219</v>
      </c>
      <c r="AT33">
        <f t="shared" si="46"/>
        <v>9.8851921558380127</v>
      </c>
      <c r="AU33">
        <f t="shared" si="47"/>
        <v>1.2230561160241176</v>
      </c>
      <c r="AV33">
        <f t="shared" si="48"/>
        <v>9.8034724812784413E-2</v>
      </c>
      <c r="AW33">
        <f t="shared" si="49"/>
        <v>0.35565018749680893</v>
      </c>
      <c r="AX33">
        <f t="shared" si="50"/>
        <v>0.86740592852730858</v>
      </c>
      <c r="AY33">
        <f t="shared" si="51"/>
        <v>6.1577258286373296E-2</v>
      </c>
      <c r="AZ33">
        <f t="shared" si="52"/>
        <v>16.730622021994222</v>
      </c>
      <c r="BA33">
        <f t="shared" si="53"/>
        <v>0.59515092617695264</v>
      </c>
      <c r="BB33">
        <f t="shared" si="54"/>
        <v>25.427229982281553</v>
      </c>
      <c r="BC33">
        <f t="shared" si="55"/>
        <v>380.69591340833216</v>
      </c>
      <c r="BD33">
        <f t="shared" si="56"/>
        <v>6.0924135059919424E-3</v>
      </c>
    </row>
    <row r="34" spans="1:108" x14ac:dyDescent="0.25">
      <c r="A34" s="1">
        <v>22</v>
      </c>
      <c r="B34" s="1" t="s">
        <v>81</v>
      </c>
      <c r="C34" s="1">
        <v>292.50000021234155</v>
      </c>
      <c r="D34" s="1">
        <v>0</v>
      </c>
      <c r="E34">
        <f t="shared" si="29"/>
        <v>9.1598109835188151</v>
      </c>
      <c r="F34">
        <f t="shared" si="30"/>
        <v>0.10154960085877728</v>
      </c>
      <c r="G34">
        <f t="shared" si="31"/>
        <v>228.51911715862593</v>
      </c>
      <c r="H34">
        <f t="shared" si="32"/>
        <v>1.5543397336781348</v>
      </c>
      <c r="I34">
        <f t="shared" si="33"/>
        <v>1.1427775830715696</v>
      </c>
      <c r="J34">
        <f t="shared" si="34"/>
        <v>12.952869415283203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6.8234705924987793</v>
      </c>
      <c r="P34" s="1">
        <v>12.952869415283203</v>
      </c>
      <c r="Q34" s="1">
        <v>5.1313872337341309</v>
      </c>
      <c r="R34" s="1">
        <v>399.63623046875</v>
      </c>
      <c r="S34" s="1">
        <v>385.00088500976563</v>
      </c>
      <c r="T34" s="1">
        <v>2.5523672103881836</v>
      </c>
      <c r="U34" s="1">
        <v>4.872199535369873</v>
      </c>
      <c r="V34" s="1">
        <v>18.75425910949707</v>
      </c>
      <c r="W34" s="1">
        <v>35.799903869628906</v>
      </c>
      <c r="X34" s="1">
        <v>400.05477905273437</v>
      </c>
      <c r="Y34" s="1">
        <v>1699.78515625</v>
      </c>
      <c r="Z34" s="1">
        <v>4.5208320617675781</v>
      </c>
      <c r="AA34" s="1">
        <v>73.010658264160156</v>
      </c>
      <c r="AB34" s="1">
        <v>1.5700283050537109</v>
      </c>
      <c r="AC34" s="1">
        <v>5.4439723491668701E-2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0.66675796508789054</v>
      </c>
      <c r="AL34">
        <f t="shared" si="38"/>
        <v>1.5543397336781348E-3</v>
      </c>
      <c r="AM34">
        <f t="shared" si="39"/>
        <v>286.10286941528318</v>
      </c>
      <c r="AN34">
        <f t="shared" si="40"/>
        <v>279.97347059249876</v>
      </c>
      <c r="AO34">
        <f t="shared" si="41"/>
        <v>271.96561892109457</v>
      </c>
      <c r="AP34">
        <f t="shared" si="42"/>
        <v>1.7275328574327835</v>
      </c>
      <c r="AQ34">
        <f t="shared" si="43"/>
        <v>1.4985000783432594</v>
      </c>
      <c r="AR34">
        <f t="shared" si="44"/>
        <v>20.524401696551347</v>
      </c>
      <c r="AS34">
        <f t="shared" si="45"/>
        <v>15.652202161181474</v>
      </c>
      <c r="AT34">
        <f t="shared" si="46"/>
        <v>9.8881700038909912</v>
      </c>
      <c r="AU34">
        <f t="shared" si="47"/>
        <v>1.2233002293950581</v>
      </c>
      <c r="AV34">
        <f t="shared" si="48"/>
        <v>9.8043856364599974E-2</v>
      </c>
      <c r="AW34">
        <f t="shared" si="49"/>
        <v>0.3557224952716897</v>
      </c>
      <c r="AX34">
        <f t="shared" si="50"/>
        <v>0.86757773412336836</v>
      </c>
      <c r="AY34">
        <f t="shared" si="51"/>
        <v>6.1583022573431012E-2</v>
      </c>
      <c r="AZ34">
        <f t="shared" si="52"/>
        <v>16.684331169696016</v>
      </c>
      <c r="BA34">
        <f t="shared" si="53"/>
        <v>0.59355478404375484</v>
      </c>
      <c r="BB34">
        <f t="shared" si="54"/>
        <v>25.424319947144834</v>
      </c>
      <c r="BC34">
        <f t="shared" si="55"/>
        <v>380.6467495582109</v>
      </c>
      <c r="BD34">
        <f t="shared" si="56"/>
        <v>6.1180599958003835E-3</v>
      </c>
    </row>
    <row r="35" spans="1:108" x14ac:dyDescent="0.25">
      <c r="A35" s="1">
        <v>23</v>
      </c>
      <c r="B35" s="1" t="s">
        <v>81</v>
      </c>
      <c r="C35" s="1">
        <v>293.00000020116568</v>
      </c>
      <c r="D35" s="1">
        <v>0</v>
      </c>
      <c r="E35">
        <f t="shared" si="29"/>
        <v>9.1684965833100609</v>
      </c>
      <c r="F35">
        <f t="shared" si="30"/>
        <v>0.10146201919003739</v>
      </c>
      <c r="G35">
        <f t="shared" si="31"/>
        <v>228.24003618399112</v>
      </c>
      <c r="H35">
        <f t="shared" si="32"/>
        <v>1.5544529156651385</v>
      </c>
      <c r="I35">
        <f t="shared" si="33"/>
        <v>1.1437984394191139</v>
      </c>
      <c r="J35">
        <f t="shared" si="34"/>
        <v>12.963550567626953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6.8249678611755371</v>
      </c>
      <c r="P35" s="1">
        <v>12.963550567626953</v>
      </c>
      <c r="Q35" s="1">
        <v>5.1313543319702148</v>
      </c>
      <c r="R35" s="1">
        <v>399.63812255859375</v>
      </c>
      <c r="S35" s="1">
        <v>384.99093627929687</v>
      </c>
      <c r="T35" s="1">
        <v>2.5527818202972412</v>
      </c>
      <c r="U35" s="1">
        <v>4.8725876808166504</v>
      </c>
      <c r="V35" s="1">
        <v>18.755271911621094</v>
      </c>
      <c r="W35" s="1">
        <v>35.798873901367188</v>
      </c>
      <c r="X35" s="1">
        <v>400.08831787109375</v>
      </c>
      <c r="Y35" s="1">
        <v>1699.8568115234375</v>
      </c>
      <c r="Z35" s="1">
        <v>4.5537509918212891</v>
      </c>
      <c r="AA35" s="1">
        <v>73.010261535644531</v>
      </c>
      <c r="AB35" s="1">
        <v>1.5700283050537109</v>
      </c>
      <c r="AC35" s="1">
        <v>5.4439723491668701E-2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0.66681386311848956</v>
      </c>
      <c r="AL35">
        <f t="shared" si="38"/>
        <v>1.5544529156651386E-3</v>
      </c>
      <c r="AM35">
        <f t="shared" si="39"/>
        <v>286.11355056762693</v>
      </c>
      <c r="AN35">
        <f t="shared" si="40"/>
        <v>279.97496786117551</v>
      </c>
      <c r="AO35">
        <f t="shared" si="41"/>
        <v>271.97708376458831</v>
      </c>
      <c r="AP35">
        <f t="shared" si="42"/>
        <v>1.7264602113236627</v>
      </c>
      <c r="AQ35">
        <f t="shared" si="43"/>
        <v>1.4995473403508972</v>
      </c>
      <c r="AR35">
        <f t="shared" si="44"/>
        <v>20.538857262123344</v>
      </c>
      <c r="AS35">
        <f t="shared" si="45"/>
        <v>15.666269581306693</v>
      </c>
      <c r="AT35">
        <f t="shared" si="46"/>
        <v>9.8942592144012451</v>
      </c>
      <c r="AU35">
        <f t="shared" si="47"/>
        <v>1.2237995348119273</v>
      </c>
      <c r="AV35">
        <f t="shared" si="48"/>
        <v>9.7962214958624713E-2</v>
      </c>
      <c r="AW35">
        <f t="shared" si="49"/>
        <v>0.3557489009317833</v>
      </c>
      <c r="AX35">
        <f t="shared" si="50"/>
        <v>0.86805063388014392</v>
      </c>
      <c r="AY35">
        <f t="shared" si="51"/>
        <v>6.153148667093216E-2</v>
      </c>
      <c r="AZ35">
        <f t="shared" si="52"/>
        <v>16.663864734698162</v>
      </c>
      <c r="BA35">
        <f t="shared" si="53"/>
        <v>0.59284521965579806</v>
      </c>
      <c r="BB35">
        <f t="shared" si="54"/>
        <v>25.407048077530181</v>
      </c>
      <c r="BC35">
        <f t="shared" si="55"/>
        <v>380.63267210958003</v>
      </c>
      <c r="BD35">
        <f t="shared" si="56"/>
        <v>6.1199274407996093E-3</v>
      </c>
    </row>
    <row r="36" spans="1:108" x14ac:dyDescent="0.25">
      <c r="A36" s="1">
        <v>24</v>
      </c>
      <c r="B36" s="1" t="s">
        <v>82</v>
      </c>
      <c r="C36" s="1">
        <v>293.50000018998981</v>
      </c>
      <c r="D36" s="1">
        <v>0</v>
      </c>
      <c r="E36">
        <f t="shared" si="29"/>
        <v>9.158050898055567</v>
      </c>
      <c r="F36">
        <f t="shared" si="30"/>
        <v>0.10132383933183198</v>
      </c>
      <c r="G36">
        <f t="shared" si="31"/>
        <v>228.2120849416514</v>
      </c>
      <c r="H36">
        <f t="shared" si="32"/>
        <v>1.5545611862439956</v>
      </c>
      <c r="I36">
        <f t="shared" si="33"/>
        <v>1.1453671080164913</v>
      </c>
      <c r="J36">
        <f t="shared" si="34"/>
        <v>12.980209350585938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6.8256015777587891</v>
      </c>
      <c r="P36" s="1">
        <v>12.980209350585938</v>
      </c>
      <c r="Q36" s="1">
        <v>5.1313362121582031</v>
      </c>
      <c r="R36" s="1">
        <v>399.633056640625</v>
      </c>
      <c r="S36" s="1">
        <v>385.000732421875</v>
      </c>
      <c r="T36" s="1">
        <v>2.5534274578094482</v>
      </c>
      <c r="U36" s="1">
        <v>4.8735065460205078</v>
      </c>
      <c r="V36" s="1">
        <v>18.759143829345703</v>
      </c>
      <c r="W36" s="1">
        <v>35.803955078125</v>
      </c>
      <c r="X36" s="1">
        <v>400.06869506835937</v>
      </c>
      <c r="Y36" s="1">
        <v>1699.8468017578125</v>
      </c>
      <c r="Z36" s="1">
        <v>4.3958282470703125</v>
      </c>
      <c r="AA36" s="1">
        <v>73.010032653808594</v>
      </c>
      <c r="AB36" s="1">
        <v>1.5700283050537109</v>
      </c>
      <c r="AC36" s="1">
        <v>5.4439723491668701E-2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0.6667811584472656</v>
      </c>
      <c r="AL36">
        <f t="shared" si="38"/>
        <v>1.5545611862439956E-3</v>
      </c>
      <c r="AM36">
        <f t="shared" si="39"/>
        <v>286.13020935058591</v>
      </c>
      <c r="AN36">
        <f t="shared" si="40"/>
        <v>279.97560157775877</v>
      </c>
      <c r="AO36">
        <f t="shared" si="41"/>
        <v>271.97548220212411</v>
      </c>
      <c r="AP36">
        <f t="shared" si="42"/>
        <v>1.7243950900467886</v>
      </c>
      <c r="AQ36">
        <f t="shared" si="43"/>
        <v>1.5011819800799986</v>
      </c>
      <c r="AR36">
        <f t="shared" si="44"/>
        <v>20.5613108981631</v>
      </c>
      <c r="AS36">
        <f t="shared" si="45"/>
        <v>15.687804352142592</v>
      </c>
      <c r="AT36">
        <f t="shared" si="46"/>
        <v>9.9029054641723633</v>
      </c>
      <c r="AU36">
        <f t="shared" si="47"/>
        <v>1.2245088217960707</v>
      </c>
      <c r="AV36">
        <f t="shared" si="48"/>
        <v>9.7833397319581794E-2</v>
      </c>
      <c r="AW36">
        <f t="shared" si="49"/>
        <v>0.3558148720635072</v>
      </c>
      <c r="AX36">
        <f t="shared" si="50"/>
        <v>0.86869394973256342</v>
      </c>
      <c r="AY36">
        <f t="shared" si="51"/>
        <v>6.1450171777654793E-2</v>
      </c>
      <c r="AZ36">
        <f t="shared" si="52"/>
        <v>16.661771773583713</v>
      </c>
      <c r="BA36">
        <f t="shared" si="53"/>
        <v>0.59275753452744551</v>
      </c>
      <c r="BB36">
        <f t="shared" si="54"/>
        <v>25.381694458803782</v>
      </c>
      <c r="BC36">
        <f t="shared" si="55"/>
        <v>380.64743363065389</v>
      </c>
      <c r="BD36">
        <f t="shared" si="56"/>
        <v>6.1066180721492929E-3</v>
      </c>
    </row>
    <row r="37" spans="1:108" x14ac:dyDescent="0.25">
      <c r="A37" s="1">
        <v>25</v>
      </c>
      <c r="B37" s="1" t="s">
        <v>82</v>
      </c>
      <c r="C37" s="1">
        <v>294.00000017881393</v>
      </c>
      <c r="D37" s="1">
        <v>0</v>
      </c>
      <c r="E37">
        <f t="shared" si="29"/>
        <v>9.1809193936521662</v>
      </c>
      <c r="F37">
        <f t="shared" si="30"/>
        <v>0.10117116784769638</v>
      </c>
      <c r="G37">
        <f t="shared" si="31"/>
        <v>227.62523067195076</v>
      </c>
      <c r="H37">
        <f t="shared" si="32"/>
        <v>1.5539866011909516</v>
      </c>
      <c r="I37">
        <f t="shared" si="33"/>
        <v>1.1465934247885858</v>
      </c>
      <c r="J37">
        <f t="shared" si="34"/>
        <v>12.992992401123047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6.8268742561340332</v>
      </c>
      <c r="P37" s="1">
        <v>12.992992401123047</v>
      </c>
      <c r="Q37" s="1">
        <v>5.131749153137207</v>
      </c>
      <c r="R37" s="1">
        <v>399.671875</v>
      </c>
      <c r="S37" s="1">
        <v>385.00592041015625</v>
      </c>
      <c r="T37" s="1">
        <v>2.554774284362793</v>
      </c>
      <c r="U37" s="1">
        <v>4.8739399909973145</v>
      </c>
      <c r="V37" s="1">
        <v>18.767261505126953</v>
      </c>
      <c r="W37" s="1">
        <v>35.803752899169922</v>
      </c>
      <c r="X37" s="1">
        <v>400.07815551757812</v>
      </c>
      <c r="Y37" s="1">
        <v>1699.85791015625</v>
      </c>
      <c r="Z37" s="1">
        <v>4.3015575408935547</v>
      </c>
      <c r="AA37" s="1">
        <v>73.009506225585937</v>
      </c>
      <c r="AB37" s="1">
        <v>1.5700283050537109</v>
      </c>
      <c r="AC37" s="1">
        <v>5.4439723491668701E-2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0.66679692586263006</v>
      </c>
      <c r="AL37">
        <f t="shared" si="38"/>
        <v>1.5539866011909517E-3</v>
      </c>
      <c r="AM37">
        <f t="shared" si="39"/>
        <v>286.14299240112302</v>
      </c>
      <c r="AN37">
        <f t="shared" si="40"/>
        <v>279.97687425613401</v>
      </c>
      <c r="AO37">
        <f t="shared" si="41"/>
        <v>271.97725954583439</v>
      </c>
      <c r="AP37">
        <f t="shared" si="42"/>
        <v>1.7232850233249168</v>
      </c>
      <c r="AQ37">
        <f t="shared" si="43"/>
        <v>1.5024373769044366</v>
      </c>
      <c r="AR37">
        <f t="shared" si="44"/>
        <v>20.578654131178229</v>
      </c>
      <c r="AS37">
        <f t="shared" si="45"/>
        <v>15.704714140180915</v>
      </c>
      <c r="AT37">
        <f t="shared" si="46"/>
        <v>9.90993332862854</v>
      </c>
      <c r="AU37">
        <f t="shared" si="47"/>
        <v>1.2250856128711927</v>
      </c>
      <c r="AV37">
        <f t="shared" si="48"/>
        <v>9.7691055843539973E-2</v>
      </c>
      <c r="AW37">
        <f t="shared" si="49"/>
        <v>0.35584395211585068</v>
      </c>
      <c r="AX37">
        <f t="shared" si="50"/>
        <v>0.86924166075534193</v>
      </c>
      <c r="AY37">
        <f t="shared" si="51"/>
        <v>6.1360321331942642E-2</v>
      </c>
      <c r="AZ37">
        <f t="shared" si="52"/>
        <v>16.618805695844227</v>
      </c>
      <c r="BA37">
        <f t="shared" si="53"/>
        <v>0.59122527370346933</v>
      </c>
      <c r="BB37">
        <f t="shared" si="54"/>
        <v>25.359672084134377</v>
      </c>
      <c r="BC37">
        <f t="shared" si="55"/>
        <v>380.64175103136733</v>
      </c>
      <c r="BD37">
        <f t="shared" si="56"/>
        <v>6.1166465481791677E-3</v>
      </c>
    </row>
    <row r="38" spans="1:108" x14ac:dyDescent="0.25">
      <c r="A38" s="1">
        <v>26</v>
      </c>
      <c r="B38" s="1" t="s">
        <v>83</v>
      </c>
      <c r="C38" s="1">
        <v>294.50000016763806</v>
      </c>
      <c r="D38" s="1">
        <v>0</v>
      </c>
      <c r="E38">
        <f t="shared" si="29"/>
        <v>9.1951436924571919</v>
      </c>
      <c r="F38">
        <f t="shared" si="30"/>
        <v>0.10118794768429971</v>
      </c>
      <c r="G38">
        <f t="shared" si="31"/>
        <v>227.44904487511644</v>
      </c>
      <c r="H38">
        <f t="shared" si="32"/>
        <v>1.5537119824938677</v>
      </c>
      <c r="I38">
        <f t="shared" si="33"/>
        <v>1.1462213846952507</v>
      </c>
      <c r="J38">
        <f t="shared" si="34"/>
        <v>12.989418983459473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6.8274979591369629</v>
      </c>
      <c r="P38" s="1">
        <v>12.989418983459473</v>
      </c>
      <c r="Q38" s="1">
        <v>5.1319108009338379</v>
      </c>
      <c r="R38" s="1">
        <v>399.719970703125</v>
      </c>
      <c r="S38" s="1">
        <v>385.03292846679687</v>
      </c>
      <c r="T38" s="1">
        <v>2.5554475784301758</v>
      </c>
      <c r="U38" s="1">
        <v>4.8741793632507324</v>
      </c>
      <c r="V38" s="1">
        <v>18.771589279174805</v>
      </c>
      <c r="W38" s="1">
        <v>35.804328918457031</v>
      </c>
      <c r="X38" s="1">
        <v>400.08221435546875</v>
      </c>
      <c r="Y38" s="1">
        <v>1699.7520751953125</v>
      </c>
      <c r="Z38" s="1">
        <v>4.2601399421691895</v>
      </c>
      <c r="AA38" s="1">
        <v>73.010231018066406</v>
      </c>
      <c r="AB38" s="1">
        <v>1.5700283050537109</v>
      </c>
      <c r="AC38" s="1">
        <v>5.4439723491668701E-2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0.66680369059244782</v>
      </c>
      <c r="AL38">
        <f t="shared" si="38"/>
        <v>1.5537119824938677E-3</v>
      </c>
      <c r="AM38">
        <f t="shared" si="39"/>
        <v>286.13941898345945</v>
      </c>
      <c r="AN38">
        <f t="shared" si="40"/>
        <v>279.97749795913694</v>
      </c>
      <c r="AO38">
        <f t="shared" si="41"/>
        <v>271.96032595246288</v>
      </c>
      <c r="AP38">
        <f t="shared" si="42"/>
        <v>1.7237400313698101</v>
      </c>
      <c r="AQ38">
        <f t="shared" si="43"/>
        <v>1.5020863460296785</v>
      </c>
      <c r="AR38">
        <f t="shared" si="44"/>
        <v>20.573641872986084</v>
      </c>
      <c r="AS38">
        <f t="shared" si="45"/>
        <v>15.699462509735351</v>
      </c>
      <c r="AT38">
        <f t="shared" si="46"/>
        <v>9.9084584712982178</v>
      </c>
      <c r="AU38">
        <f t="shared" si="47"/>
        <v>1.2249645485001348</v>
      </c>
      <c r="AV38">
        <f t="shared" si="48"/>
        <v>9.7706701051141528E-2</v>
      </c>
      <c r="AW38">
        <f t="shared" si="49"/>
        <v>0.3558649613344278</v>
      </c>
      <c r="AX38">
        <f t="shared" si="50"/>
        <v>0.86909958716570701</v>
      </c>
      <c r="AY38">
        <f t="shared" si="51"/>
        <v>6.1370197018606631E-2</v>
      </c>
      <c r="AZ38">
        <f t="shared" si="52"/>
        <v>16.606107311170803</v>
      </c>
      <c r="BA38">
        <f t="shared" si="53"/>
        <v>0.59072621601695141</v>
      </c>
      <c r="BB38">
        <f t="shared" si="54"/>
        <v>25.367059696892959</v>
      </c>
      <c r="BC38">
        <f t="shared" si="55"/>
        <v>380.66199753759912</v>
      </c>
      <c r="BD38">
        <f t="shared" si="56"/>
        <v>6.1275819618697601E-3</v>
      </c>
    </row>
    <row r="39" spans="1:108" x14ac:dyDescent="0.25">
      <c r="A39" s="1">
        <v>27</v>
      </c>
      <c r="B39" s="1" t="s">
        <v>83</v>
      </c>
      <c r="C39" s="1">
        <v>295.00000015646219</v>
      </c>
      <c r="D39" s="1">
        <v>0</v>
      </c>
      <c r="E39">
        <f t="shared" si="29"/>
        <v>9.2153550080480624</v>
      </c>
      <c r="F39">
        <f t="shared" si="30"/>
        <v>0.10117858903636949</v>
      </c>
      <c r="G39">
        <f t="shared" si="31"/>
        <v>227.11343834603917</v>
      </c>
      <c r="H39">
        <f t="shared" si="32"/>
        <v>1.5530943395602501</v>
      </c>
      <c r="I39">
        <f t="shared" si="33"/>
        <v>1.1458706974710506</v>
      </c>
      <c r="J39">
        <f t="shared" si="34"/>
        <v>12.985791206359863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6.828528881072998</v>
      </c>
      <c r="P39" s="1">
        <v>12.985791206359863</v>
      </c>
      <c r="Q39" s="1">
        <v>5.1323685646057129</v>
      </c>
      <c r="R39" s="1">
        <v>399.7501220703125</v>
      </c>
      <c r="S39" s="1">
        <v>385.03350830078125</v>
      </c>
      <c r="T39" s="1">
        <v>2.5563538074493408</v>
      </c>
      <c r="U39" s="1">
        <v>4.8741035461425781</v>
      </c>
      <c r="V39" s="1">
        <v>18.776912689208984</v>
      </c>
      <c r="W39" s="1">
        <v>35.801231384277344</v>
      </c>
      <c r="X39" s="1">
        <v>400.0926513671875</v>
      </c>
      <c r="Y39" s="1">
        <v>1699.680419921875</v>
      </c>
      <c r="Z39" s="1">
        <v>4.3237109184265137</v>
      </c>
      <c r="AA39" s="1">
        <v>73.010215759277344</v>
      </c>
      <c r="AB39" s="1">
        <v>1.5700283050537109</v>
      </c>
      <c r="AC39" s="1">
        <v>5.4439723491668701E-2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0.66682108561197906</v>
      </c>
      <c r="AL39">
        <f t="shared" si="38"/>
        <v>1.55309433956025E-3</v>
      </c>
      <c r="AM39">
        <f t="shared" si="39"/>
        <v>286.13579120635984</v>
      </c>
      <c r="AN39">
        <f t="shared" si="40"/>
        <v>279.97852888107298</v>
      </c>
      <c r="AO39">
        <f t="shared" si="41"/>
        <v>271.94886110896914</v>
      </c>
      <c r="AP39">
        <f t="shared" si="42"/>
        <v>1.7244960033835799</v>
      </c>
      <c r="AQ39">
        <f t="shared" si="43"/>
        <v>1.501730049007979</v>
      </c>
      <c r="AR39">
        <f t="shared" si="44"/>
        <v>20.568766074590808</v>
      </c>
      <c r="AS39">
        <f t="shared" si="45"/>
        <v>15.69466252844823</v>
      </c>
      <c r="AT39">
        <f t="shared" si="46"/>
        <v>9.9071600437164307</v>
      </c>
      <c r="AU39">
        <f t="shared" si="47"/>
        <v>1.2248579751741586</v>
      </c>
      <c r="AV39">
        <f t="shared" si="48"/>
        <v>9.7697975243867155E-2</v>
      </c>
      <c r="AW39">
        <f t="shared" si="49"/>
        <v>0.35585935153692844</v>
      </c>
      <c r="AX39">
        <f t="shared" si="50"/>
        <v>0.86899862363723024</v>
      </c>
      <c r="AY39">
        <f t="shared" si="51"/>
        <v>6.136468904638552E-2</v>
      </c>
      <c r="AZ39">
        <f t="shared" si="52"/>
        <v>16.581601135475651</v>
      </c>
      <c r="BA39">
        <f t="shared" si="53"/>
        <v>0.58985369701543544</v>
      </c>
      <c r="BB39">
        <f t="shared" si="54"/>
        <v>25.37214155848514</v>
      </c>
      <c r="BC39">
        <f t="shared" si="55"/>
        <v>380.65296988013034</v>
      </c>
      <c r="BD39">
        <f t="shared" si="56"/>
        <v>6.1424265742500168E-3</v>
      </c>
    </row>
    <row r="40" spans="1:108" x14ac:dyDescent="0.25">
      <c r="A40" s="1">
        <v>28</v>
      </c>
      <c r="B40" s="1" t="s">
        <v>84</v>
      </c>
      <c r="C40" s="1">
        <v>295.50000014528632</v>
      </c>
      <c r="D40" s="1">
        <v>0</v>
      </c>
      <c r="E40">
        <f t="shared" si="29"/>
        <v>9.2030533434095059</v>
      </c>
      <c r="F40">
        <f t="shared" si="30"/>
        <v>0.10126110465076747</v>
      </c>
      <c r="G40">
        <f t="shared" si="31"/>
        <v>227.44293540540406</v>
      </c>
      <c r="H40">
        <f t="shared" si="32"/>
        <v>1.5536602689787697</v>
      </c>
      <c r="I40">
        <f t="shared" si="33"/>
        <v>1.1453909368921329</v>
      </c>
      <c r="J40">
        <f t="shared" si="34"/>
        <v>12.981921195983887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6.8299341201782227</v>
      </c>
      <c r="P40" s="1">
        <v>12.981921195983887</v>
      </c>
      <c r="Q40" s="1">
        <v>5.1329431533813477</v>
      </c>
      <c r="R40" s="1">
        <v>399.7430419921875</v>
      </c>
      <c r="S40" s="1">
        <v>385.04495239257812</v>
      </c>
      <c r="T40" s="1">
        <v>2.5569362640380859</v>
      </c>
      <c r="U40" s="1">
        <v>4.8754596710205078</v>
      </c>
      <c r="V40" s="1">
        <v>18.779417037963867</v>
      </c>
      <c r="W40" s="1">
        <v>35.807811737060547</v>
      </c>
      <c r="X40" s="1">
        <v>400.10433959960937</v>
      </c>
      <c r="Y40" s="1">
        <v>1699.7576904296875</v>
      </c>
      <c r="Z40" s="1">
        <v>4.2802491188049316</v>
      </c>
      <c r="AA40" s="1">
        <v>73.010368347167969</v>
      </c>
      <c r="AB40" s="1">
        <v>1.5700283050537109</v>
      </c>
      <c r="AC40" s="1">
        <v>5.4439723491668701E-2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0.66684056599934893</v>
      </c>
      <c r="AL40">
        <f t="shared" si="38"/>
        <v>1.5536602689787697E-3</v>
      </c>
      <c r="AM40">
        <f t="shared" si="39"/>
        <v>286.13192119598386</v>
      </c>
      <c r="AN40">
        <f t="shared" si="40"/>
        <v>279.9799341201782</v>
      </c>
      <c r="AO40">
        <f t="shared" si="41"/>
        <v>271.9612243899428</v>
      </c>
      <c r="AP40">
        <f t="shared" si="42"/>
        <v>1.7249831047598247</v>
      </c>
      <c r="AQ40">
        <f t="shared" si="43"/>
        <v>1.5013500433351026</v>
      </c>
      <c r="AR40">
        <f t="shared" si="44"/>
        <v>20.563518269023213</v>
      </c>
      <c r="AS40">
        <f t="shared" si="45"/>
        <v>15.688058598002705</v>
      </c>
      <c r="AT40">
        <f t="shared" si="46"/>
        <v>9.9059276580810547</v>
      </c>
      <c r="AU40">
        <f t="shared" si="47"/>
        <v>1.2247568300455727</v>
      </c>
      <c r="AV40">
        <f t="shared" si="48"/>
        <v>9.7774909160501119E-2</v>
      </c>
      <c r="AW40">
        <f t="shared" si="49"/>
        <v>0.35595910644296963</v>
      </c>
      <c r="AX40">
        <f t="shared" si="50"/>
        <v>0.86879772360260299</v>
      </c>
      <c r="AY40">
        <f t="shared" si="51"/>
        <v>6.1413252042633537E-2</v>
      </c>
      <c r="AZ40">
        <f t="shared" si="52"/>
        <v>16.605692491909682</v>
      </c>
      <c r="BA40">
        <f t="shared" si="53"/>
        <v>0.59069190231459345</v>
      </c>
      <c r="BB40">
        <f t="shared" si="54"/>
        <v>25.386746494062805</v>
      </c>
      <c r="BC40">
        <f t="shared" si="55"/>
        <v>380.67026159413382</v>
      </c>
      <c r="BD40">
        <f t="shared" si="56"/>
        <v>6.137479224725303E-3</v>
      </c>
    </row>
    <row r="41" spans="1:108" x14ac:dyDescent="0.25">
      <c r="A41" s="1">
        <v>29</v>
      </c>
      <c r="B41" s="1" t="s">
        <v>84</v>
      </c>
      <c r="C41" s="1">
        <v>296.00000013411045</v>
      </c>
      <c r="D41" s="1">
        <v>0</v>
      </c>
      <c r="E41">
        <f t="shared" si="29"/>
        <v>9.1873642658099115</v>
      </c>
      <c r="F41">
        <f t="shared" si="30"/>
        <v>0.10133211938750879</v>
      </c>
      <c r="G41">
        <f t="shared" si="31"/>
        <v>227.82106309111524</v>
      </c>
      <c r="H41">
        <f t="shared" si="32"/>
        <v>1.5539549013097516</v>
      </c>
      <c r="I41">
        <f t="shared" si="33"/>
        <v>1.1448302325616249</v>
      </c>
      <c r="J41">
        <f t="shared" si="34"/>
        <v>12.976832389831543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6.8306255340576172</v>
      </c>
      <c r="P41" s="1">
        <v>12.976832389831543</v>
      </c>
      <c r="Q41" s="1">
        <v>5.1327848434448242</v>
      </c>
      <c r="R41" s="1">
        <v>399.74188232421875</v>
      </c>
      <c r="S41" s="1">
        <v>385.067138671875</v>
      </c>
      <c r="T41" s="1">
        <v>2.5573685169219971</v>
      </c>
      <c r="U41" s="1">
        <v>4.8763232231140137</v>
      </c>
      <c r="V41" s="1">
        <v>18.781600952148438</v>
      </c>
      <c r="W41" s="1">
        <v>35.812263488769531</v>
      </c>
      <c r="X41" s="1">
        <v>400.10543823242187</v>
      </c>
      <c r="Y41" s="1">
        <v>1699.80224609375</v>
      </c>
      <c r="Z41" s="1">
        <v>4.259096622467041</v>
      </c>
      <c r="AA41" s="1">
        <v>73.009979248046875</v>
      </c>
      <c r="AB41" s="1">
        <v>1.5700283050537109</v>
      </c>
      <c r="AC41" s="1">
        <v>5.4439723491668701E-2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0.66684239705403636</v>
      </c>
      <c r="AL41">
        <f t="shared" si="38"/>
        <v>1.5539549013097516E-3</v>
      </c>
      <c r="AM41">
        <f t="shared" si="39"/>
        <v>286.12683238983152</v>
      </c>
      <c r="AN41">
        <f t="shared" si="40"/>
        <v>279.98062553405759</v>
      </c>
      <c r="AO41">
        <f t="shared" si="41"/>
        <v>271.96835329603346</v>
      </c>
      <c r="AP41">
        <f t="shared" si="42"/>
        <v>1.7256206975963264</v>
      </c>
      <c r="AQ41">
        <f t="shared" si="43"/>
        <v>1.500850489887948</v>
      </c>
      <c r="AR41">
        <f t="shared" si="44"/>
        <v>20.556785597608535</v>
      </c>
      <c r="AS41">
        <f t="shared" si="45"/>
        <v>15.680462374494521</v>
      </c>
      <c r="AT41">
        <f t="shared" si="46"/>
        <v>9.9037289619445801</v>
      </c>
      <c r="AU41">
        <f t="shared" si="47"/>
        <v>1.2245763955494056</v>
      </c>
      <c r="AV41">
        <f t="shared" si="48"/>
        <v>9.7841116710402826E-2</v>
      </c>
      <c r="AW41">
        <f t="shared" si="49"/>
        <v>0.3560202573263232</v>
      </c>
      <c r="AX41">
        <f t="shared" si="50"/>
        <v>0.86855613822308242</v>
      </c>
      <c r="AY41">
        <f t="shared" si="51"/>
        <v>6.1455044538705032E-2</v>
      </c>
      <c r="AZ41">
        <f t="shared" si="52"/>
        <v>16.633211088550304</v>
      </c>
      <c r="BA41">
        <f t="shared" si="53"/>
        <v>0.59163984721440244</v>
      </c>
      <c r="BB41">
        <f t="shared" si="54"/>
        <v>25.40047225564016</v>
      </c>
      <c r="BC41">
        <f t="shared" si="55"/>
        <v>380.69990570952598</v>
      </c>
      <c r="BD41">
        <f t="shared" si="56"/>
        <v>6.1298515611984622E-3</v>
      </c>
    </row>
    <row r="42" spans="1:108" x14ac:dyDescent="0.25">
      <c r="A42" s="1">
        <v>30</v>
      </c>
      <c r="B42" s="1" t="s">
        <v>85</v>
      </c>
      <c r="C42" s="1">
        <v>296.50000012293458</v>
      </c>
      <c r="D42" s="1">
        <v>0</v>
      </c>
      <c r="E42">
        <f t="shared" si="29"/>
        <v>9.1415959344087803</v>
      </c>
      <c r="F42">
        <f t="shared" si="30"/>
        <v>0.10134407227276125</v>
      </c>
      <c r="G42">
        <f t="shared" si="31"/>
        <v>228.61572843992519</v>
      </c>
      <c r="H42">
        <f t="shared" si="32"/>
        <v>1.5539928819353201</v>
      </c>
      <c r="I42">
        <f t="shared" si="33"/>
        <v>1.1447384159626854</v>
      </c>
      <c r="J42">
        <f t="shared" si="34"/>
        <v>12.976340293884277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6.8311939239501953</v>
      </c>
      <c r="P42" s="1">
        <v>12.976340293884277</v>
      </c>
      <c r="Q42" s="1">
        <v>5.132988452911377</v>
      </c>
      <c r="R42" s="1">
        <v>399.71578979492187</v>
      </c>
      <c r="S42" s="1">
        <v>385.10992431640625</v>
      </c>
      <c r="T42" s="1">
        <v>2.5579228401184082</v>
      </c>
      <c r="U42" s="1">
        <v>4.8768749237060547</v>
      </c>
      <c r="V42" s="1">
        <v>18.78510856628418</v>
      </c>
      <c r="W42" s="1">
        <v>35.815242767333984</v>
      </c>
      <c r="X42" s="1">
        <v>400.11544799804687</v>
      </c>
      <c r="Y42" s="1">
        <v>1699.7293701171875</v>
      </c>
      <c r="Z42" s="1">
        <v>4.1997261047363281</v>
      </c>
      <c r="AA42" s="1">
        <v>73.010643005371094</v>
      </c>
      <c r="AB42" s="1">
        <v>1.5700283050537109</v>
      </c>
      <c r="AC42" s="1">
        <v>5.4439723491668701E-2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0.66685907999674465</v>
      </c>
      <c r="AL42">
        <f t="shared" si="38"/>
        <v>1.55399288193532E-3</v>
      </c>
      <c r="AM42">
        <f t="shared" si="39"/>
        <v>286.12634029388425</v>
      </c>
      <c r="AN42">
        <f t="shared" si="40"/>
        <v>279.98119392395017</v>
      </c>
      <c r="AO42">
        <f t="shared" si="41"/>
        <v>271.95669314004408</v>
      </c>
      <c r="AP42">
        <f t="shared" si="42"/>
        <v>1.7255857646532979</v>
      </c>
      <c r="AQ42">
        <f t="shared" si="43"/>
        <v>1.5008021899992345</v>
      </c>
      <c r="AR42">
        <f t="shared" si="44"/>
        <v>20.555937165062726</v>
      </c>
      <c r="AS42">
        <f t="shared" si="45"/>
        <v>15.679062241356672</v>
      </c>
      <c r="AT42">
        <f t="shared" si="46"/>
        <v>9.9037671089172363</v>
      </c>
      <c r="AU42">
        <f t="shared" si="47"/>
        <v>1.224579525855003</v>
      </c>
      <c r="AV42">
        <f t="shared" si="48"/>
        <v>9.7852260156969309E-2</v>
      </c>
      <c r="AW42">
        <f t="shared" si="49"/>
        <v>0.35606377403654915</v>
      </c>
      <c r="AX42">
        <f t="shared" si="50"/>
        <v>0.86851575181845386</v>
      </c>
      <c r="AY42">
        <f t="shared" si="51"/>
        <v>6.1462078695383289E-2</v>
      </c>
      <c r="AZ42">
        <f t="shared" si="52"/>
        <v>16.691381334540242</v>
      </c>
      <c r="BA42">
        <f t="shared" si="53"/>
        <v>0.59363759281387551</v>
      </c>
      <c r="BB42">
        <f t="shared" si="54"/>
        <v>25.404368943352374</v>
      </c>
      <c r="BC42">
        <f t="shared" si="55"/>
        <v>380.76444742682668</v>
      </c>
      <c r="BD42">
        <f t="shared" si="56"/>
        <v>6.0992163900333869E-3</v>
      </c>
      <c r="BE42">
        <f>AVERAGE(E28:E42)</f>
        <v>9.1437842807610448</v>
      </c>
      <c r="BF42">
        <f t="shared" ref="BF42:DD42" si="57">AVERAGE(F28:F42)</f>
        <v>0.10146945262270793</v>
      </c>
      <c r="BG42">
        <f t="shared" si="57"/>
        <v>228.70503067542228</v>
      </c>
      <c r="BH42">
        <f t="shared" si="57"/>
        <v>1.5541293820241326</v>
      </c>
      <c r="BI42">
        <f t="shared" si="57"/>
        <v>1.1434907402179468</v>
      </c>
      <c r="BJ42">
        <f t="shared" si="57"/>
        <v>12.96086597442627</v>
      </c>
      <c r="BK42">
        <f t="shared" si="57"/>
        <v>6</v>
      </c>
      <c r="BL42">
        <f t="shared" si="57"/>
        <v>1.4200000166893005</v>
      </c>
      <c r="BM42">
        <f t="shared" si="57"/>
        <v>1</v>
      </c>
      <c r="BN42">
        <f t="shared" si="57"/>
        <v>2.8400000333786011</v>
      </c>
      <c r="BO42">
        <f t="shared" si="57"/>
        <v>6.8247895876566567</v>
      </c>
      <c r="BP42">
        <f t="shared" si="57"/>
        <v>12.96086597442627</v>
      </c>
      <c r="BQ42">
        <f t="shared" si="57"/>
        <v>5.132080078125</v>
      </c>
      <c r="BR42">
        <f t="shared" si="57"/>
        <v>399.66112467447914</v>
      </c>
      <c r="BS42">
        <f t="shared" si="57"/>
        <v>385.05044352213542</v>
      </c>
      <c r="BT42">
        <f t="shared" si="57"/>
        <v>2.5537787278493247</v>
      </c>
      <c r="BU42">
        <f t="shared" si="57"/>
        <v>4.8731966654459633</v>
      </c>
      <c r="BV42">
        <f t="shared" si="57"/>
        <v>18.762901687622069</v>
      </c>
      <c r="BW42">
        <f t="shared" si="57"/>
        <v>35.803933207194014</v>
      </c>
      <c r="BX42">
        <f t="shared" si="57"/>
        <v>400.07170817057289</v>
      </c>
      <c r="BY42">
        <f t="shared" si="57"/>
        <v>1699.7867431640625</v>
      </c>
      <c r="BZ42">
        <f t="shared" si="57"/>
        <v>4.3689881642659509</v>
      </c>
      <c r="CA42">
        <f t="shared" si="57"/>
        <v>73.010561625162765</v>
      </c>
      <c r="CB42">
        <f t="shared" si="57"/>
        <v>1.5700283050537109</v>
      </c>
      <c r="CC42">
        <f t="shared" si="57"/>
        <v>5.4439723491668701E-2</v>
      </c>
      <c r="CD42">
        <f t="shared" si="57"/>
        <v>1</v>
      </c>
      <c r="CE42">
        <f t="shared" si="57"/>
        <v>-0.21956524252891541</v>
      </c>
      <c r="CF42">
        <f t="shared" si="57"/>
        <v>2.737391471862793</v>
      </c>
      <c r="CG42">
        <f t="shared" si="57"/>
        <v>1</v>
      </c>
      <c r="CH42">
        <f t="shared" si="57"/>
        <v>0</v>
      </c>
      <c r="CI42">
        <f t="shared" si="57"/>
        <v>0.15999999642372131</v>
      </c>
      <c r="CJ42">
        <f t="shared" si="57"/>
        <v>111115</v>
      </c>
      <c r="CK42">
        <f t="shared" si="57"/>
        <v>0.66678618028428815</v>
      </c>
      <c r="CL42">
        <f t="shared" si="57"/>
        <v>1.5541293820241326E-3</v>
      </c>
      <c r="CM42">
        <f t="shared" si="57"/>
        <v>286.1108659744263</v>
      </c>
      <c r="CN42">
        <f t="shared" si="57"/>
        <v>279.97478958765674</v>
      </c>
      <c r="CO42">
        <f t="shared" si="57"/>
        <v>271.9658728273389</v>
      </c>
      <c r="CP42">
        <f t="shared" si="57"/>
        <v>1.7268084757860629</v>
      </c>
      <c r="CQ42">
        <f t="shared" si="57"/>
        <v>1.4992855651123678</v>
      </c>
      <c r="CR42">
        <f t="shared" si="57"/>
        <v>20.535187598677524</v>
      </c>
      <c r="CS42">
        <f t="shared" si="57"/>
        <v>15.661990933231557</v>
      </c>
      <c r="CT42">
        <f t="shared" si="57"/>
        <v>9.8928277810414631</v>
      </c>
      <c r="CU42">
        <f t="shared" si="57"/>
        <v>1.2236825781228904</v>
      </c>
      <c r="CV42">
        <f t="shared" si="57"/>
        <v>9.7969128443888692E-2</v>
      </c>
      <c r="CW42">
        <f t="shared" si="57"/>
        <v>0.35579482489442082</v>
      </c>
      <c r="CX42">
        <f t="shared" si="57"/>
        <v>0.86788775322846945</v>
      </c>
      <c r="CY42">
        <f t="shared" si="57"/>
        <v>6.1535852177290802E-2</v>
      </c>
      <c r="CZ42">
        <f t="shared" si="57"/>
        <v>16.697883225555412</v>
      </c>
      <c r="DA42">
        <f t="shared" si="57"/>
        <v>0.59396103707446923</v>
      </c>
      <c r="DB42">
        <f t="shared" si="57"/>
        <v>25.414438167801389</v>
      </c>
      <c r="DC42">
        <f t="shared" si="57"/>
        <v>380.70392639750634</v>
      </c>
      <c r="DD42">
        <f t="shared" si="57"/>
        <v>6.1040273686715054E-3</v>
      </c>
    </row>
    <row r="43" spans="1:108" x14ac:dyDescent="0.25">
      <c r="A43" s="1" t="s">
        <v>9</v>
      </c>
      <c r="B43" s="1" t="s">
        <v>86</v>
      </c>
    </row>
    <row r="44" spans="1:108" x14ac:dyDescent="0.25">
      <c r="A44" s="1" t="s">
        <v>9</v>
      </c>
      <c r="B44" s="1" t="s">
        <v>87</v>
      </c>
    </row>
    <row r="45" spans="1:108" x14ac:dyDescent="0.25">
      <c r="A45" s="1" t="s">
        <v>9</v>
      </c>
      <c r="B45" s="1" t="s">
        <v>88</v>
      </c>
    </row>
    <row r="46" spans="1:108" x14ac:dyDescent="0.25">
      <c r="A46" s="1" t="s">
        <v>9</v>
      </c>
      <c r="B46" s="1" t="s">
        <v>89</v>
      </c>
    </row>
    <row r="47" spans="1:108" x14ac:dyDescent="0.25">
      <c r="A47" s="1" t="s">
        <v>9</v>
      </c>
      <c r="B47" s="1" t="s">
        <v>90</v>
      </c>
    </row>
    <row r="48" spans="1:108" x14ac:dyDescent="0.25">
      <c r="A48" s="1" t="s">
        <v>9</v>
      </c>
      <c r="B48" s="1" t="s">
        <v>91</v>
      </c>
    </row>
    <row r="49" spans="1:108" x14ac:dyDescent="0.25">
      <c r="A49" s="1">
        <v>31</v>
      </c>
      <c r="B49" s="1" t="s">
        <v>92</v>
      </c>
      <c r="C49" s="1">
        <v>562.49999972060323</v>
      </c>
      <c r="D49" s="1">
        <v>0</v>
      </c>
      <c r="E49">
        <f t="shared" ref="E49:E63" si="58">(R49-S49*(1000-T49)/(1000-U49))*AK49</f>
        <v>9.4008395888080099</v>
      </c>
      <c r="F49">
        <f t="shared" ref="F49:F63" si="59">IF(AV49&lt;&gt;0,1/(1/AV49-1/N49),0)</f>
        <v>9.6232125552798572E-2</v>
      </c>
      <c r="G49">
        <f t="shared" ref="G49:G63" si="60">((AY49-AL49/2)*S49-E49)/(AY49+AL49/2)</f>
        <v>216.28877403375787</v>
      </c>
      <c r="H49">
        <f t="shared" ref="H49:H63" si="61">AL49*1000</f>
        <v>1.6425172163005102</v>
      </c>
      <c r="I49">
        <f t="shared" ref="I49:I63" si="62">(AQ49-AW49)</f>
        <v>1.2686855986295067</v>
      </c>
      <c r="J49">
        <f t="shared" ref="J49:J63" si="63">(P49+AP49*D49)</f>
        <v>15.340529441833496</v>
      </c>
      <c r="K49" s="1">
        <v>6</v>
      </c>
      <c r="L49">
        <f t="shared" ref="L49:L63" si="64">(K49*AE49+AF49)</f>
        <v>1.4200000166893005</v>
      </c>
      <c r="M49" s="1">
        <v>1</v>
      </c>
      <c r="N49">
        <f t="shared" ref="N49:N63" si="65">L49*(M49+1)*(M49+1)/(M49*M49+1)</f>
        <v>2.8400000333786011</v>
      </c>
      <c r="O49" s="1">
        <v>10.960911750793457</v>
      </c>
      <c r="P49" s="1">
        <v>15.340529441833496</v>
      </c>
      <c r="Q49" s="1">
        <v>10.024104118347168</v>
      </c>
      <c r="R49" s="1">
        <v>400.63214111328125</v>
      </c>
      <c r="S49" s="1">
        <v>385.58319091796875</v>
      </c>
      <c r="T49" s="1">
        <v>4.1351070404052734</v>
      </c>
      <c r="U49" s="1">
        <v>6.5822916030883789</v>
      </c>
      <c r="V49" s="1">
        <v>22.974128723144531</v>
      </c>
      <c r="W49" s="1">
        <v>36.57037353515625</v>
      </c>
      <c r="X49" s="1">
        <v>400.06112670898437</v>
      </c>
      <c r="Y49" s="1">
        <v>1699.24951171875</v>
      </c>
      <c r="Z49" s="1">
        <v>4.358893871307373</v>
      </c>
      <c r="AA49" s="1">
        <v>73.008819580078125</v>
      </c>
      <c r="AB49" s="1">
        <v>1.5086269378662109</v>
      </c>
      <c r="AC49" s="1">
        <v>3.7917792797088623E-2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ref="AK49:AK63" si="66">X49*0.000001/(K49*0.0001)</f>
        <v>0.6667685445149738</v>
      </c>
      <c r="AL49">
        <f t="shared" ref="AL49:AL63" si="67">(U49-T49)/(1000-U49)*AK49</f>
        <v>1.6425172163005101E-3</v>
      </c>
      <c r="AM49">
        <f t="shared" ref="AM49:AM63" si="68">(P49+273.15)</f>
        <v>288.49052944183347</v>
      </c>
      <c r="AN49">
        <f t="shared" ref="AN49:AN63" si="69">(O49+273.15)</f>
        <v>284.11091175079343</v>
      </c>
      <c r="AO49">
        <f t="shared" ref="AO49:AO63" si="70">(Y49*AG49+Z49*AH49)*AI49</f>
        <v>271.87991579801019</v>
      </c>
      <c r="AP49">
        <f t="shared" ref="AP49:AP63" si="71">((AO49+0.00000010773*(AN49^4-AM49^4))-AL49*44100)/(L49*51.4+0.00000043092*AM49^3)</f>
        <v>1.8618095713588436</v>
      </c>
      <c r="AQ49">
        <f t="shared" ref="AQ49:AQ63" si="72">0.61365*EXP(17.502*J49/(240.97+J49))</f>
        <v>1.7492509387028494</v>
      </c>
      <c r="AR49">
        <f t="shared" ref="AR49:AR63" si="73">AQ49*1000/AA49</f>
        <v>23.95944693756104</v>
      </c>
      <c r="AS49">
        <f t="shared" ref="AS49:AS63" si="74">(AR49-U49)</f>
        <v>17.377155334472661</v>
      </c>
      <c r="AT49">
        <f t="shared" ref="AT49:AT63" si="75">IF(D49,P49,(O49+P49)/2)</f>
        <v>13.150720596313477</v>
      </c>
      <c r="AU49">
        <f t="shared" ref="AU49:AU63" si="76">0.61365*EXP(17.502*AT49/(240.97+AT49))</f>
        <v>1.5180036987032179</v>
      </c>
      <c r="AV49">
        <f t="shared" ref="AV49:AV63" si="77">IF(AS49&lt;&gt;0,(1000-(AR49+U49)/2)/AS49*AL49,0)</f>
        <v>9.3078212140250222E-2</v>
      </c>
      <c r="AW49">
        <f t="shared" ref="AW49:AW63" si="78">U49*AA49/1000</f>
        <v>0.48056534007334267</v>
      </c>
      <c r="AX49">
        <f t="shared" ref="AX49:AX63" si="79">(AU49-AW49)</f>
        <v>1.0374383586298752</v>
      </c>
      <c r="AY49">
        <f t="shared" ref="AY49:AY63" si="80">1/(1.6/F49+1.37/N49)</f>
        <v>5.844925251018001E-2</v>
      </c>
      <c r="AZ49">
        <f t="shared" ref="AZ49:AZ63" si="81">G49*AA49*0.001</f>
        <v>15.790988080626915</v>
      </c>
      <c r="BA49">
        <f t="shared" ref="BA49:BA63" si="82">G49/S49</f>
        <v>0.56093932289639781</v>
      </c>
      <c r="BB49">
        <f t="shared" ref="BB49:BB63" si="83">(1-AL49*AA49/AQ49/F49)*100</f>
        <v>28.761779409393785</v>
      </c>
      <c r="BC49">
        <f t="shared" ref="BC49:BC63" si="84">(S49-E49/(N49/1.35))</f>
        <v>381.11448201102104</v>
      </c>
      <c r="BD49">
        <f t="shared" ref="BD49:BD63" si="85">E49*BB49/100/BC49</f>
        <v>7.0945841021221858E-3</v>
      </c>
    </row>
    <row r="50" spans="1:108" x14ac:dyDescent="0.25">
      <c r="A50" s="1">
        <v>32</v>
      </c>
      <c r="B50" s="1" t="s">
        <v>92</v>
      </c>
      <c r="C50" s="1">
        <v>562.49999972060323</v>
      </c>
      <c r="D50" s="1">
        <v>0</v>
      </c>
      <c r="E50">
        <f t="shared" si="58"/>
        <v>9.4008395888080099</v>
      </c>
      <c r="F50">
        <f t="shared" si="59"/>
        <v>9.6232125552798572E-2</v>
      </c>
      <c r="G50">
        <f t="shared" si="60"/>
        <v>216.28877403375787</v>
      </c>
      <c r="H50">
        <f t="shared" si="61"/>
        <v>1.6425172163005102</v>
      </c>
      <c r="I50">
        <f t="shared" si="62"/>
        <v>1.2686855986295067</v>
      </c>
      <c r="J50">
        <f t="shared" si="63"/>
        <v>15.340529441833496</v>
      </c>
      <c r="K50" s="1">
        <v>6</v>
      </c>
      <c r="L50">
        <f t="shared" si="64"/>
        <v>1.4200000166893005</v>
      </c>
      <c r="M50" s="1">
        <v>1</v>
      </c>
      <c r="N50">
        <f t="shared" si="65"/>
        <v>2.8400000333786011</v>
      </c>
      <c r="O50" s="1">
        <v>10.960911750793457</v>
      </c>
      <c r="P50" s="1">
        <v>15.340529441833496</v>
      </c>
      <c r="Q50" s="1">
        <v>10.024104118347168</v>
      </c>
      <c r="R50" s="1">
        <v>400.63214111328125</v>
      </c>
      <c r="S50" s="1">
        <v>385.58319091796875</v>
      </c>
      <c r="T50" s="1">
        <v>4.1351070404052734</v>
      </c>
      <c r="U50" s="1">
        <v>6.5822916030883789</v>
      </c>
      <c r="V50" s="1">
        <v>22.974128723144531</v>
      </c>
      <c r="W50" s="1">
        <v>36.57037353515625</v>
      </c>
      <c r="X50" s="1">
        <v>400.06112670898437</v>
      </c>
      <c r="Y50" s="1">
        <v>1699.24951171875</v>
      </c>
      <c r="Z50" s="1">
        <v>4.358893871307373</v>
      </c>
      <c r="AA50" s="1">
        <v>73.008819580078125</v>
      </c>
      <c r="AB50" s="1">
        <v>1.5086269378662109</v>
      </c>
      <c r="AC50" s="1">
        <v>3.7917792797088623E-2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66"/>
        <v>0.6667685445149738</v>
      </c>
      <c r="AL50">
        <f t="shared" si="67"/>
        <v>1.6425172163005101E-3</v>
      </c>
      <c r="AM50">
        <f t="shared" si="68"/>
        <v>288.49052944183347</v>
      </c>
      <c r="AN50">
        <f t="shared" si="69"/>
        <v>284.11091175079343</v>
      </c>
      <c r="AO50">
        <f t="shared" si="70"/>
        <v>271.87991579801019</v>
      </c>
      <c r="AP50">
        <f t="shared" si="71"/>
        <v>1.8618095713588436</v>
      </c>
      <c r="AQ50">
        <f t="shared" si="72"/>
        <v>1.7492509387028494</v>
      </c>
      <c r="AR50">
        <f t="shared" si="73"/>
        <v>23.95944693756104</v>
      </c>
      <c r="AS50">
        <f t="shared" si="74"/>
        <v>17.377155334472661</v>
      </c>
      <c r="AT50">
        <f t="shared" si="75"/>
        <v>13.150720596313477</v>
      </c>
      <c r="AU50">
        <f t="shared" si="76"/>
        <v>1.5180036987032179</v>
      </c>
      <c r="AV50">
        <f t="shared" si="77"/>
        <v>9.3078212140250222E-2</v>
      </c>
      <c r="AW50">
        <f t="shared" si="78"/>
        <v>0.48056534007334267</v>
      </c>
      <c r="AX50">
        <f t="shared" si="79"/>
        <v>1.0374383586298752</v>
      </c>
      <c r="AY50">
        <f t="shared" si="80"/>
        <v>5.844925251018001E-2</v>
      </c>
      <c r="AZ50">
        <f t="shared" si="81"/>
        <v>15.790988080626915</v>
      </c>
      <c r="BA50">
        <f t="shared" si="82"/>
        <v>0.56093932289639781</v>
      </c>
      <c r="BB50">
        <f t="shared" si="83"/>
        <v>28.761779409393785</v>
      </c>
      <c r="BC50">
        <f t="shared" si="84"/>
        <v>381.11448201102104</v>
      </c>
      <c r="BD50">
        <f t="shared" si="85"/>
        <v>7.0945841021221858E-3</v>
      </c>
    </row>
    <row r="51" spans="1:108" x14ac:dyDescent="0.25">
      <c r="A51" s="1">
        <v>33</v>
      </c>
      <c r="B51" s="1" t="s">
        <v>93</v>
      </c>
      <c r="C51" s="1">
        <v>562.99999970942736</v>
      </c>
      <c r="D51" s="1">
        <v>0</v>
      </c>
      <c r="E51">
        <f t="shared" si="58"/>
        <v>9.4032044599283697</v>
      </c>
      <c r="F51">
        <f t="shared" si="59"/>
        <v>9.6275166895003456E-2</v>
      </c>
      <c r="G51">
        <f t="shared" si="60"/>
        <v>216.32057588351245</v>
      </c>
      <c r="H51">
        <f t="shared" si="61"/>
        <v>1.6435496661287117</v>
      </c>
      <c r="I51">
        <f t="shared" si="62"/>
        <v>1.2689327192539748</v>
      </c>
      <c r="J51">
        <f t="shared" si="63"/>
        <v>15.343832969665527</v>
      </c>
      <c r="K51" s="1">
        <v>6</v>
      </c>
      <c r="L51">
        <f t="shared" si="64"/>
        <v>1.4200000166893005</v>
      </c>
      <c r="M51" s="1">
        <v>1</v>
      </c>
      <c r="N51">
        <f t="shared" si="65"/>
        <v>2.8400000333786011</v>
      </c>
      <c r="O51" s="1">
        <v>10.961817741394043</v>
      </c>
      <c r="P51" s="1">
        <v>15.343832969665527</v>
      </c>
      <c r="Q51" s="1">
        <v>10.024497985839844</v>
      </c>
      <c r="R51" s="1">
        <v>400.6400146484375</v>
      </c>
      <c r="S51" s="1">
        <v>385.58770751953125</v>
      </c>
      <c r="T51" s="1">
        <v>4.1353845596313477</v>
      </c>
      <c r="U51" s="1">
        <v>6.5839734077453613</v>
      </c>
      <c r="V51" s="1">
        <v>22.974340438842773</v>
      </c>
      <c r="W51" s="1">
        <v>36.577598571777344</v>
      </c>
      <c r="X51" s="1">
        <v>400.08233642578125</v>
      </c>
      <c r="Y51" s="1">
        <v>1699.21728515625</v>
      </c>
      <c r="Z51" s="1">
        <v>4.4245662689208984</v>
      </c>
      <c r="AA51" s="1">
        <v>73.008987426757813</v>
      </c>
      <c r="AB51" s="1">
        <v>1.5086269378662109</v>
      </c>
      <c r="AC51" s="1">
        <v>3.7917792797088623E-2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0.66680389404296869</v>
      </c>
      <c r="AL51">
        <f t="shared" si="67"/>
        <v>1.6435496661287117E-3</v>
      </c>
      <c r="AM51">
        <f t="shared" si="68"/>
        <v>288.4938329696655</v>
      </c>
      <c r="AN51">
        <f t="shared" si="69"/>
        <v>284.11181774139402</v>
      </c>
      <c r="AO51">
        <f t="shared" si="70"/>
        <v>271.87475954812544</v>
      </c>
      <c r="AP51">
        <f t="shared" si="71"/>
        <v>1.8608906749538778</v>
      </c>
      <c r="AQ51">
        <f t="shared" si="72"/>
        <v>1.7496219509981636</v>
      </c>
      <c r="AR51">
        <f t="shared" si="73"/>
        <v>23.964473589684751</v>
      </c>
      <c r="AS51">
        <f t="shared" si="74"/>
        <v>17.380500181939389</v>
      </c>
      <c r="AT51">
        <f t="shared" si="75"/>
        <v>13.152825355529785</v>
      </c>
      <c r="AU51">
        <f t="shared" si="76"/>
        <v>1.5182123744624723</v>
      </c>
      <c r="AV51">
        <f t="shared" si="77"/>
        <v>9.3118477849032197E-2</v>
      </c>
      <c r="AW51">
        <f t="shared" si="78"/>
        <v>0.48068923174418887</v>
      </c>
      <c r="AX51">
        <f t="shared" si="79"/>
        <v>1.0375231427182834</v>
      </c>
      <c r="AY51">
        <f t="shared" si="80"/>
        <v>5.8474657444574876E-2</v>
      </c>
      <c r="AZ51">
        <f t="shared" si="81"/>
        <v>15.793346204828369</v>
      </c>
      <c r="BA51">
        <f t="shared" si="82"/>
        <v>0.56101522861061415</v>
      </c>
      <c r="BB51">
        <f t="shared" si="83"/>
        <v>28.763814076897997</v>
      </c>
      <c r="BC51">
        <f t="shared" si="84"/>
        <v>381.11787446611345</v>
      </c>
      <c r="BD51">
        <f t="shared" si="85"/>
        <v>7.0968076527852877E-3</v>
      </c>
    </row>
    <row r="52" spans="1:108" x14ac:dyDescent="0.25">
      <c r="A52" s="1">
        <v>34</v>
      </c>
      <c r="B52" s="1" t="s">
        <v>93</v>
      </c>
      <c r="C52" s="1">
        <v>563.49999969825149</v>
      </c>
      <c r="D52" s="1">
        <v>0</v>
      </c>
      <c r="E52">
        <f t="shared" si="58"/>
        <v>9.392429819333918</v>
      </c>
      <c r="F52">
        <f t="shared" si="59"/>
        <v>9.6220452136500809E-2</v>
      </c>
      <c r="G52">
        <f t="shared" si="60"/>
        <v>216.40700462322044</v>
      </c>
      <c r="H52">
        <f t="shared" si="61"/>
        <v>1.6431978180125431</v>
      </c>
      <c r="I52">
        <f t="shared" si="62"/>
        <v>1.2693583298249154</v>
      </c>
      <c r="J52">
        <f t="shared" si="63"/>
        <v>15.347335815429688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10.962276458740234</v>
      </c>
      <c r="P52" s="1">
        <v>15.347335815429688</v>
      </c>
      <c r="Q52" s="1">
        <v>10.024842262268066</v>
      </c>
      <c r="R52" s="1">
        <v>400.61874389648437</v>
      </c>
      <c r="S52" s="1">
        <v>385.5826416015625</v>
      </c>
      <c r="T52" s="1">
        <v>4.1354260444641113</v>
      </c>
      <c r="U52" s="1">
        <v>6.583519458770752</v>
      </c>
      <c r="V52" s="1">
        <v>22.973918914794922</v>
      </c>
      <c r="W52" s="1">
        <v>36.574039459228516</v>
      </c>
      <c r="X52" s="1">
        <v>400.07781982421875</v>
      </c>
      <c r="Y52" s="1">
        <v>1699.2091064453125</v>
      </c>
      <c r="Z52" s="1">
        <v>4.4679856300354004</v>
      </c>
      <c r="AA52" s="1">
        <v>73.009140014648437</v>
      </c>
      <c r="AB52" s="1">
        <v>1.5086269378662109</v>
      </c>
      <c r="AC52" s="1">
        <v>3.7917792797088623E-2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0.66679636637369788</v>
      </c>
      <c r="AL52">
        <f t="shared" si="67"/>
        <v>1.643197818012543E-3</v>
      </c>
      <c r="AM52">
        <f t="shared" si="68"/>
        <v>288.49733581542966</v>
      </c>
      <c r="AN52">
        <f t="shared" si="69"/>
        <v>284.11227645874021</v>
      </c>
      <c r="AO52">
        <f t="shared" si="70"/>
        <v>271.87345095440469</v>
      </c>
      <c r="AP52">
        <f t="shared" si="71"/>
        <v>1.8606722305176537</v>
      </c>
      <c r="AQ52">
        <f t="shared" si="72"/>
        <v>1.7500154237794716</v>
      </c>
      <c r="AR52">
        <f t="shared" si="73"/>
        <v>23.969812867653985</v>
      </c>
      <c r="AS52">
        <f t="shared" si="74"/>
        <v>17.386293408883233</v>
      </c>
      <c r="AT52">
        <f t="shared" si="75"/>
        <v>13.154806137084961</v>
      </c>
      <c r="AU52">
        <f t="shared" si="76"/>
        <v>1.5184087815347911</v>
      </c>
      <c r="AV52">
        <f t="shared" si="77"/>
        <v>9.3067291311206571E-2</v>
      </c>
      <c r="AW52">
        <f t="shared" si="78"/>
        <v>0.48065709395455636</v>
      </c>
      <c r="AX52">
        <f t="shared" si="79"/>
        <v>1.0377516875802346</v>
      </c>
      <c r="AY52">
        <f t="shared" si="80"/>
        <v>5.8442362224833913E-2</v>
      </c>
      <c r="AZ52">
        <f t="shared" si="81"/>
        <v>15.799689300687373</v>
      </c>
      <c r="BA52">
        <f t="shared" si="82"/>
        <v>0.5612467504355193</v>
      </c>
      <c r="BB52">
        <f t="shared" si="83"/>
        <v>28.754438636948443</v>
      </c>
      <c r="BC52">
        <f t="shared" si="84"/>
        <v>381.11793029625443</v>
      </c>
      <c r="BD52">
        <f t="shared" si="85"/>
        <v>7.0863642306712056E-3</v>
      </c>
    </row>
    <row r="53" spans="1:108" x14ac:dyDescent="0.25">
      <c r="A53" s="1">
        <v>35</v>
      </c>
      <c r="B53" s="1" t="s">
        <v>94</v>
      </c>
      <c r="C53" s="1">
        <v>563.99999968707561</v>
      </c>
      <c r="D53" s="1">
        <v>0</v>
      </c>
      <c r="E53">
        <f t="shared" si="58"/>
        <v>9.3670054308039052</v>
      </c>
      <c r="F53">
        <f t="shared" si="59"/>
        <v>9.6117122087550549E-2</v>
      </c>
      <c r="G53">
        <f t="shared" si="60"/>
        <v>216.67227020096701</v>
      </c>
      <c r="H53">
        <f t="shared" si="61"/>
        <v>1.642463927580305</v>
      </c>
      <c r="I53">
        <f t="shared" si="62"/>
        <v>1.2700993909125111</v>
      </c>
      <c r="J53">
        <f t="shared" si="63"/>
        <v>15.353620529174805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10.962447166442871</v>
      </c>
      <c r="P53" s="1">
        <v>15.353620529174805</v>
      </c>
      <c r="Q53" s="1">
        <v>10.024238586425781</v>
      </c>
      <c r="R53" s="1">
        <v>400.58633422851562</v>
      </c>
      <c r="S53" s="1">
        <v>385.58920288085937</v>
      </c>
      <c r="T53" s="1">
        <v>4.1361384391784668</v>
      </c>
      <c r="U53" s="1">
        <v>6.58306884765625</v>
      </c>
      <c r="V53" s="1">
        <v>22.977519989013672</v>
      </c>
      <c r="W53" s="1">
        <v>36.570968627929688</v>
      </c>
      <c r="X53" s="1">
        <v>400.08938598632812</v>
      </c>
      <c r="Y53" s="1">
        <v>1699.2193603515625</v>
      </c>
      <c r="Z53" s="1">
        <v>4.4807252883911133</v>
      </c>
      <c r="AA53" s="1">
        <v>73.008834838867187</v>
      </c>
      <c r="AB53" s="1">
        <v>1.5086269378662109</v>
      </c>
      <c r="AC53" s="1">
        <v>3.7917792797088623E-2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0.66681564331054677</v>
      </c>
      <c r="AL53">
        <f t="shared" si="67"/>
        <v>1.6424639275803049E-3</v>
      </c>
      <c r="AM53">
        <f t="shared" si="68"/>
        <v>288.50362052917478</v>
      </c>
      <c r="AN53">
        <f t="shared" si="69"/>
        <v>284.11244716644285</v>
      </c>
      <c r="AO53">
        <f t="shared" si="70"/>
        <v>271.87509157936802</v>
      </c>
      <c r="AP53">
        <f t="shared" si="71"/>
        <v>1.8603050748236092</v>
      </c>
      <c r="AQ53">
        <f t="shared" si="72"/>
        <v>1.7507215771439379</v>
      </c>
      <c r="AR53">
        <f t="shared" si="73"/>
        <v>23.979585224279173</v>
      </c>
      <c r="AS53">
        <f t="shared" si="74"/>
        <v>17.396516376622923</v>
      </c>
      <c r="AT53">
        <f t="shared" si="75"/>
        <v>13.158033847808838</v>
      </c>
      <c r="AU53">
        <f t="shared" si="76"/>
        <v>1.5187288774301615</v>
      </c>
      <c r="AV53">
        <f t="shared" si="77"/>
        <v>9.2970619182789468E-2</v>
      </c>
      <c r="AW53">
        <f t="shared" si="78"/>
        <v>0.48062218623142688</v>
      </c>
      <c r="AX53">
        <f t="shared" si="79"/>
        <v>1.0381066911987347</v>
      </c>
      <c r="AY53">
        <f t="shared" si="80"/>
        <v>5.8381369153478316E-2</v>
      </c>
      <c r="AZ53">
        <f t="shared" si="81"/>
        <v>15.818989989264805</v>
      </c>
      <c r="BA53">
        <f t="shared" si="82"/>
        <v>0.56192514879083666</v>
      </c>
      <c r="BB53">
        <f t="shared" si="83"/>
        <v>28.738753528908589</v>
      </c>
      <c r="BC53">
        <f t="shared" si="84"/>
        <v>381.13657711221049</v>
      </c>
      <c r="BD53">
        <f t="shared" si="85"/>
        <v>7.0629815280249938E-3</v>
      </c>
    </row>
    <row r="54" spans="1:108" x14ac:dyDescent="0.25">
      <c r="A54" s="1">
        <v>36</v>
      </c>
      <c r="B54" s="1" t="s">
        <v>94</v>
      </c>
      <c r="C54" s="1">
        <v>564.49999967589974</v>
      </c>
      <c r="D54" s="1">
        <v>0</v>
      </c>
      <c r="E54">
        <f t="shared" si="58"/>
        <v>9.3445563436817682</v>
      </c>
      <c r="F54">
        <f t="shared" si="59"/>
        <v>9.6029589141588864E-2</v>
      </c>
      <c r="G54">
        <f t="shared" si="60"/>
        <v>216.92673633183662</v>
      </c>
      <c r="H54">
        <f t="shared" si="61"/>
        <v>1.641716011512824</v>
      </c>
      <c r="I54">
        <f t="shared" si="62"/>
        <v>1.2706345795745473</v>
      </c>
      <c r="J54">
        <f t="shared" si="63"/>
        <v>15.358362197875977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10.962838172912598</v>
      </c>
      <c r="P54" s="1">
        <v>15.358362197875977</v>
      </c>
      <c r="Q54" s="1">
        <v>10.025001525878906</v>
      </c>
      <c r="R54" s="1">
        <v>400.57049560546875</v>
      </c>
      <c r="S54" s="1">
        <v>385.60842895507812</v>
      </c>
      <c r="T54" s="1">
        <v>4.1373929977416992</v>
      </c>
      <c r="U54" s="1">
        <v>6.5830435752868652</v>
      </c>
      <c r="V54" s="1">
        <v>22.98387336730957</v>
      </c>
      <c r="W54" s="1">
        <v>36.569850921630859</v>
      </c>
      <c r="X54" s="1">
        <v>400.11648559570312</v>
      </c>
      <c r="Y54" s="1">
        <v>1699.1549072265625</v>
      </c>
      <c r="Z54" s="1">
        <v>4.5686936378479004</v>
      </c>
      <c r="AA54" s="1">
        <v>73.008773803710938</v>
      </c>
      <c r="AB54" s="1">
        <v>1.5086269378662109</v>
      </c>
      <c r="AC54" s="1">
        <v>3.7917792797088623E-2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0.66686080932617176</v>
      </c>
      <c r="AL54">
        <f t="shared" si="67"/>
        <v>1.641716011512824E-3</v>
      </c>
      <c r="AM54">
        <f t="shared" si="68"/>
        <v>288.50836219787595</v>
      </c>
      <c r="AN54">
        <f t="shared" si="69"/>
        <v>284.11283817291257</v>
      </c>
      <c r="AO54">
        <f t="shared" si="70"/>
        <v>271.86477907959852</v>
      </c>
      <c r="AP54">
        <f t="shared" si="71"/>
        <v>1.8600233039990652</v>
      </c>
      <c r="AQ54">
        <f t="shared" si="72"/>
        <v>1.7512545189026385</v>
      </c>
      <c r="AR54">
        <f t="shared" si="73"/>
        <v>23.986904965847057</v>
      </c>
      <c r="AS54">
        <f t="shared" si="74"/>
        <v>17.403861390560191</v>
      </c>
      <c r="AT54">
        <f t="shared" si="75"/>
        <v>13.160600185394287</v>
      </c>
      <c r="AU54">
        <f t="shared" si="76"/>
        <v>1.5189834265189199</v>
      </c>
      <c r="AV54">
        <f t="shared" si="77"/>
        <v>9.2888720970515454E-2</v>
      </c>
      <c r="AW54">
        <f t="shared" si="78"/>
        <v>0.48061993932809127</v>
      </c>
      <c r="AX54">
        <f t="shared" si="79"/>
        <v>1.0383634871908287</v>
      </c>
      <c r="AY54">
        <f t="shared" si="80"/>
        <v>5.8329697816309589E-2</v>
      </c>
      <c r="AZ54">
        <f t="shared" si="81"/>
        <v>15.837555024828303</v>
      </c>
      <c r="BA54">
        <f t="shared" si="82"/>
        <v>0.56255703984392869</v>
      </c>
      <c r="BB54">
        <f t="shared" si="83"/>
        <v>28.728032385195124</v>
      </c>
      <c r="BC54">
        <f t="shared" si="84"/>
        <v>381.16647440729497</v>
      </c>
      <c r="BD54">
        <f t="shared" si="85"/>
        <v>7.0428732664383729E-3</v>
      </c>
    </row>
    <row r="55" spans="1:108" x14ac:dyDescent="0.25">
      <c r="A55" s="1">
        <v>37</v>
      </c>
      <c r="B55" s="1" t="s">
        <v>95</v>
      </c>
      <c r="C55" s="1">
        <v>564.99999966472387</v>
      </c>
      <c r="D55" s="1">
        <v>0</v>
      </c>
      <c r="E55">
        <f t="shared" si="58"/>
        <v>9.3787319238648816</v>
      </c>
      <c r="F55">
        <f t="shared" si="59"/>
        <v>9.6000523751184688E-2</v>
      </c>
      <c r="G55">
        <f t="shared" si="60"/>
        <v>216.28605786236648</v>
      </c>
      <c r="H55">
        <f t="shared" si="61"/>
        <v>1.642006889643064</v>
      </c>
      <c r="I55">
        <f t="shared" si="62"/>
        <v>1.271224423532658</v>
      </c>
      <c r="J55">
        <f t="shared" si="63"/>
        <v>15.364336013793945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10.963584899902344</v>
      </c>
      <c r="P55" s="1">
        <v>15.364336013793945</v>
      </c>
      <c r="Q55" s="1">
        <v>10.024700164794922</v>
      </c>
      <c r="R55" s="1">
        <v>400.60986328125</v>
      </c>
      <c r="S55" s="1">
        <v>385.59576416015625</v>
      </c>
      <c r="T55" s="1">
        <v>4.1379814147949219</v>
      </c>
      <c r="U55" s="1">
        <v>6.5841679573059082</v>
      </c>
      <c r="V55" s="1">
        <v>22.985986709594727</v>
      </c>
      <c r="W55" s="1">
        <v>36.574260711669922</v>
      </c>
      <c r="X55" s="1">
        <v>400.0992431640625</v>
      </c>
      <c r="Y55" s="1">
        <v>1699.1314697265625</v>
      </c>
      <c r="Z55" s="1">
        <v>4.5877838134765625</v>
      </c>
      <c r="AA55" s="1">
        <v>73.00872802734375</v>
      </c>
      <c r="AB55" s="1">
        <v>1.5086269378662109</v>
      </c>
      <c r="AC55" s="1">
        <v>3.7917792797088623E-2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0.66683207194010408</v>
      </c>
      <c r="AL55">
        <f t="shared" si="67"/>
        <v>1.642006889643064E-3</v>
      </c>
      <c r="AM55">
        <f t="shared" si="68"/>
        <v>288.51433601379392</v>
      </c>
      <c r="AN55">
        <f t="shared" si="69"/>
        <v>284.11358489990232</v>
      </c>
      <c r="AO55">
        <f t="shared" si="70"/>
        <v>271.86102907968234</v>
      </c>
      <c r="AP55">
        <f t="shared" si="71"/>
        <v>1.8591567626192598</v>
      </c>
      <c r="AQ55">
        <f t="shared" si="72"/>
        <v>1.7519261512139566</v>
      </c>
      <c r="AR55">
        <f t="shared" si="73"/>
        <v>23.996119348330691</v>
      </c>
      <c r="AS55">
        <f t="shared" si="74"/>
        <v>17.411951391024783</v>
      </c>
      <c r="AT55">
        <f t="shared" si="75"/>
        <v>13.163960456848145</v>
      </c>
      <c r="AU55">
        <f t="shared" si="76"/>
        <v>1.5193167808014738</v>
      </c>
      <c r="AV55">
        <f t="shared" si="77"/>
        <v>9.2861525518326257E-2</v>
      </c>
      <c r="AW55">
        <f t="shared" si="78"/>
        <v>0.48070172768129849</v>
      </c>
      <c r="AX55">
        <f t="shared" si="79"/>
        <v>1.0386150531201754</v>
      </c>
      <c r="AY55">
        <f t="shared" si="80"/>
        <v>5.8312539717929442E-2</v>
      </c>
      <c r="AZ55">
        <f t="shared" si="81"/>
        <v>15.790769974579847</v>
      </c>
      <c r="BA55">
        <f t="shared" si="82"/>
        <v>0.56091398808139548</v>
      </c>
      <c r="BB55">
        <f t="shared" si="83"/>
        <v>28.721203334166134</v>
      </c>
      <c r="BC55">
        <f t="shared" si="84"/>
        <v>381.13756417832207</v>
      </c>
      <c r="BD55">
        <f t="shared" si="85"/>
        <v>7.0674867008366964E-3</v>
      </c>
    </row>
    <row r="56" spans="1:108" x14ac:dyDescent="0.25">
      <c r="A56" s="1">
        <v>38</v>
      </c>
      <c r="B56" s="1" t="s">
        <v>95</v>
      </c>
      <c r="C56" s="1">
        <v>565.499999653548</v>
      </c>
      <c r="D56" s="1">
        <v>0</v>
      </c>
      <c r="E56">
        <f t="shared" si="58"/>
        <v>9.3675892308725803</v>
      </c>
      <c r="F56">
        <f t="shared" si="59"/>
        <v>9.5985492268356815E-2</v>
      </c>
      <c r="G56">
        <f t="shared" si="60"/>
        <v>216.46497388659716</v>
      </c>
      <c r="H56">
        <f t="shared" si="61"/>
        <v>1.6422531872296846</v>
      </c>
      <c r="I56">
        <f t="shared" si="62"/>
        <v>1.2715968979278416</v>
      </c>
      <c r="J56">
        <f t="shared" si="63"/>
        <v>15.368098258972168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10.964290618896484</v>
      </c>
      <c r="P56" s="1">
        <v>15.368098258972168</v>
      </c>
      <c r="Q56" s="1">
        <v>10.024299621582031</v>
      </c>
      <c r="R56" s="1">
        <v>400.61099243164062</v>
      </c>
      <c r="S56" s="1">
        <v>385.61337280273437</v>
      </c>
      <c r="T56" s="1">
        <v>4.138336181640625</v>
      </c>
      <c r="U56" s="1">
        <v>6.584895133972168</v>
      </c>
      <c r="V56" s="1">
        <v>22.986763000488281</v>
      </c>
      <c r="W56" s="1">
        <v>36.576393127441406</v>
      </c>
      <c r="X56" s="1">
        <v>400.09805297851562</v>
      </c>
      <c r="Y56" s="1">
        <v>1699.0987548828125</v>
      </c>
      <c r="Z56" s="1">
        <v>4.5729365348815918</v>
      </c>
      <c r="AA56" s="1">
        <v>73.008354187011719</v>
      </c>
      <c r="AB56" s="1">
        <v>1.5086269378662109</v>
      </c>
      <c r="AC56" s="1">
        <v>3.7917792797088623E-2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0.66683008829752599</v>
      </c>
      <c r="AL56">
        <f t="shared" si="67"/>
        <v>1.6422531872296846E-3</v>
      </c>
      <c r="AM56">
        <f t="shared" si="68"/>
        <v>288.51809825897215</v>
      </c>
      <c r="AN56">
        <f t="shared" si="69"/>
        <v>284.11429061889646</v>
      </c>
      <c r="AO56">
        <f t="shared" si="70"/>
        <v>271.85579470479934</v>
      </c>
      <c r="AP56">
        <f t="shared" si="71"/>
        <v>1.8585710630611916</v>
      </c>
      <c r="AQ56">
        <f t="shared" si="72"/>
        <v>1.7523492541532117</v>
      </c>
      <c r="AR56">
        <f t="shared" si="73"/>
        <v>24.002037488265376</v>
      </c>
      <c r="AS56">
        <f t="shared" si="74"/>
        <v>17.417142354293208</v>
      </c>
      <c r="AT56">
        <f t="shared" si="75"/>
        <v>13.166194438934326</v>
      </c>
      <c r="AU56">
        <f t="shared" si="76"/>
        <v>1.519538437637318</v>
      </c>
      <c r="AV56">
        <f t="shared" si="77"/>
        <v>9.2847460883148061E-2</v>
      </c>
      <c r="AW56">
        <f t="shared" si="78"/>
        <v>0.48075235622537005</v>
      </c>
      <c r="AX56">
        <f t="shared" si="79"/>
        <v>1.0387860814119478</v>
      </c>
      <c r="AY56">
        <f t="shared" si="80"/>
        <v>5.8303666106046641E-2</v>
      </c>
      <c r="AZ56">
        <f t="shared" si="81"/>
        <v>15.803751482594929</v>
      </c>
      <c r="BA56">
        <f t="shared" si="82"/>
        <v>0.56135235226225588</v>
      </c>
      <c r="BB56">
        <f t="shared" si="83"/>
        <v>28.71692809125167</v>
      </c>
      <c r="BC56">
        <f t="shared" si="84"/>
        <v>381.16046952349274</v>
      </c>
      <c r="BD56">
        <f t="shared" si="85"/>
        <v>7.0576150424951443E-3</v>
      </c>
    </row>
    <row r="57" spans="1:108" x14ac:dyDescent="0.25">
      <c r="A57" s="1">
        <v>39</v>
      </c>
      <c r="B57" s="1" t="s">
        <v>96</v>
      </c>
      <c r="C57" s="1">
        <v>565.99999964237213</v>
      </c>
      <c r="D57" s="1">
        <v>0</v>
      </c>
      <c r="E57">
        <f t="shared" si="58"/>
        <v>9.391136994311168</v>
      </c>
      <c r="F57">
        <f t="shared" si="59"/>
        <v>9.6023870176094928E-2</v>
      </c>
      <c r="G57">
        <f t="shared" si="60"/>
        <v>216.11185276673078</v>
      </c>
      <c r="H57">
        <f t="shared" si="61"/>
        <v>1.6429592908605115</v>
      </c>
      <c r="I57">
        <f t="shared" si="62"/>
        <v>1.2716509547008445</v>
      </c>
      <c r="J57">
        <f t="shared" si="63"/>
        <v>15.369857788085938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10.964682579040527</v>
      </c>
      <c r="P57" s="1">
        <v>15.369857788085938</v>
      </c>
      <c r="Q57" s="1">
        <v>10.024600982666016</v>
      </c>
      <c r="R57" s="1">
        <v>400.62948608398437</v>
      </c>
      <c r="S57" s="1">
        <v>385.59671020507812</v>
      </c>
      <c r="T57" s="1">
        <v>4.1393337249755859</v>
      </c>
      <c r="U57" s="1">
        <v>6.5868544578552246</v>
      </c>
      <c r="V57" s="1">
        <v>22.991741180419922</v>
      </c>
      <c r="W57" s="1">
        <v>36.586383819580078</v>
      </c>
      <c r="X57" s="1">
        <v>400.11199951171875</v>
      </c>
      <c r="Y57" s="1">
        <v>1699.089599609375</v>
      </c>
      <c r="Z57" s="1">
        <v>4.5559592247009277</v>
      </c>
      <c r="AA57" s="1">
        <v>73.008476257324219</v>
      </c>
      <c r="AB57" s="1">
        <v>1.5086269378662109</v>
      </c>
      <c r="AC57" s="1">
        <v>3.7917792797088623E-2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0.66685333251953116</v>
      </c>
      <c r="AL57">
        <f t="shared" si="67"/>
        <v>1.6429592908605115E-3</v>
      </c>
      <c r="AM57">
        <f t="shared" si="68"/>
        <v>288.51985778808591</v>
      </c>
      <c r="AN57">
        <f t="shared" si="69"/>
        <v>284.1146825790405</v>
      </c>
      <c r="AO57">
        <f t="shared" si="70"/>
        <v>271.85432986108208</v>
      </c>
      <c r="AP57">
        <f t="shared" si="71"/>
        <v>1.8580035814076217</v>
      </c>
      <c r="AQ57">
        <f t="shared" si="72"/>
        <v>1.7525471619976178</v>
      </c>
      <c r="AR57">
        <f t="shared" si="73"/>
        <v>24.004708108420523</v>
      </c>
      <c r="AS57">
        <f t="shared" si="74"/>
        <v>17.417853650565299</v>
      </c>
      <c r="AT57">
        <f t="shared" si="75"/>
        <v>13.167270183563232</v>
      </c>
      <c r="AU57">
        <f t="shared" si="76"/>
        <v>1.5196451837097686</v>
      </c>
      <c r="AV57">
        <f t="shared" si="77"/>
        <v>9.288336998042826E-2</v>
      </c>
      <c r="AW57">
        <f t="shared" si="78"/>
        <v>0.48089620729677335</v>
      </c>
      <c r="AX57">
        <f t="shared" si="79"/>
        <v>1.0387489764129954</v>
      </c>
      <c r="AY57">
        <f t="shared" si="80"/>
        <v>5.8326321776973909E-2</v>
      </c>
      <c r="AZ57">
        <f t="shared" si="81"/>
        <v>15.777997071646212</v>
      </c>
      <c r="BA57">
        <f t="shared" si="82"/>
        <v>0.56046083134836011</v>
      </c>
      <c r="BB57">
        <f t="shared" si="83"/>
        <v>28.722711959003245</v>
      </c>
      <c r="BC57">
        <f t="shared" si="84"/>
        <v>381.13261344686867</v>
      </c>
      <c r="BD57">
        <f t="shared" si="85"/>
        <v>7.07729838220055E-3</v>
      </c>
    </row>
    <row r="58" spans="1:108" x14ac:dyDescent="0.25">
      <c r="A58" s="1">
        <v>40</v>
      </c>
      <c r="B58" s="1" t="s">
        <v>96</v>
      </c>
      <c r="C58" s="1">
        <v>566.49999963119626</v>
      </c>
      <c r="D58" s="1">
        <v>0</v>
      </c>
      <c r="E58">
        <f t="shared" si="58"/>
        <v>9.4248211033208573</v>
      </c>
      <c r="F58">
        <f t="shared" si="59"/>
        <v>9.6034048739978742E-2</v>
      </c>
      <c r="G58">
        <f t="shared" si="60"/>
        <v>215.53279431620146</v>
      </c>
      <c r="H58">
        <f t="shared" si="61"/>
        <v>1.6435880304965302</v>
      </c>
      <c r="I58">
        <f t="shared" si="62"/>
        <v>1.2719974536350453</v>
      </c>
      <c r="J58">
        <f t="shared" si="63"/>
        <v>15.373976707458496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10.965446472167969</v>
      </c>
      <c r="P58" s="1">
        <v>15.373976707458496</v>
      </c>
      <c r="Q58" s="1">
        <v>10.024631500244141</v>
      </c>
      <c r="R58" s="1">
        <v>400.65640258789063</v>
      </c>
      <c r="S58" s="1">
        <v>385.5723876953125</v>
      </c>
      <c r="T58" s="1">
        <v>4.1399564743041992</v>
      </c>
      <c r="U58" s="1">
        <v>6.5884785652160645</v>
      </c>
      <c r="V58" s="1">
        <v>22.993951797485352</v>
      </c>
      <c r="W58" s="1">
        <v>36.593418121337891</v>
      </c>
      <c r="X58" s="1">
        <v>400.10076904296875</v>
      </c>
      <c r="Y58" s="1">
        <v>1699.078369140625</v>
      </c>
      <c r="Z58" s="1">
        <v>4.5463948249816895</v>
      </c>
      <c r="AA58" s="1">
        <v>73.008216857910156</v>
      </c>
      <c r="AB58" s="1">
        <v>1.5086269378662109</v>
      </c>
      <c r="AC58" s="1">
        <v>3.7917792797088623E-2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0.66683461507161446</v>
      </c>
      <c r="AL58">
        <f t="shared" si="67"/>
        <v>1.6435880304965303E-3</v>
      </c>
      <c r="AM58">
        <f t="shared" si="68"/>
        <v>288.52397670745847</v>
      </c>
      <c r="AN58">
        <f t="shared" si="69"/>
        <v>284.11544647216795</v>
      </c>
      <c r="AO58">
        <f t="shared" si="70"/>
        <v>271.85253298612224</v>
      </c>
      <c r="AP58">
        <f t="shared" si="71"/>
        <v>1.8572184828666056</v>
      </c>
      <c r="AQ58">
        <f t="shared" si="72"/>
        <v>1.7530105254880326</v>
      </c>
      <c r="AR58">
        <f t="shared" si="73"/>
        <v>24.011140128237507</v>
      </c>
      <c r="AS58">
        <f t="shared" si="74"/>
        <v>17.422661563021443</v>
      </c>
      <c r="AT58">
        <f t="shared" si="75"/>
        <v>13.169711589813232</v>
      </c>
      <c r="AU58">
        <f t="shared" si="76"/>
        <v>1.519887468768284</v>
      </c>
      <c r="AV58">
        <f t="shared" si="77"/>
        <v>9.2892893610492702E-2</v>
      </c>
      <c r="AW58">
        <f t="shared" si="78"/>
        <v>0.4810130718529872</v>
      </c>
      <c r="AX58">
        <f t="shared" si="79"/>
        <v>1.0388743969152967</v>
      </c>
      <c r="AY58">
        <f t="shared" si="80"/>
        <v>5.8332330413883145E-2</v>
      </c>
      <c r="AZ58">
        <f t="shared" si="81"/>
        <v>15.735664987428581</v>
      </c>
      <c r="BA58">
        <f t="shared" si="82"/>
        <v>0.55899437095199889</v>
      </c>
      <c r="BB58">
        <f t="shared" si="83"/>
        <v>28.722091346428002</v>
      </c>
      <c r="BC58">
        <f t="shared" si="84"/>
        <v>381.09227912490991</v>
      </c>
      <c r="BD58">
        <f t="shared" si="85"/>
        <v>7.1032814748943516E-3</v>
      </c>
    </row>
    <row r="59" spans="1:108" x14ac:dyDescent="0.25">
      <c r="A59" s="1">
        <v>41</v>
      </c>
      <c r="B59" s="1" t="s">
        <v>97</v>
      </c>
      <c r="C59" s="1">
        <v>566.99999962002039</v>
      </c>
      <c r="D59" s="1">
        <v>0</v>
      </c>
      <c r="E59">
        <f t="shared" si="58"/>
        <v>9.4449833005811534</v>
      </c>
      <c r="F59">
        <f t="shared" si="59"/>
        <v>9.5950277256230704E-2</v>
      </c>
      <c r="G59">
        <f t="shared" si="60"/>
        <v>215.05149299313086</v>
      </c>
      <c r="H59">
        <f t="shared" si="61"/>
        <v>1.6432333352078801</v>
      </c>
      <c r="I59">
        <f t="shared" si="62"/>
        <v>1.2727820538313792</v>
      </c>
      <c r="J59">
        <f t="shared" si="63"/>
        <v>15.38093376159668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10.965971946716309</v>
      </c>
      <c r="P59" s="1">
        <v>15.38093376159668</v>
      </c>
      <c r="Q59" s="1">
        <v>10.025052070617676</v>
      </c>
      <c r="R59" s="1">
        <v>400.68698120117187</v>
      </c>
      <c r="S59" s="1">
        <v>385.57269287109375</v>
      </c>
      <c r="T59" s="1">
        <v>4.1404628753662109</v>
      </c>
      <c r="U59" s="1">
        <v>6.5884957313537598</v>
      </c>
      <c r="V59" s="1">
        <v>22.995822906494141</v>
      </c>
      <c r="W59" s="1">
        <v>36.592014312744141</v>
      </c>
      <c r="X59" s="1">
        <v>400.0943603515625</v>
      </c>
      <c r="Y59" s="1">
        <v>1699.153076171875</v>
      </c>
      <c r="Z59" s="1">
        <v>4.473320484161377</v>
      </c>
      <c r="AA59" s="1">
        <v>73.007766723632813</v>
      </c>
      <c r="AB59" s="1">
        <v>1.5086269378662109</v>
      </c>
      <c r="AC59" s="1">
        <v>3.7917792797088623E-2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0.66682393391927075</v>
      </c>
      <c r="AL59">
        <f t="shared" si="67"/>
        <v>1.6432333352078801E-3</v>
      </c>
      <c r="AM59">
        <f t="shared" si="68"/>
        <v>288.53093376159666</v>
      </c>
      <c r="AN59">
        <f t="shared" si="69"/>
        <v>284.11597194671629</v>
      </c>
      <c r="AO59">
        <f t="shared" si="70"/>
        <v>271.86448611085507</v>
      </c>
      <c r="AP59">
        <f t="shared" si="71"/>
        <v>1.8567311875423058</v>
      </c>
      <c r="AQ59">
        <f t="shared" si="72"/>
        <v>1.7537934132457051</v>
      </c>
      <c r="AR59">
        <f t="shared" si="73"/>
        <v>24.022011519467522</v>
      </c>
      <c r="AS59">
        <f t="shared" si="74"/>
        <v>17.433515788113763</v>
      </c>
      <c r="AT59">
        <f t="shared" si="75"/>
        <v>13.173452854156494</v>
      </c>
      <c r="AU59">
        <f t="shared" si="76"/>
        <v>1.5202588176128664</v>
      </c>
      <c r="AV59">
        <f t="shared" si="77"/>
        <v>9.2814510389809576E-2</v>
      </c>
      <c r="AW59">
        <f t="shared" si="78"/>
        <v>0.48101135941432588</v>
      </c>
      <c r="AX59">
        <f t="shared" si="79"/>
        <v>1.0392474581985405</v>
      </c>
      <c r="AY59">
        <f t="shared" si="80"/>
        <v>5.8282877142348997E-2</v>
      </c>
      <c r="AZ59">
        <f t="shared" si="81"/>
        <v>15.700429234011455</v>
      </c>
      <c r="BA59">
        <f t="shared" si="82"/>
        <v>0.55774565203720938</v>
      </c>
      <c r="BB59">
        <f t="shared" si="83"/>
        <v>28.707534900406618</v>
      </c>
      <c r="BC59">
        <f t="shared" si="84"/>
        <v>381.08300015773989</v>
      </c>
      <c r="BD59">
        <f t="shared" si="85"/>
        <v>7.1150428547838282E-3</v>
      </c>
    </row>
    <row r="60" spans="1:108" x14ac:dyDescent="0.25">
      <c r="A60" s="1">
        <v>42</v>
      </c>
      <c r="B60" s="1" t="s">
        <v>97</v>
      </c>
      <c r="C60" s="1">
        <v>567.49999960884452</v>
      </c>
      <c r="D60" s="1">
        <v>0</v>
      </c>
      <c r="E60">
        <f t="shared" si="58"/>
        <v>9.4754800248098157</v>
      </c>
      <c r="F60">
        <f t="shared" si="59"/>
        <v>9.5820530357129674E-2</v>
      </c>
      <c r="G60">
        <f t="shared" si="60"/>
        <v>214.31846194523769</v>
      </c>
      <c r="H60">
        <f t="shared" si="61"/>
        <v>1.6426545239284298</v>
      </c>
      <c r="I60">
        <f t="shared" si="62"/>
        <v>1.2739826438645914</v>
      </c>
      <c r="J60">
        <f t="shared" si="63"/>
        <v>15.391766548156738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10.966821670532227</v>
      </c>
      <c r="P60" s="1">
        <v>15.391766548156738</v>
      </c>
      <c r="Q60" s="1">
        <v>10.025248527526855</v>
      </c>
      <c r="R60" s="1">
        <v>400.7344970703125</v>
      </c>
      <c r="S60" s="1">
        <v>385.57470703125</v>
      </c>
      <c r="T60" s="1">
        <v>4.1416049003601074</v>
      </c>
      <c r="U60" s="1">
        <v>6.5887904167175293</v>
      </c>
      <c r="V60" s="1">
        <v>23.00074577331543</v>
      </c>
      <c r="W60" s="1">
        <v>36.591392517089844</v>
      </c>
      <c r="X60" s="1">
        <v>400.091796875</v>
      </c>
      <c r="Y60" s="1">
        <v>1699.1129150390625</v>
      </c>
      <c r="Z60" s="1">
        <v>4.4881868362426758</v>
      </c>
      <c r="AA60" s="1">
        <v>73.007392883300781</v>
      </c>
      <c r="AB60" s="1">
        <v>1.5086269378662109</v>
      </c>
      <c r="AC60" s="1">
        <v>3.7917792797088623E-2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0.66681966145833327</v>
      </c>
      <c r="AL60">
        <f t="shared" si="67"/>
        <v>1.6426545239284298E-3</v>
      </c>
      <c r="AM60">
        <f t="shared" si="68"/>
        <v>288.54176654815672</v>
      </c>
      <c r="AN60">
        <f t="shared" si="69"/>
        <v>284.1168216705322</v>
      </c>
      <c r="AO60">
        <f t="shared" si="70"/>
        <v>271.8580603297487</v>
      </c>
      <c r="AP60">
        <f t="shared" si="71"/>
        <v>1.8556896525489879</v>
      </c>
      <c r="AQ60">
        <f t="shared" si="72"/>
        <v>1.7550130544436151</v>
      </c>
      <c r="AR60">
        <f t="shared" si="73"/>
        <v>24.038840247985966</v>
      </c>
      <c r="AS60">
        <f t="shared" si="74"/>
        <v>17.450049831268437</v>
      </c>
      <c r="AT60">
        <f t="shared" si="75"/>
        <v>13.179294109344482</v>
      </c>
      <c r="AU60">
        <f t="shared" si="76"/>
        <v>1.5208387660177494</v>
      </c>
      <c r="AV60">
        <f t="shared" si="77"/>
        <v>9.2693100107701085E-2</v>
      </c>
      <c r="AW60">
        <f t="shared" si="78"/>
        <v>0.48103041057902374</v>
      </c>
      <c r="AX60">
        <f t="shared" si="79"/>
        <v>1.0398083554387256</v>
      </c>
      <c r="AY60">
        <f t="shared" si="80"/>
        <v>5.8206278163753129E-2</v>
      </c>
      <c r="AZ60">
        <f t="shared" si="81"/>
        <v>15.646832153380716</v>
      </c>
      <c r="BA60">
        <f t="shared" si="82"/>
        <v>0.55584159966143121</v>
      </c>
      <c r="BB60">
        <f t="shared" si="83"/>
        <v>28.686105790158344</v>
      </c>
      <c r="BC60">
        <f t="shared" si="84"/>
        <v>381.07051763577476</v>
      </c>
      <c r="BD60">
        <f t="shared" si="85"/>
        <v>7.1329218563170394E-3</v>
      </c>
    </row>
    <row r="61" spans="1:108" x14ac:dyDescent="0.25">
      <c r="A61" s="1">
        <v>43</v>
      </c>
      <c r="B61" s="1" t="s">
        <v>98</v>
      </c>
      <c r="C61" s="1">
        <v>567.99999959766865</v>
      </c>
      <c r="D61" s="1">
        <v>0</v>
      </c>
      <c r="E61">
        <f t="shared" si="58"/>
        <v>9.4908046976559675</v>
      </c>
      <c r="F61">
        <f t="shared" si="59"/>
        <v>9.582375476992927E-2</v>
      </c>
      <c r="G61">
        <f t="shared" si="60"/>
        <v>214.06489559137628</v>
      </c>
      <c r="H61">
        <f t="shared" si="61"/>
        <v>1.64290824386692</v>
      </c>
      <c r="I61">
        <f t="shared" si="62"/>
        <v>1.2741461074506997</v>
      </c>
      <c r="J61">
        <f t="shared" si="63"/>
        <v>15.393821716308594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10.967451095581055</v>
      </c>
      <c r="P61" s="1">
        <v>15.393821716308594</v>
      </c>
      <c r="Q61" s="1">
        <v>10.025469779968262</v>
      </c>
      <c r="R61" s="1">
        <v>400.75997924804687</v>
      </c>
      <c r="S61" s="1">
        <v>385.57656860351562</v>
      </c>
      <c r="T61" s="1">
        <v>4.1420269012451172</v>
      </c>
      <c r="U61" s="1">
        <v>6.5896668434143066</v>
      </c>
      <c r="V61" s="1">
        <v>23.0023193359375</v>
      </c>
      <c r="W61" s="1">
        <v>36.595035552978516</v>
      </c>
      <c r="X61" s="1">
        <v>400.07894897460937</v>
      </c>
      <c r="Y61" s="1">
        <v>1698.9559326171875</v>
      </c>
      <c r="Z61" s="1">
        <v>4.6004471778869629</v>
      </c>
      <c r="AA61" s="1">
        <v>73.008003234863281</v>
      </c>
      <c r="AB61" s="1">
        <v>1.5086269378662109</v>
      </c>
      <c r="AC61" s="1">
        <v>3.7917792797088623E-2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0.66679824829101553</v>
      </c>
      <c r="AL61">
        <f t="shared" si="67"/>
        <v>1.6429082438669199E-3</v>
      </c>
      <c r="AM61">
        <f t="shared" si="68"/>
        <v>288.54382171630857</v>
      </c>
      <c r="AN61">
        <f t="shared" si="69"/>
        <v>284.11745109558103</v>
      </c>
      <c r="AO61">
        <f t="shared" si="70"/>
        <v>271.83294314281011</v>
      </c>
      <c r="AP61">
        <f t="shared" si="71"/>
        <v>1.8550684473348968</v>
      </c>
      <c r="AQ61">
        <f t="shared" si="72"/>
        <v>1.7552445256713627</v>
      </c>
      <c r="AR61">
        <f t="shared" si="73"/>
        <v>24.041809772893313</v>
      </c>
      <c r="AS61">
        <f t="shared" si="74"/>
        <v>17.452142929479006</v>
      </c>
      <c r="AT61">
        <f t="shared" si="75"/>
        <v>13.180636405944824</v>
      </c>
      <c r="AU61">
        <f t="shared" si="76"/>
        <v>1.5209720632843484</v>
      </c>
      <c r="AV61">
        <f t="shared" si="77"/>
        <v>9.2696117472597386E-2</v>
      </c>
      <c r="AW61">
        <f t="shared" si="78"/>
        <v>0.48109841822066302</v>
      </c>
      <c r="AX61">
        <f t="shared" si="79"/>
        <v>1.0398736450636854</v>
      </c>
      <c r="AY61">
        <f t="shared" si="80"/>
        <v>5.8208181838413239E-2</v>
      </c>
      <c r="AZ61">
        <f t="shared" si="81"/>
        <v>15.628450589805871</v>
      </c>
      <c r="BA61">
        <f t="shared" si="82"/>
        <v>0.55518128699230418</v>
      </c>
      <c r="BB61">
        <f t="shared" si="83"/>
        <v>28.686300283631095</v>
      </c>
      <c r="BC61">
        <f t="shared" si="84"/>
        <v>381.06509459251248</v>
      </c>
      <c r="BD61">
        <f t="shared" si="85"/>
        <v>7.1446080303258826E-3</v>
      </c>
    </row>
    <row r="62" spans="1:108" x14ac:dyDescent="0.25">
      <c r="A62" s="1">
        <v>44</v>
      </c>
      <c r="B62" s="1" t="s">
        <v>98</v>
      </c>
      <c r="C62" s="1">
        <v>568.49999958649278</v>
      </c>
      <c r="D62" s="1">
        <v>0</v>
      </c>
      <c r="E62">
        <f t="shared" si="58"/>
        <v>9.5092912459603909</v>
      </c>
      <c r="F62">
        <f t="shared" si="59"/>
        <v>9.5773926528814335E-2</v>
      </c>
      <c r="G62">
        <f t="shared" si="60"/>
        <v>213.64214099717876</v>
      </c>
      <c r="H62">
        <f t="shared" si="61"/>
        <v>1.6421356408495675</v>
      </c>
      <c r="I62">
        <f t="shared" si="62"/>
        <v>1.2741907300692361</v>
      </c>
      <c r="J62">
        <f t="shared" si="63"/>
        <v>15.393879890441895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10.968166351318359</v>
      </c>
      <c r="P62" s="1">
        <v>15.393879890441895</v>
      </c>
      <c r="Q62" s="1">
        <v>10.024964332580566</v>
      </c>
      <c r="R62" s="1">
        <v>400.75942993164062</v>
      </c>
      <c r="S62" s="1">
        <v>385.54794311523437</v>
      </c>
      <c r="T62" s="1">
        <v>4.1425023078918457</v>
      </c>
      <c r="U62" s="1">
        <v>6.5891323089599609</v>
      </c>
      <c r="V62" s="1">
        <v>23.003913879394531</v>
      </c>
      <c r="W62" s="1">
        <v>36.590404510498047</v>
      </c>
      <c r="X62" s="1">
        <v>400.05609130859375</v>
      </c>
      <c r="Y62" s="1">
        <v>1698.9991455078125</v>
      </c>
      <c r="Z62" s="1">
        <v>4.5293760299682617</v>
      </c>
      <c r="AA62" s="1">
        <v>73.008148193359375</v>
      </c>
      <c r="AB62" s="1">
        <v>1.5086269378662109</v>
      </c>
      <c r="AC62" s="1">
        <v>3.7917792797088623E-2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0.6667601521809895</v>
      </c>
      <c r="AL62">
        <f t="shared" si="67"/>
        <v>1.6421356408495675E-3</v>
      </c>
      <c r="AM62">
        <f t="shared" si="68"/>
        <v>288.54387989044187</v>
      </c>
      <c r="AN62">
        <f t="shared" si="69"/>
        <v>284.11816635131834</v>
      </c>
      <c r="AO62">
        <f t="shared" si="70"/>
        <v>271.83985720515557</v>
      </c>
      <c r="AP62">
        <f t="shared" si="71"/>
        <v>1.8556376917146946</v>
      </c>
      <c r="AQ62">
        <f t="shared" si="72"/>
        <v>1.7552510781474371</v>
      </c>
      <c r="AR62">
        <f t="shared" si="73"/>
        <v>24.041851787539105</v>
      </c>
      <c r="AS62">
        <f t="shared" si="74"/>
        <v>17.452719478579144</v>
      </c>
      <c r="AT62">
        <f t="shared" si="75"/>
        <v>13.181023120880127</v>
      </c>
      <c r="AU62">
        <f t="shared" si="76"/>
        <v>1.5210104680623155</v>
      </c>
      <c r="AV62">
        <f t="shared" si="77"/>
        <v>9.2649488091791077E-2</v>
      </c>
      <c r="AW62">
        <f t="shared" si="78"/>
        <v>0.48106034807820108</v>
      </c>
      <c r="AX62">
        <f t="shared" si="79"/>
        <v>1.0399501199841144</v>
      </c>
      <c r="AY62">
        <f t="shared" si="80"/>
        <v>5.8178763131417649E-2</v>
      </c>
      <c r="AZ62">
        <f t="shared" si="81"/>
        <v>15.597617090268605</v>
      </c>
      <c r="BA62">
        <f t="shared" si="82"/>
        <v>0.55412600381406885</v>
      </c>
      <c r="BB62">
        <f t="shared" si="83"/>
        <v>28.68287639931404</v>
      </c>
      <c r="BC62">
        <f t="shared" si="84"/>
        <v>381.02768148454192</v>
      </c>
      <c r="BD62">
        <f t="shared" si="85"/>
        <v>7.1583729662440905E-3</v>
      </c>
    </row>
    <row r="63" spans="1:108" x14ac:dyDescent="0.25">
      <c r="A63" s="1">
        <v>45</v>
      </c>
      <c r="B63" s="1" t="s">
        <v>99</v>
      </c>
      <c r="C63" s="1">
        <v>568.99999957531691</v>
      </c>
      <c r="D63" s="1">
        <v>0</v>
      </c>
      <c r="E63">
        <f t="shared" si="58"/>
        <v>9.4809937691036108</v>
      </c>
      <c r="F63">
        <f t="shared" si="59"/>
        <v>9.575830078971781E-2</v>
      </c>
      <c r="G63">
        <f t="shared" si="60"/>
        <v>214.10921087936157</v>
      </c>
      <c r="H63">
        <f t="shared" si="61"/>
        <v>1.6414489235673111</v>
      </c>
      <c r="I63">
        <f t="shared" si="62"/>
        <v>1.2738690475249344</v>
      </c>
      <c r="J63">
        <f t="shared" si="63"/>
        <v>15.390297889709473</v>
      </c>
      <c r="K63" s="1">
        <v>6</v>
      </c>
      <c r="L63">
        <f t="shared" si="64"/>
        <v>1.4200000166893005</v>
      </c>
      <c r="M63" s="1">
        <v>1</v>
      </c>
      <c r="N63">
        <f t="shared" si="65"/>
        <v>2.8400000333786011</v>
      </c>
      <c r="O63" s="1">
        <v>10.969232559204102</v>
      </c>
      <c r="P63" s="1">
        <v>15.390297889709473</v>
      </c>
      <c r="Q63" s="1">
        <v>10.025204658508301</v>
      </c>
      <c r="R63" s="1">
        <v>400.72738647460937</v>
      </c>
      <c r="S63" s="1">
        <v>385.55902099609375</v>
      </c>
      <c r="T63" s="1">
        <v>4.1424236297607422</v>
      </c>
      <c r="U63" s="1">
        <v>6.5879831314086914</v>
      </c>
      <c r="V63" s="1">
        <v>23.001947402954102</v>
      </c>
      <c r="W63" s="1">
        <v>36.581592559814453</v>
      </c>
      <c r="X63" s="1">
        <v>400.06430053710937</v>
      </c>
      <c r="Y63" s="1">
        <v>1699.0419921875</v>
      </c>
      <c r="Z63" s="1">
        <v>4.491185188293457</v>
      </c>
      <c r="AA63" s="1">
        <v>73.008476257324219</v>
      </c>
      <c r="AB63" s="1">
        <v>1.5086269378662109</v>
      </c>
      <c r="AC63" s="1">
        <v>3.7917792797088623E-2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0.66677383422851555</v>
      </c>
      <c r="AL63">
        <f t="shared" si="67"/>
        <v>1.6414489235673112E-3</v>
      </c>
      <c r="AM63">
        <f t="shared" si="68"/>
        <v>288.54029788970945</v>
      </c>
      <c r="AN63">
        <f t="shared" si="69"/>
        <v>284.11923255920408</v>
      </c>
      <c r="AO63">
        <f t="shared" si="70"/>
        <v>271.84671267375234</v>
      </c>
      <c r="AP63">
        <f t="shared" si="71"/>
        <v>1.856663293865674</v>
      </c>
      <c r="AQ63">
        <f t="shared" si="72"/>
        <v>1.7548476575580383</v>
      </c>
      <c r="AR63">
        <f t="shared" si="73"/>
        <v>24.036218087512704</v>
      </c>
      <c r="AS63">
        <f t="shared" si="74"/>
        <v>17.448234956104013</v>
      </c>
      <c r="AT63">
        <f t="shared" si="75"/>
        <v>13.179765224456787</v>
      </c>
      <c r="AU63">
        <f t="shared" si="76"/>
        <v>1.5208855491101811</v>
      </c>
      <c r="AV63">
        <f t="shared" si="77"/>
        <v>9.2634865163763347E-2</v>
      </c>
      <c r="AW63">
        <f t="shared" si="78"/>
        <v>0.48097861003310388</v>
      </c>
      <c r="AX63">
        <f t="shared" si="79"/>
        <v>1.0399069390770772</v>
      </c>
      <c r="AY63">
        <f t="shared" si="80"/>
        <v>5.8169537482532611E-2</v>
      </c>
      <c r="AZ63">
        <f t="shared" si="81"/>
        <v>15.631787238960293</v>
      </c>
      <c r="BA63">
        <f t="shared" si="82"/>
        <v>0.55532149222240812</v>
      </c>
      <c r="BB63">
        <f t="shared" si="83"/>
        <v>28.6843562837078</v>
      </c>
      <c r="BC63">
        <f t="shared" si="84"/>
        <v>381.05221063065051</v>
      </c>
      <c r="BD63">
        <f t="shared" si="85"/>
        <v>7.136980067547375E-3</v>
      </c>
      <c r="BE63">
        <f>AVERAGE(E49:E63)</f>
        <v>9.4181805014562929</v>
      </c>
      <c r="BF63">
        <f t="shared" ref="BF63:DD63" si="86">AVERAGE(F49:F63)</f>
        <v>9.6018487066911851E-2</v>
      </c>
      <c r="BG63">
        <f t="shared" si="86"/>
        <v>215.63240108968222</v>
      </c>
      <c r="BH63">
        <f t="shared" si="86"/>
        <v>1.6426099947656865</v>
      </c>
      <c r="BI63">
        <f t="shared" si="86"/>
        <v>1.2714557686241461</v>
      </c>
      <c r="BJ63">
        <f t="shared" si="86"/>
        <v>15.367411931355795</v>
      </c>
      <c r="BK63">
        <f t="shared" si="86"/>
        <v>6</v>
      </c>
      <c r="BL63">
        <f t="shared" si="86"/>
        <v>1.4200000166893005</v>
      </c>
      <c r="BM63">
        <f t="shared" si="86"/>
        <v>1</v>
      </c>
      <c r="BN63">
        <f t="shared" si="86"/>
        <v>2.8400000333786011</v>
      </c>
      <c r="BO63">
        <f t="shared" si="86"/>
        <v>10.964456748962402</v>
      </c>
      <c r="BP63">
        <f t="shared" si="86"/>
        <v>15.367411931355795</v>
      </c>
      <c r="BQ63">
        <f t="shared" si="86"/>
        <v>10.024730682373047</v>
      </c>
      <c r="BR63">
        <f t="shared" si="86"/>
        <v>400.65699259440106</v>
      </c>
      <c r="BS63">
        <f t="shared" si="86"/>
        <v>385.58290201822916</v>
      </c>
      <c r="BT63">
        <f t="shared" si="86"/>
        <v>4.1386123021443684</v>
      </c>
      <c r="BU63">
        <f t="shared" si="86"/>
        <v>6.5857768694559731</v>
      </c>
      <c r="BV63">
        <f t="shared" si="86"/>
        <v>22.988073476155598</v>
      </c>
      <c r="BW63">
        <f t="shared" si="86"/>
        <v>36.580939992268881</v>
      </c>
      <c r="BX63">
        <f t="shared" si="86"/>
        <v>400.08558959960936</v>
      </c>
      <c r="BY63">
        <f t="shared" si="86"/>
        <v>1699.1307291666667</v>
      </c>
      <c r="BZ63">
        <f t="shared" si="86"/>
        <v>4.5003565788269047</v>
      </c>
      <c r="CA63">
        <f t="shared" si="86"/>
        <v>73.008462524414057</v>
      </c>
      <c r="CB63">
        <f t="shared" si="86"/>
        <v>1.5086269378662109</v>
      </c>
      <c r="CC63">
        <f t="shared" si="86"/>
        <v>3.7917792797088623E-2</v>
      </c>
      <c r="CD63">
        <f t="shared" si="86"/>
        <v>1</v>
      </c>
      <c r="CE63">
        <f t="shared" si="86"/>
        <v>-0.21956524252891541</v>
      </c>
      <c r="CF63">
        <f t="shared" si="86"/>
        <v>2.737391471862793</v>
      </c>
      <c r="CG63">
        <f t="shared" si="86"/>
        <v>1</v>
      </c>
      <c r="CH63">
        <f t="shared" si="86"/>
        <v>0</v>
      </c>
      <c r="CI63">
        <f t="shared" si="86"/>
        <v>0.15999999642372131</v>
      </c>
      <c r="CJ63">
        <f t="shared" si="86"/>
        <v>111115</v>
      </c>
      <c r="CK63">
        <f t="shared" si="86"/>
        <v>0.66680931599934878</v>
      </c>
      <c r="CL63">
        <f t="shared" si="86"/>
        <v>1.6426099947656867E-3</v>
      </c>
      <c r="CM63">
        <f t="shared" si="86"/>
        <v>288.51741193135587</v>
      </c>
      <c r="CN63">
        <f t="shared" si="86"/>
        <v>284.11445674896248</v>
      </c>
      <c r="CO63">
        <f t="shared" si="86"/>
        <v>271.86091059010164</v>
      </c>
      <c r="CP63">
        <f t="shared" si="86"/>
        <v>1.8585500393315422</v>
      </c>
      <c r="CQ63">
        <f t="shared" si="86"/>
        <v>1.7522732113432593</v>
      </c>
      <c r="CR63">
        <f t="shared" si="86"/>
        <v>24.000960467415982</v>
      </c>
      <c r="CS63">
        <f t="shared" si="86"/>
        <v>17.415183597960013</v>
      </c>
      <c r="CT63">
        <f t="shared" si="86"/>
        <v>13.165934340159099</v>
      </c>
      <c r="CU63">
        <f t="shared" si="86"/>
        <v>1.5195129594904724</v>
      </c>
      <c r="CV63">
        <f t="shared" si="86"/>
        <v>9.2878324320806796E-2</v>
      </c>
      <c r="CW63">
        <f t="shared" si="86"/>
        <v>0.48081744271911298</v>
      </c>
      <c r="CX63">
        <f t="shared" si="86"/>
        <v>1.0386955167713594</v>
      </c>
      <c r="CY63">
        <f t="shared" si="86"/>
        <v>5.8323139162190368E-2</v>
      </c>
      <c r="CZ63">
        <f t="shared" si="86"/>
        <v>15.742990433569283</v>
      </c>
      <c r="DA63">
        <f t="shared" si="86"/>
        <v>0.55923735938967511</v>
      </c>
      <c r="DB63">
        <f t="shared" si="86"/>
        <v>28.722580388986977</v>
      </c>
      <c r="DC63">
        <f t="shared" si="86"/>
        <v>381.10595007191529</v>
      </c>
      <c r="DD63">
        <f t="shared" si="86"/>
        <v>7.0981201505206119E-3</v>
      </c>
    </row>
    <row r="64" spans="1:108" x14ac:dyDescent="0.25">
      <c r="A64" s="1" t="s">
        <v>9</v>
      </c>
      <c r="B64" s="1" t="s">
        <v>100</v>
      </c>
    </row>
    <row r="65" spans="1:108" x14ac:dyDescent="0.25">
      <c r="A65" s="1" t="s">
        <v>9</v>
      </c>
      <c r="B65" s="1" t="s">
        <v>101</v>
      </c>
    </row>
    <row r="66" spans="1:108" x14ac:dyDescent="0.25">
      <c r="A66" s="1">
        <v>46</v>
      </c>
      <c r="B66" s="1" t="s">
        <v>102</v>
      </c>
      <c r="C66" s="1">
        <v>879.99999944120646</v>
      </c>
      <c r="D66" s="1">
        <v>0</v>
      </c>
      <c r="E66">
        <f t="shared" ref="E66:E80" si="87">(R66-S66*(1000-T66)/(1000-U66))*AK66</f>
        <v>9.4440150247400041</v>
      </c>
      <c r="F66">
        <f t="shared" ref="F66:F80" si="88">IF(AV66&lt;&gt;0,1/(1/AV66-1/N66),0)</f>
        <v>9.1329509683657564E-2</v>
      </c>
      <c r="G66">
        <f t="shared" ref="G66:G80" si="89">((AY66-AL66/2)*S66-E66)/(AY66+AL66/2)</f>
        <v>204.73272696383617</v>
      </c>
      <c r="H66">
        <f t="shared" ref="H66:H80" si="90">AL66*1000</f>
        <v>1.8016916853910634</v>
      </c>
      <c r="I66">
        <f t="shared" ref="I66:I80" si="91">(AQ66-AW66)</f>
        <v>1.458075809596848</v>
      </c>
      <c r="J66">
        <f t="shared" ref="J66:J80" si="92">(P66+AP66*D66)</f>
        <v>18.406839370727539</v>
      </c>
      <c r="K66" s="1">
        <v>6</v>
      </c>
      <c r="L66">
        <f t="shared" ref="L66:L80" si="93">(K66*AE66+AF66)</f>
        <v>1.4200000166893005</v>
      </c>
      <c r="M66" s="1">
        <v>1</v>
      </c>
      <c r="N66">
        <f t="shared" ref="N66:N80" si="94">L66*(M66+1)*(M66+1)/(M66*M66+1)</f>
        <v>2.8400000333786011</v>
      </c>
      <c r="O66" s="1">
        <v>15.526126861572266</v>
      </c>
      <c r="P66" s="1">
        <v>18.406839370727539</v>
      </c>
      <c r="Q66" s="1">
        <v>15.098240852355957</v>
      </c>
      <c r="R66" s="1">
        <v>399.49044799804687</v>
      </c>
      <c r="S66" s="1">
        <v>384.28985595703125</v>
      </c>
      <c r="T66" s="1">
        <v>6.4564528465270996</v>
      </c>
      <c r="U66" s="1">
        <v>9.1336040496826172</v>
      </c>
      <c r="V66" s="1">
        <v>26.626836776733398</v>
      </c>
      <c r="W66" s="1">
        <v>37.667587280273438</v>
      </c>
      <c r="X66" s="1">
        <v>400.10494995117187</v>
      </c>
      <c r="Y66" s="1">
        <v>1699.1778564453125</v>
      </c>
      <c r="Z66" s="1">
        <v>4.5899252891540527</v>
      </c>
      <c r="AA66" s="1">
        <v>73.004310607910156</v>
      </c>
      <c r="AB66" s="1">
        <v>1.9137477874755859</v>
      </c>
      <c r="AC66" s="1">
        <v>1.2343108654022217E-2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ref="AK66:AK80" si="95">X66*0.000001/(K66*0.0001)</f>
        <v>0.66684158325195297</v>
      </c>
      <c r="AL66">
        <f t="shared" ref="AL66:AL80" si="96">(U66-T66)/(1000-U66)*AK66</f>
        <v>1.8016916853910634E-3</v>
      </c>
      <c r="AM66">
        <f t="shared" ref="AM66:AM80" si="97">(P66+273.15)</f>
        <v>291.55683937072752</v>
      </c>
      <c r="AN66">
        <f t="shared" ref="AN66:AN80" si="98">(O66+273.15)</f>
        <v>288.67612686157224</v>
      </c>
      <c r="AO66">
        <f t="shared" ref="AO66:AO80" si="99">(Y66*AG66+Z66*AH66)*AI66</f>
        <v>271.86845095451645</v>
      </c>
      <c r="AP66">
        <f t="shared" ref="AP66:AP80" si="100">((AO66+0.00000010773*(AN66^4-AM66^4))-AL66*44100)/(L66*51.4+0.00000043092*AM66^3)</f>
        <v>1.9374359235077461</v>
      </c>
      <c r="AQ66">
        <f t="shared" ref="AQ66:AQ80" si="101">0.61365*EXP(17.502*J66/(240.97+J66))</f>
        <v>2.1248682766095439</v>
      </c>
      <c r="AR66">
        <f t="shared" ref="AR66:AR80" si="102">AQ66*1000/AA66</f>
        <v>29.10606591467916</v>
      </c>
      <c r="AS66">
        <f t="shared" ref="AS66:AS80" si="103">(AR66-U66)</f>
        <v>19.972461864996543</v>
      </c>
      <c r="AT66">
        <f t="shared" ref="AT66:AT80" si="104">IF(D66,P66,(O66+P66)/2)</f>
        <v>16.966483116149902</v>
      </c>
      <c r="AU66">
        <f t="shared" ref="AU66:AU80" si="105">0.61365*EXP(17.502*AT66/(240.97+AT66))</f>
        <v>1.940434164300576</v>
      </c>
      <c r="AV66">
        <f t="shared" ref="AV66:AV80" si="106">IF(AS66&lt;&gt;0,(1000-(AR66+U66)/2)/AS66*AL66,0)</f>
        <v>8.8484016122963041E-2</v>
      </c>
      <c r="AW66">
        <f t="shared" ref="AW66:AW80" si="107">U66*AA66/1000</f>
        <v>0.6667924670126959</v>
      </c>
      <c r="AX66">
        <f t="shared" ref="AX66:AX80" si="108">(AU66-AW66)</f>
        <v>1.2736416972878801</v>
      </c>
      <c r="AY66">
        <f t="shared" ref="AY66:AY80" si="109">1/(1.6/F66+1.37/N66)</f>
        <v>5.5551309077770283E-2</v>
      </c>
      <c r="AZ66">
        <f t="shared" ref="AZ66:AZ80" si="110">G66*AA66*0.001</f>
        <v>14.94637159087236</v>
      </c>
      <c r="BA66">
        <f t="shared" ref="BA66:BA80" si="111">G66/S66</f>
        <v>0.53275600120636035</v>
      </c>
      <c r="BB66">
        <f t="shared" ref="BB66:BB80" si="112">(1-AL66*AA66/AQ66/F66)*100</f>
        <v>32.222454109784657</v>
      </c>
      <c r="BC66">
        <f t="shared" ref="BC66:BC80" si="113">(S66-E66/(N66/1.35))</f>
        <v>379.80062351563873</v>
      </c>
      <c r="BD66">
        <f t="shared" ref="BD66:BD80" si="114">E66*BB66/100/BC66</f>
        <v>8.0123444224485651E-3</v>
      </c>
    </row>
    <row r="67" spans="1:108" x14ac:dyDescent="0.25">
      <c r="A67" s="1">
        <v>47</v>
      </c>
      <c r="B67" s="1" t="s">
        <v>102</v>
      </c>
      <c r="C67" s="1">
        <v>879.99999944120646</v>
      </c>
      <c r="D67" s="1">
        <v>0</v>
      </c>
      <c r="E67">
        <f t="shared" si="87"/>
        <v>9.4440150247400041</v>
      </c>
      <c r="F67">
        <f t="shared" si="88"/>
        <v>9.1329509683657564E-2</v>
      </c>
      <c r="G67">
        <f t="shared" si="89"/>
        <v>204.73272696383617</v>
      </c>
      <c r="H67">
        <f t="shared" si="90"/>
        <v>1.8016916853910634</v>
      </c>
      <c r="I67">
        <f t="shared" si="91"/>
        <v>1.458075809596848</v>
      </c>
      <c r="J67">
        <f t="shared" si="92"/>
        <v>18.406839370727539</v>
      </c>
      <c r="K67" s="1">
        <v>6</v>
      </c>
      <c r="L67">
        <f t="shared" si="93"/>
        <v>1.4200000166893005</v>
      </c>
      <c r="M67" s="1">
        <v>1</v>
      </c>
      <c r="N67">
        <f t="shared" si="94"/>
        <v>2.8400000333786011</v>
      </c>
      <c r="O67" s="1">
        <v>15.526126861572266</v>
      </c>
      <c r="P67" s="1">
        <v>18.406839370727539</v>
      </c>
      <c r="Q67" s="1">
        <v>15.098240852355957</v>
      </c>
      <c r="R67" s="1">
        <v>399.49044799804687</v>
      </c>
      <c r="S67" s="1">
        <v>384.28985595703125</v>
      </c>
      <c r="T67" s="1">
        <v>6.4564528465270996</v>
      </c>
      <c r="U67" s="1">
        <v>9.1336040496826172</v>
      </c>
      <c r="V67" s="1">
        <v>26.626836776733398</v>
      </c>
      <c r="W67" s="1">
        <v>37.667587280273438</v>
      </c>
      <c r="X67" s="1">
        <v>400.10494995117187</v>
      </c>
      <c r="Y67" s="1">
        <v>1699.1778564453125</v>
      </c>
      <c r="Z67" s="1">
        <v>4.5899252891540527</v>
      </c>
      <c r="AA67" s="1">
        <v>73.004310607910156</v>
      </c>
      <c r="AB67" s="1">
        <v>1.9137477874755859</v>
      </c>
      <c r="AC67" s="1">
        <v>1.2343108654022217E-2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95"/>
        <v>0.66684158325195297</v>
      </c>
      <c r="AL67">
        <f t="shared" si="96"/>
        <v>1.8016916853910634E-3</v>
      </c>
      <c r="AM67">
        <f t="shared" si="97"/>
        <v>291.55683937072752</v>
      </c>
      <c r="AN67">
        <f t="shared" si="98"/>
        <v>288.67612686157224</v>
      </c>
      <c r="AO67">
        <f t="shared" si="99"/>
        <v>271.86845095451645</v>
      </c>
      <c r="AP67">
        <f t="shared" si="100"/>
        <v>1.9374359235077461</v>
      </c>
      <c r="AQ67">
        <f t="shared" si="101"/>
        <v>2.1248682766095439</v>
      </c>
      <c r="AR67">
        <f t="shared" si="102"/>
        <v>29.10606591467916</v>
      </c>
      <c r="AS67">
        <f t="shared" si="103"/>
        <v>19.972461864996543</v>
      </c>
      <c r="AT67">
        <f t="shared" si="104"/>
        <v>16.966483116149902</v>
      </c>
      <c r="AU67">
        <f t="shared" si="105"/>
        <v>1.940434164300576</v>
      </c>
      <c r="AV67">
        <f t="shared" si="106"/>
        <v>8.8484016122963041E-2</v>
      </c>
      <c r="AW67">
        <f t="shared" si="107"/>
        <v>0.6667924670126959</v>
      </c>
      <c r="AX67">
        <f t="shared" si="108"/>
        <v>1.2736416972878801</v>
      </c>
      <c r="AY67">
        <f t="shared" si="109"/>
        <v>5.5551309077770283E-2</v>
      </c>
      <c r="AZ67">
        <f t="shared" si="110"/>
        <v>14.94637159087236</v>
      </c>
      <c r="BA67">
        <f t="shared" si="111"/>
        <v>0.53275600120636035</v>
      </c>
      <c r="BB67">
        <f t="shared" si="112"/>
        <v>32.222454109784657</v>
      </c>
      <c r="BC67">
        <f t="shared" si="113"/>
        <v>379.80062351563873</v>
      </c>
      <c r="BD67">
        <f t="shared" si="114"/>
        <v>8.0123444224485651E-3</v>
      </c>
    </row>
    <row r="68" spans="1:108" x14ac:dyDescent="0.25">
      <c r="A68" s="1">
        <v>48</v>
      </c>
      <c r="B68" s="1" t="s">
        <v>103</v>
      </c>
      <c r="C68" s="1">
        <v>880.49999943003058</v>
      </c>
      <c r="D68" s="1">
        <v>0</v>
      </c>
      <c r="E68">
        <f t="shared" si="87"/>
        <v>9.4452322535465232</v>
      </c>
      <c r="F68">
        <f t="shared" si="88"/>
        <v>9.1327196584198911E-2</v>
      </c>
      <c r="G68">
        <f t="shared" si="89"/>
        <v>204.69955612684069</v>
      </c>
      <c r="H68">
        <f t="shared" si="90"/>
        <v>1.802566637191898</v>
      </c>
      <c r="I68">
        <f t="shared" si="91"/>
        <v>1.4588084930851788</v>
      </c>
      <c r="J68">
        <f t="shared" si="92"/>
        <v>18.413198471069336</v>
      </c>
      <c r="K68" s="1">
        <v>6</v>
      </c>
      <c r="L68">
        <f t="shared" si="93"/>
        <v>1.4200000166893005</v>
      </c>
      <c r="M68" s="1">
        <v>1</v>
      </c>
      <c r="N68">
        <f t="shared" si="94"/>
        <v>2.8400000333786011</v>
      </c>
      <c r="O68" s="1">
        <v>15.526436805725098</v>
      </c>
      <c r="P68" s="1">
        <v>18.413198471069336</v>
      </c>
      <c r="Q68" s="1">
        <v>15.098300933837891</v>
      </c>
      <c r="R68" s="1">
        <v>399.48992919921875</v>
      </c>
      <c r="S68" s="1">
        <v>384.28707885742187</v>
      </c>
      <c r="T68" s="1">
        <v>6.4567456245422363</v>
      </c>
      <c r="U68" s="1">
        <v>9.1351814270019531</v>
      </c>
      <c r="V68" s="1">
        <v>26.627487182617188</v>
      </c>
      <c r="W68" s="1">
        <v>37.673301696777344</v>
      </c>
      <c r="X68" s="1">
        <v>400.10662841796875</v>
      </c>
      <c r="Y68" s="1">
        <v>1699.166015625</v>
      </c>
      <c r="Z68" s="1">
        <v>4.4171562194824219</v>
      </c>
      <c r="AA68" s="1">
        <v>73.004241943359375</v>
      </c>
      <c r="AB68" s="1">
        <v>1.9137477874755859</v>
      </c>
      <c r="AC68" s="1">
        <v>1.2343108654022217E-2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0.66684438069661445</v>
      </c>
      <c r="AL68">
        <f t="shared" si="96"/>
        <v>1.802566637191898E-3</v>
      </c>
      <c r="AM68">
        <f t="shared" si="97"/>
        <v>291.56319847106931</v>
      </c>
      <c r="AN68">
        <f t="shared" si="98"/>
        <v>288.67643680572507</v>
      </c>
      <c r="AO68">
        <f t="shared" si="99"/>
        <v>271.86655642330879</v>
      </c>
      <c r="AP68">
        <f t="shared" si="100"/>
        <v>1.9361625964581524</v>
      </c>
      <c r="AQ68">
        <f t="shared" si="101"/>
        <v>2.1257154881785123</v>
      </c>
      <c r="AR68">
        <f t="shared" si="102"/>
        <v>29.117698254133739</v>
      </c>
      <c r="AS68">
        <f t="shared" si="103"/>
        <v>19.982516827131786</v>
      </c>
      <c r="AT68">
        <f t="shared" si="104"/>
        <v>16.969817638397217</v>
      </c>
      <c r="AU68">
        <f t="shared" si="105"/>
        <v>1.9408443664451984</v>
      </c>
      <c r="AV68">
        <f t="shared" si="106"/>
        <v>8.8481844911866253E-2</v>
      </c>
      <c r="AW68">
        <f t="shared" si="107"/>
        <v>0.66690699509333351</v>
      </c>
      <c r="AX68">
        <f t="shared" si="108"/>
        <v>1.2739373713518649</v>
      </c>
      <c r="AY68">
        <f t="shared" si="109"/>
        <v>5.5549939833515048E-2</v>
      </c>
      <c r="AZ68">
        <f t="shared" si="110"/>
        <v>14.943935921182151</v>
      </c>
      <c r="BA68">
        <f t="shared" si="111"/>
        <v>0.53267353337890466</v>
      </c>
      <c r="BB68">
        <f t="shared" si="112"/>
        <v>32.214912507398843</v>
      </c>
      <c r="BC68">
        <f t="shared" si="113"/>
        <v>379.79726780375137</v>
      </c>
      <c r="BD68">
        <f t="shared" si="114"/>
        <v>8.0115723954414762E-3</v>
      </c>
    </row>
    <row r="69" spans="1:108" x14ac:dyDescent="0.25">
      <c r="A69" s="1">
        <v>49</v>
      </c>
      <c r="B69" s="1" t="s">
        <v>103</v>
      </c>
      <c r="C69" s="1">
        <v>880.99999941885471</v>
      </c>
      <c r="D69" s="1">
        <v>0</v>
      </c>
      <c r="E69">
        <f t="shared" si="87"/>
        <v>9.4769682408730507</v>
      </c>
      <c r="F69">
        <f t="shared" si="88"/>
        <v>9.1449231088058594E-2</v>
      </c>
      <c r="G69">
        <f t="shared" si="89"/>
        <v>204.33862004450489</v>
      </c>
      <c r="H69">
        <f t="shared" si="90"/>
        <v>1.8049095573829688</v>
      </c>
      <c r="I69">
        <f t="shared" si="91"/>
        <v>1.4588072970330666</v>
      </c>
      <c r="J69">
        <f t="shared" si="92"/>
        <v>18.415176391601563</v>
      </c>
      <c r="K69" s="1">
        <v>6</v>
      </c>
      <c r="L69">
        <f t="shared" si="93"/>
        <v>1.4200000166893005</v>
      </c>
      <c r="M69" s="1">
        <v>1</v>
      </c>
      <c r="N69">
        <f t="shared" si="94"/>
        <v>2.8400000333786011</v>
      </c>
      <c r="O69" s="1">
        <v>15.527688026428223</v>
      </c>
      <c r="P69" s="1">
        <v>18.415176391601563</v>
      </c>
      <c r="Q69" s="1">
        <v>15.098049163818359</v>
      </c>
      <c r="R69" s="1">
        <v>399.52169799804687</v>
      </c>
      <c r="S69" s="1">
        <v>384.26974487304687</v>
      </c>
      <c r="T69" s="1">
        <v>6.4568853378295898</v>
      </c>
      <c r="U69" s="1">
        <v>9.138829231262207</v>
      </c>
      <c r="V69" s="1">
        <v>26.62586784362793</v>
      </c>
      <c r="W69" s="1">
        <v>37.685237884521484</v>
      </c>
      <c r="X69" s="1">
        <v>400.10116577148437</v>
      </c>
      <c r="Y69" s="1">
        <v>1699.199951171875</v>
      </c>
      <c r="Z69" s="1">
        <v>4.6142778396606445</v>
      </c>
      <c r="AA69" s="1">
        <v>73.004074096679688</v>
      </c>
      <c r="AB69" s="1">
        <v>1.9137477874755859</v>
      </c>
      <c r="AC69" s="1">
        <v>1.2343108654022217E-2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0.66683527628580719</v>
      </c>
      <c r="AL69">
        <f t="shared" si="96"/>
        <v>1.8049095573829687E-3</v>
      </c>
      <c r="AM69">
        <f t="shared" si="97"/>
        <v>291.56517639160154</v>
      </c>
      <c r="AN69">
        <f t="shared" si="98"/>
        <v>288.6776880264282</v>
      </c>
      <c r="AO69">
        <f t="shared" si="99"/>
        <v>271.87198611068743</v>
      </c>
      <c r="AP69">
        <f t="shared" si="100"/>
        <v>1.9348900947885848</v>
      </c>
      <c r="AQ69">
        <f t="shared" si="101"/>
        <v>2.125979063389035</v>
      </c>
      <c r="AR69">
        <f t="shared" si="102"/>
        <v>29.121375617661958</v>
      </c>
      <c r="AS69">
        <f t="shared" si="103"/>
        <v>19.982546386399751</v>
      </c>
      <c r="AT69">
        <f t="shared" si="104"/>
        <v>16.971432209014893</v>
      </c>
      <c r="AU69">
        <f t="shared" si="105"/>
        <v>1.9410430130479461</v>
      </c>
      <c r="AV69">
        <f t="shared" si="106"/>
        <v>8.8596388991158556E-2</v>
      </c>
      <c r="AW69">
        <f t="shared" si="107"/>
        <v>0.66717176635596842</v>
      </c>
      <c r="AX69">
        <f t="shared" si="108"/>
        <v>1.2738712466919777</v>
      </c>
      <c r="AY69">
        <f t="shared" si="109"/>
        <v>5.5622175885953834E-2</v>
      </c>
      <c r="AZ69">
        <f t="shared" si="110"/>
        <v>14.917551758542313</v>
      </c>
      <c r="BA69">
        <f t="shared" si="111"/>
        <v>0.53175828378581635</v>
      </c>
      <c r="BB69">
        <f t="shared" si="112"/>
        <v>32.225940386925721</v>
      </c>
      <c r="BC69">
        <f t="shared" si="113"/>
        <v>379.76484805093014</v>
      </c>
      <c r="BD69">
        <f t="shared" si="114"/>
        <v>8.0419295031278308E-3</v>
      </c>
    </row>
    <row r="70" spans="1:108" x14ac:dyDescent="0.25">
      <c r="A70" s="1">
        <v>50</v>
      </c>
      <c r="B70" s="1" t="s">
        <v>104</v>
      </c>
      <c r="C70" s="1">
        <v>881.49999940767884</v>
      </c>
      <c r="D70" s="1">
        <v>0</v>
      </c>
      <c r="E70">
        <f t="shared" si="87"/>
        <v>9.4845436811909885</v>
      </c>
      <c r="F70">
        <f t="shared" si="88"/>
        <v>9.144372397605649E-2</v>
      </c>
      <c r="G70">
        <f t="shared" si="89"/>
        <v>204.18297483548099</v>
      </c>
      <c r="H70">
        <f t="shared" si="90"/>
        <v>1.8054740878237912</v>
      </c>
      <c r="I70">
        <f t="shared" si="91"/>
        <v>1.4593476976243069</v>
      </c>
      <c r="J70">
        <f t="shared" si="92"/>
        <v>18.419925689697266</v>
      </c>
      <c r="K70" s="1">
        <v>6</v>
      </c>
      <c r="L70">
        <f t="shared" si="93"/>
        <v>1.4200000166893005</v>
      </c>
      <c r="M70" s="1">
        <v>1</v>
      </c>
      <c r="N70">
        <f t="shared" si="94"/>
        <v>2.8400000333786011</v>
      </c>
      <c r="O70" s="1">
        <v>15.528419494628906</v>
      </c>
      <c r="P70" s="1">
        <v>18.419925689697266</v>
      </c>
      <c r="Q70" s="1">
        <v>15.097886085510254</v>
      </c>
      <c r="R70" s="1">
        <v>399.52435302734375</v>
      </c>
      <c r="S70" s="1">
        <v>384.26116943359375</v>
      </c>
      <c r="T70" s="1">
        <v>6.4573550224304199</v>
      </c>
      <c r="U70" s="1">
        <v>9.1400585174560547</v>
      </c>
      <c r="V70" s="1">
        <v>26.626670837402344</v>
      </c>
      <c r="W70" s="1">
        <v>37.688701629638672</v>
      </c>
      <c r="X70" s="1">
        <v>400.11248779296875</v>
      </c>
      <c r="Y70" s="1">
        <v>1699.1668701171875</v>
      </c>
      <c r="Z70" s="1">
        <v>4.5008687973022461</v>
      </c>
      <c r="AA70" s="1">
        <v>73.004386901855469</v>
      </c>
      <c r="AB70" s="1">
        <v>1.9137477874755859</v>
      </c>
      <c r="AC70" s="1">
        <v>1.2343108654022217E-2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0.66685414632161444</v>
      </c>
      <c r="AL70">
        <f t="shared" si="96"/>
        <v>1.805474087823791E-3</v>
      </c>
      <c r="AM70">
        <f t="shared" si="97"/>
        <v>291.56992568969724</v>
      </c>
      <c r="AN70">
        <f t="shared" si="98"/>
        <v>288.67841949462888</v>
      </c>
      <c r="AO70">
        <f t="shared" si="99"/>
        <v>271.86669314205574</v>
      </c>
      <c r="AP70">
        <f t="shared" si="100"/>
        <v>1.9340015573122393</v>
      </c>
      <c r="AQ70">
        <f t="shared" si="101"/>
        <v>2.1266120659382683</v>
      </c>
      <c r="AR70">
        <f t="shared" si="102"/>
        <v>29.129921586728901</v>
      </c>
      <c r="AS70">
        <f t="shared" si="103"/>
        <v>19.989863069272847</v>
      </c>
      <c r="AT70">
        <f t="shared" si="104"/>
        <v>16.974172592163086</v>
      </c>
      <c r="AU70">
        <f t="shared" si="105"/>
        <v>1.9413802133828564</v>
      </c>
      <c r="AV70">
        <f t="shared" si="106"/>
        <v>8.8591220108762428E-2</v>
      </c>
      <c r="AW70">
        <f t="shared" si="107"/>
        <v>0.6672643683139613</v>
      </c>
      <c r="AX70">
        <f t="shared" si="108"/>
        <v>1.274115845068895</v>
      </c>
      <c r="AY70">
        <f t="shared" si="109"/>
        <v>5.5618916164992947E-2</v>
      </c>
      <c r="AZ70">
        <f t="shared" si="110"/>
        <v>14.906252893661273</v>
      </c>
      <c r="BA70">
        <f t="shared" si="111"/>
        <v>0.53136510029480599</v>
      </c>
      <c r="BB70">
        <f t="shared" si="112"/>
        <v>32.220550036559317</v>
      </c>
      <c r="BC70">
        <f t="shared" si="113"/>
        <v>379.75267160995975</v>
      </c>
      <c r="BD70">
        <f t="shared" si="114"/>
        <v>8.0472696336320367E-3</v>
      </c>
    </row>
    <row r="71" spans="1:108" x14ac:dyDescent="0.25">
      <c r="A71" s="1">
        <v>51</v>
      </c>
      <c r="B71" s="1" t="s">
        <v>104</v>
      </c>
      <c r="C71" s="1">
        <v>881.99999939650297</v>
      </c>
      <c r="D71" s="1">
        <v>0</v>
      </c>
      <c r="E71">
        <f t="shared" si="87"/>
        <v>9.4948349284994364</v>
      </c>
      <c r="F71">
        <f t="shared" si="88"/>
        <v>9.1413408532057538E-2</v>
      </c>
      <c r="G71">
        <f t="shared" si="89"/>
        <v>203.92463113629492</v>
      </c>
      <c r="H71">
        <f t="shared" si="90"/>
        <v>1.8053994886922575</v>
      </c>
      <c r="I71">
        <f t="shared" si="91"/>
        <v>1.4597543225756491</v>
      </c>
      <c r="J71">
        <f t="shared" si="92"/>
        <v>18.423246383666992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15.528626441955566</v>
      </c>
      <c r="P71" s="1">
        <v>18.423246383666992</v>
      </c>
      <c r="Q71" s="1">
        <v>15.097764015197754</v>
      </c>
      <c r="R71" s="1">
        <v>399.51998901367187</v>
      </c>
      <c r="S71" s="1">
        <v>384.24111938476562</v>
      </c>
      <c r="T71" s="1">
        <v>6.4578814506530762</v>
      </c>
      <c r="U71" s="1">
        <v>9.1405344009399414</v>
      </c>
      <c r="V71" s="1">
        <v>26.6285400390625</v>
      </c>
      <c r="W71" s="1">
        <v>37.690235137939453</v>
      </c>
      <c r="X71" s="1">
        <v>400.10330200195312</v>
      </c>
      <c r="Y71" s="1">
        <v>1699.1724853515625</v>
      </c>
      <c r="Z71" s="1">
        <v>4.5050172805786133</v>
      </c>
      <c r="AA71" s="1">
        <v>73.004531860351563</v>
      </c>
      <c r="AB71" s="1">
        <v>1.9137477874755859</v>
      </c>
      <c r="AC71" s="1">
        <v>1.2343108654022217E-2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0.66683883666992172</v>
      </c>
      <c r="AL71">
        <f t="shared" si="96"/>
        <v>1.8053994886922575E-3</v>
      </c>
      <c r="AM71">
        <f t="shared" si="97"/>
        <v>291.57324638366697</v>
      </c>
      <c r="AN71">
        <f t="shared" si="98"/>
        <v>288.67862644195554</v>
      </c>
      <c r="AO71">
        <f t="shared" si="99"/>
        <v>271.86759157953566</v>
      </c>
      <c r="AP71">
        <f t="shared" si="100"/>
        <v>1.9336448905484285</v>
      </c>
      <c r="AQ71">
        <f t="shared" si="101"/>
        <v>2.1270547574697085</v>
      </c>
      <c r="AR71">
        <f t="shared" si="102"/>
        <v>29.135927637184157</v>
      </c>
      <c r="AS71">
        <f t="shared" si="103"/>
        <v>19.995393236244215</v>
      </c>
      <c r="AT71">
        <f t="shared" si="104"/>
        <v>16.975936412811279</v>
      </c>
      <c r="AU71">
        <f t="shared" si="105"/>
        <v>1.9415972762548266</v>
      </c>
      <c r="AV71">
        <f t="shared" si="106"/>
        <v>8.8562766196869827E-2</v>
      </c>
      <c r="AW71">
        <f t="shared" si="107"/>
        <v>0.66730043489405944</v>
      </c>
      <c r="AX71">
        <f t="shared" si="108"/>
        <v>1.2742968413607672</v>
      </c>
      <c r="AY71">
        <f t="shared" si="109"/>
        <v>5.5600971927274527E-2</v>
      </c>
      <c r="AZ71">
        <f t="shared" si="110"/>
        <v>14.887422230900084</v>
      </c>
      <c r="BA71">
        <f t="shared" si="111"/>
        <v>0.53072047953330037</v>
      </c>
      <c r="BB71">
        <f t="shared" si="112"/>
        <v>32.214849829865024</v>
      </c>
      <c r="BC71">
        <f t="shared" si="113"/>
        <v>379.72772959503902</v>
      </c>
      <c r="BD71">
        <f t="shared" si="114"/>
        <v>8.0551052120203821E-3</v>
      </c>
    </row>
    <row r="72" spans="1:108" x14ac:dyDescent="0.25">
      <c r="A72" s="1">
        <v>52</v>
      </c>
      <c r="B72" s="1" t="s">
        <v>105</v>
      </c>
      <c r="C72" s="1">
        <v>882.4999993853271</v>
      </c>
      <c r="D72" s="1">
        <v>0</v>
      </c>
      <c r="E72">
        <f t="shared" si="87"/>
        <v>9.4982753919198295</v>
      </c>
      <c r="F72">
        <f t="shared" si="88"/>
        <v>9.1363629435932459E-2</v>
      </c>
      <c r="G72">
        <f t="shared" si="89"/>
        <v>203.75278024369453</v>
      </c>
      <c r="H72">
        <f t="shared" si="90"/>
        <v>1.8050211183393736</v>
      </c>
      <c r="I72">
        <f t="shared" si="91"/>
        <v>1.4602189267506465</v>
      </c>
      <c r="J72">
        <f t="shared" si="92"/>
        <v>18.426761627197266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15.529932975769043</v>
      </c>
      <c r="P72" s="1">
        <v>18.426761627197266</v>
      </c>
      <c r="Q72" s="1">
        <v>15.099218368530273</v>
      </c>
      <c r="R72" s="1">
        <v>399.505615234375</v>
      </c>
      <c r="S72" s="1">
        <v>384.2216796875</v>
      </c>
      <c r="T72" s="1">
        <v>6.4584383964538574</v>
      </c>
      <c r="U72" s="1">
        <v>9.1405601501464844</v>
      </c>
      <c r="V72" s="1">
        <v>26.628696441650391</v>
      </c>
      <c r="W72" s="1">
        <v>37.687313079833984</v>
      </c>
      <c r="X72" s="1">
        <v>400.09866333007812</v>
      </c>
      <c r="Y72" s="1">
        <v>1699.21240234375</v>
      </c>
      <c r="Z72" s="1">
        <v>4.5464086532592773</v>
      </c>
      <c r="AA72" s="1">
        <v>73.004776000976563</v>
      </c>
      <c r="AB72" s="1">
        <v>1.9137477874755859</v>
      </c>
      <c r="AC72" s="1">
        <v>1.2343108654022217E-2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0.66683110555013003</v>
      </c>
      <c r="AL72">
        <f t="shared" si="96"/>
        <v>1.8050211183393736E-3</v>
      </c>
      <c r="AM72">
        <f t="shared" si="97"/>
        <v>291.57676162719724</v>
      </c>
      <c r="AN72">
        <f t="shared" si="98"/>
        <v>288.67993297576902</v>
      </c>
      <c r="AO72">
        <f t="shared" si="99"/>
        <v>271.8739782981429</v>
      </c>
      <c r="AP72">
        <f t="shared" si="100"/>
        <v>1.9336248229338944</v>
      </c>
      <c r="AQ72">
        <f t="shared" si="101"/>
        <v>2.1275234730355432</v>
      </c>
      <c r="AR72">
        <f t="shared" si="102"/>
        <v>29.142250542719069</v>
      </c>
      <c r="AS72">
        <f t="shared" si="103"/>
        <v>20.001690392572584</v>
      </c>
      <c r="AT72">
        <f t="shared" si="104"/>
        <v>16.978347301483154</v>
      </c>
      <c r="AU72">
        <f t="shared" si="105"/>
        <v>1.9418940043790474</v>
      </c>
      <c r="AV72">
        <f t="shared" si="106"/>
        <v>8.8516042529676084E-2</v>
      </c>
      <c r="AW72">
        <f t="shared" si="107"/>
        <v>0.66730454628489677</v>
      </c>
      <c r="AX72">
        <f t="shared" si="108"/>
        <v>1.2745894580941506</v>
      </c>
      <c r="AY72">
        <f t="shared" si="109"/>
        <v>5.5571506123428441E-2</v>
      </c>
      <c r="AZ72">
        <f t="shared" si="110"/>
        <v>14.874926081267121</v>
      </c>
      <c r="BA72">
        <f t="shared" si="111"/>
        <v>0.53030006117669704</v>
      </c>
      <c r="BB72">
        <f t="shared" si="112"/>
        <v>32.206843392001552</v>
      </c>
      <c r="BC72">
        <f t="shared" si="113"/>
        <v>379.70665446623713</v>
      </c>
      <c r="BD72">
        <f t="shared" si="114"/>
        <v>8.0564684459293583E-3</v>
      </c>
    </row>
    <row r="73" spans="1:108" x14ac:dyDescent="0.25">
      <c r="A73" s="1">
        <v>53</v>
      </c>
      <c r="B73" s="1" t="s">
        <v>105</v>
      </c>
      <c r="C73" s="1">
        <v>882.99999937415123</v>
      </c>
      <c r="D73" s="1">
        <v>0</v>
      </c>
      <c r="E73">
        <f t="shared" si="87"/>
        <v>9.5117896814014902</v>
      </c>
      <c r="F73">
        <f t="shared" si="88"/>
        <v>9.1331898424232921E-2</v>
      </c>
      <c r="G73">
        <f t="shared" si="89"/>
        <v>203.43961655363393</v>
      </c>
      <c r="H73">
        <f t="shared" si="90"/>
        <v>1.8046924583330757</v>
      </c>
      <c r="I73">
        <f t="shared" si="91"/>
        <v>1.4604339486846469</v>
      </c>
      <c r="J73">
        <f t="shared" si="92"/>
        <v>18.4283447265625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15.530323028564453</v>
      </c>
      <c r="P73" s="1">
        <v>18.4283447265625</v>
      </c>
      <c r="Q73" s="1">
        <v>15.099207878112793</v>
      </c>
      <c r="R73" s="1">
        <v>399.51016235351562</v>
      </c>
      <c r="S73" s="1">
        <v>384.20571899414063</v>
      </c>
      <c r="T73" s="1">
        <v>6.4588418006896973</v>
      </c>
      <c r="U73" s="1">
        <v>9.1405582427978516</v>
      </c>
      <c r="V73" s="1">
        <v>26.629543304443359</v>
      </c>
      <c r="W73" s="1">
        <v>37.686153411865234</v>
      </c>
      <c r="X73" s="1">
        <v>400.08627319335937</v>
      </c>
      <c r="Y73" s="1">
        <v>1699.2449951171875</v>
      </c>
      <c r="Z73" s="1">
        <v>4.5422024726867676</v>
      </c>
      <c r="AA73" s="1">
        <v>73.004364013671875</v>
      </c>
      <c r="AB73" s="1">
        <v>1.9137477874755859</v>
      </c>
      <c r="AC73" s="1">
        <v>1.2343108654022217E-2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0.66681045532226546</v>
      </c>
      <c r="AL73">
        <f t="shared" si="96"/>
        <v>1.8046924583330756E-3</v>
      </c>
      <c r="AM73">
        <f t="shared" si="97"/>
        <v>291.57834472656248</v>
      </c>
      <c r="AN73">
        <f t="shared" si="98"/>
        <v>288.68032302856443</v>
      </c>
      <c r="AO73">
        <f t="shared" si="99"/>
        <v>271.87919314177634</v>
      </c>
      <c r="AP73">
        <f t="shared" si="100"/>
        <v>1.9337025688537668</v>
      </c>
      <c r="AQ73">
        <f t="shared" si="101"/>
        <v>2.1277345899300304</v>
      </c>
      <c r="AR73">
        <f t="shared" si="102"/>
        <v>29.145306841267178</v>
      </c>
      <c r="AS73">
        <f t="shared" si="103"/>
        <v>20.004748598469327</v>
      </c>
      <c r="AT73">
        <f t="shared" si="104"/>
        <v>16.979333877563477</v>
      </c>
      <c r="AU73">
        <f t="shared" si="105"/>
        <v>1.9420154419798583</v>
      </c>
      <c r="AV73">
        <f t="shared" si="106"/>
        <v>8.8486258331661016E-2</v>
      </c>
      <c r="AW73">
        <f t="shared" si="107"/>
        <v>0.66730064124538335</v>
      </c>
      <c r="AX73">
        <f t="shared" si="108"/>
        <v>1.2747148007344751</v>
      </c>
      <c r="AY73">
        <f t="shared" si="109"/>
        <v>5.5552723095998284E-2</v>
      </c>
      <c r="AZ73">
        <f t="shared" si="110"/>
        <v>14.851979821683317</v>
      </c>
      <c r="BA73">
        <f t="shared" si="111"/>
        <v>0.52950699715309679</v>
      </c>
      <c r="BB73">
        <f t="shared" si="112"/>
        <v>32.202748715681786</v>
      </c>
      <c r="BC73">
        <f t="shared" si="113"/>
        <v>379.68426972689684</v>
      </c>
      <c r="BD73">
        <f t="shared" si="114"/>
        <v>8.0673811734921167E-3</v>
      </c>
    </row>
    <row r="74" spans="1:108" x14ac:dyDescent="0.25">
      <c r="A74" s="1">
        <v>54</v>
      </c>
      <c r="B74" s="1" t="s">
        <v>106</v>
      </c>
      <c r="C74" s="1">
        <v>883.49999936297536</v>
      </c>
      <c r="D74" s="1">
        <v>0</v>
      </c>
      <c r="E74">
        <f t="shared" si="87"/>
        <v>9.5284449100665114</v>
      </c>
      <c r="F74">
        <f t="shared" si="88"/>
        <v>9.1349418676965902E-2</v>
      </c>
      <c r="G74">
        <f t="shared" si="89"/>
        <v>203.16368975543838</v>
      </c>
      <c r="H74">
        <f t="shared" si="90"/>
        <v>1.8050985087908051</v>
      </c>
      <c r="I74">
        <f t="shared" si="91"/>
        <v>1.4604949272620367</v>
      </c>
      <c r="J74">
        <f t="shared" si="92"/>
        <v>18.429628372192383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15.531607627868652</v>
      </c>
      <c r="P74" s="1">
        <v>18.429628372192383</v>
      </c>
      <c r="Q74" s="1">
        <v>15.099417686462402</v>
      </c>
      <c r="R74" s="1">
        <v>399.5224609375</v>
      </c>
      <c r="S74" s="1">
        <v>384.19326782226562</v>
      </c>
      <c r="T74" s="1">
        <v>6.4597859382629395</v>
      </c>
      <c r="U74" s="1">
        <v>9.1420269012451172</v>
      </c>
      <c r="V74" s="1">
        <v>26.63136100769043</v>
      </c>
      <c r="W74" s="1">
        <v>37.68927001953125</v>
      </c>
      <c r="X74" s="1">
        <v>400.09744262695312</v>
      </c>
      <c r="Y74" s="1">
        <v>1699.18994140625</v>
      </c>
      <c r="Z74" s="1">
        <v>4.6693563461303711</v>
      </c>
      <c r="AA74" s="1">
        <v>73.004692077636719</v>
      </c>
      <c r="AB74" s="1">
        <v>1.9137477874755859</v>
      </c>
      <c r="AC74" s="1">
        <v>1.2343108654022217E-2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0.66682907104492184</v>
      </c>
      <c r="AL74">
        <f t="shared" si="96"/>
        <v>1.805098508790805E-3</v>
      </c>
      <c r="AM74">
        <f t="shared" si="97"/>
        <v>291.57962837219236</v>
      </c>
      <c r="AN74">
        <f t="shared" si="98"/>
        <v>288.68160762786863</v>
      </c>
      <c r="AO74">
        <f t="shared" si="99"/>
        <v>271.87038454822323</v>
      </c>
      <c r="AP74">
        <f t="shared" si="100"/>
        <v>1.9333752946670184</v>
      </c>
      <c r="AQ74">
        <f t="shared" si="101"/>
        <v>2.1279057861529078</v>
      </c>
      <c r="AR74">
        <f t="shared" si="102"/>
        <v>29.147520872904852</v>
      </c>
      <c r="AS74">
        <f t="shared" si="103"/>
        <v>20.005493971659735</v>
      </c>
      <c r="AT74">
        <f t="shared" si="104"/>
        <v>16.980618000030518</v>
      </c>
      <c r="AU74">
        <f t="shared" si="105"/>
        <v>1.9421735145342824</v>
      </c>
      <c r="AV74">
        <f t="shared" si="106"/>
        <v>8.8502703732499632E-2</v>
      </c>
      <c r="AW74">
        <f t="shared" si="107"/>
        <v>0.66741085889087115</v>
      </c>
      <c r="AX74">
        <f t="shared" si="108"/>
        <v>1.2747626556434113</v>
      </c>
      <c r="AY74">
        <f t="shared" si="109"/>
        <v>5.5563094172815727E-2</v>
      </c>
      <c r="AZ74">
        <f t="shared" si="110"/>
        <v>14.831902611952296</v>
      </c>
      <c r="BA74">
        <f t="shared" si="111"/>
        <v>0.52880595984161127</v>
      </c>
      <c r="BB74">
        <f t="shared" si="112"/>
        <v>32.205650570809865</v>
      </c>
      <c r="BC74">
        <f t="shared" si="113"/>
        <v>379.66390145698188</v>
      </c>
      <c r="BD74">
        <f t="shared" si="114"/>
        <v>8.0826690680674048E-3</v>
      </c>
    </row>
    <row r="75" spans="1:108" x14ac:dyDescent="0.25">
      <c r="A75" s="1">
        <v>55</v>
      </c>
      <c r="B75" s="1" t="s">
        <v>106</v>
      </c>
      <c r="C75" s="1">
        <v>883.99999935179949</v>
      </c>
      <c r="D75" s="1">
        <v>0</v>
      </c>
      <c r="E75">
        <f t="shared" si="87"/>
        <v>9.5587792574870747</v>
      </c>
      <c r="F75">
        <f t="shared" si="88"/>
        <v>9.135896286249473E-2</v>
      </c>
      <c r="G75">
        <f t="shared" si="89"/>
        <v>202.61602336781809</v>
      </c>
      <c r="H75">
        <f t="shared" si="90"/>
        <v>1.8050732621330312</v>
      </c>
      <c r="I75">
        <f t="shared" si="91"/>
        <v>1.460325823070681</v>
      </c>
      <c r="J75">
        <f t="shared" si="92"/>
        <v>18.428680419921875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15.532353401184082</v>
      </c>
      <c r="P75" s="1">
        <v>18.428680419921875</v>
      </c>
      <c r="Q75" s="1">
        <v>15.099421501159668</v>
      </c>
      <c r="R75" s="1">
        <v>399.53756713867187</v>
      </c>
      <c r="S75" s="1">
        <v>384.16357421875</v>
      </c>
      <c r="T75" s="1">
        <v>6.4605240821838379</v>
      </c>
      <c r="U75" s="1">
        <v>9.1426219940185547</v>
      </c>
      <c r="V75" s="1">
        <v>26.633100509643555</v>
      </c>
      <c r="W75" s="1">
        <v>37.68988037109375</v>
      </c>
      <c r="X75" s="1">
        <v>400.11294555664062</v>
      </c>
      <c r="Y75" s="1">
        <v>1699.2225341796875</v>
      </c>
      <c r="Z75" s="1">
        <v>4.645012378692627</v>
      </c>
      <c r="AA75" s="1">
        <v>73.004608154296875</v>
      </c>
      <c r="AB75" s="1">
        <v>1.9137477874755859</v>
      </c>
      <c r="AC75" s="1">
        <v>1.2343108654022217E-2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0.66685490926106761</v>
      </c>
      <c r="AL75">
        <f t="shared" si="96"/>
        <v>1.8050732621330311E-3</v>
      </c>
      <c r="AM75">
        <f t="shared" si="97"/>
        <v>291.57868041992185</v>
      </c>
      <c r="AN75">
        <f t="shared" si="98"/>
        <v>288.68235340118406</v>
      </c>
      <c r="AO75">
        <f t="shared" si="99"/>
        <v>271.87559939185667</v>
      </c>
      <c r="AP75">
        <f t="shared" si="100"/>
        <v>1.9336667658329847</v>
      </c>
      <c r="AQ75">
        <f t="shared" si="101"/>
        <v>2.1277793592468619</v>
      </c>
      <c r="AR75">
        <f t="shared" si="102"/>
        <v>29.14582261368697</v>
      </c>
      <c r="AS75">
        <f t="shared" si="103"/>
        <v>20.003200619668416</v>
      </c>
      <c r="AT75">
        <f t="shared" si="104"/>
        <v>16.980516910552979</v>
      </c>
      <c r="AU75">
        <f t="shared" si="105"/>
        <v>1.9421610702400802</v>
      </c>
      <c r="AV75">
        <f t="shared" si="106"/>
        <v>8.851166230803742E-2</v>
      </c>
      <c r="AW75">
        <f t="shared" si="107"/>
        <v>0.66745353617618097</v>
      </c>
      <c r="AX75">
        <f t="shared" si="108"/>
        <v>1.2747075340638991</v>
      </c>
      <c r="AY75">
        <f t="shared" si="109"/>
        <v>5.5568743788534762E-2</v>
      </c>
      <c r="AZ75">
        <f t="shared" si="110"/>
        <v>14.791903391749418</v>
      </c>
      <c r="BA75">
        <f t="shared" si="111"/>
        <v>0.52742122617915022</v>
      </c>
      <c r="BB75">
        <f t="shared" si="112"/>
        <v>32.209731325588763</v>
      </c>
      <c r="BC75">
        <f t="shared" si="113"/>
        <v>379.61978835750267</v>
      </c>
      <c r="BD75">
        <f t="shared" si="114"/>
        <v>8.110370458199654E-3</v>
      </c>
    </row>
    <row r="76" spans="1:108" x14ac:dyDescent="0.25">
      <c r="A76" s="1">
        <v>56</v>
      </c>
      <c r="B76" s="1" t="s">
        <v>107</v>
      </c>
      <c r="C76" s="1">
        <v>884.49999934062362</v>
      </c>
      <c r="D76" s="1">
        <v>0</v>
      </c>
      <c r="E76">
        <f t="shared" si="87"/>
        <v>9.5688869571653168</v>
      </c>
      <c r="F76">
        <f t="shared" si="88"/>
        <v>9.135646607124924E-2</v>
      </c>
      <c r="G76">
        <f t="shared" si="89"/>
        <v>202.43140160568669</v>
      </c>
      <c r="H76">
        <f t="shared" si="90"/>
        <v>1.8052592175198796</v>
      </c>
      <c r="I76">
        <f t="shared" si="91"/>
        <v>1.4605192082474487</v>
      </c>
      <c r="J76">
        <f t="shared" si="92"/>
        <v>18.430351257324219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15.532983779907227</v>
      </c>
      <c r="P76" s="1">
        <v>18.430351257324219</v>
      </c>
      <c r="Q76" s="1">
        <v>15.09931755065918</v>
      </c>
      <c r="R76" s="1">
        <v>399.55227661132812</v>
      </c>
      <c r="S76" s="1">
        <v>384.16366577148437</v>
      </c>
      <c r="T76" s="1">
        <v>6.4607229232788086</v>
      </c>
      <c r="U76" s="1">
        <v>9.1429834365844727</v>
      </c>
      <c r="V76" s="1">
        <v>26.632968902587891</v>
      </c>
      <c r="W76" s="1">
        <v>37.690021514892578</v>
      </c>
      <c r="X76" s="1">
        <v>400.1297607421875</v>
      </c>
      <c r="Y76" s="1">
        <v>1699.2034912109375</v>
      </c>
      <c r="Z76" s="1">
        <v>4.7848734855651855</v>
      </c>
      <c r="AA76" s="1">
        <v>73.00494384765625</v>
      </c>
      <c r="AB76" s="1">
        <v>1.9137477874755859</v>
      </c>
      <c r="AC76" s="1">
        <v>1.2343108654022217E-2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0.66688293457031245</v>
      </c>
      <c r="AL76">
        <f t="shared" si="96"/>
        <v>1.8052592175198795E-3</v>
      </c>
      <c r="AM76">
        <f t="shared" si="97"/>
        <v>291.5803512573242</v>
      </c>
      <c r="AN76">
        <f t="shared" si="98"/>
        <v>288.6829837799072</v>
      </c>
      <c r="AO76">
        <f t="shared" si="99"/>
        <v>271.87255251692477</v>
      </c>
      <c r="AP76">
        <f t="shared" si="100"/>
        <v>1.9333928831724159</v>
      </c>
      <c r="AQ76">
        <f t="shared" si="101"/>
        <v>2.1280022006353492</v>
      </c>
      <c r="AR76">
        <f t="shared" si="102"/>
        <v>29.148741009594882</v>
      </c>
      <c r="AS76">
        <f t="shared" si="103"/>
        <v>20.00575757301041</v>
      </c>
      <c r="AT76">
        <f t="shared" si="104"/>
        <v>16.981667518615723</v>
      </c>
      <c r="AU76">
        <f t="shared" si="105"/>
        <v>1.9423027162708342</v>
      </c>
      <c r="AV76">
        <f t="shared" si="106"/>
        <v>8.8509318719982466E-2</v>
      </c>
      <c r="AW76">
        <f t="shared" si="107"/>
        <v>0.66748299238790054</v>
      </c>
      <c r="AX76">
        <f t="shared" si="108"/>
        <v>1.2748197238829335</v>
      </c>
      <c r="AY76">
        <f t="shared" si="109"/>
        <v>5.556726583299243E-2</v>
      </c>
      <c r="AZ76">
        <f t="shared" si="110"/>
        <v>14.778493107225508</v>
      </c>
      <c r="BA76">
        <f t="shared" si="111"/>
        <v>0.52694051947666709</v>
      </c>
      <c r="BB76">
        <f t="shared" si="112"/>
        <v>32.207682883677521</v>
      </c>
      <c r="BC76">
        <f t="shared" si="113"/>
        <v>379.61507519389721</v>
      </c>
      <c r="BD76">
        <f t="shared" si="114"/>
        <v>8.1185310280083699E-3</v>
      </c>
    </row>
    <row r="77" spans="1:108" x14ac:dyDescent="0.25">
      <c r="A77" s="1">
        <v>57</v>
      </c>
      <c r="B77" s="1" t="s">
        <v>107</v>
      </c>
      <c r="C77" s="1">
        <v>884.99999932944775</v>
      </c>
      <c r="D77" s="1">
        <v>0</v>
      </c>
      <c r="E77">
        <f t="shared" si="87"/>
        <v>9.5579239228452089</v>
      </c>
      <c r="F77">
        <f t="shared" si="88"/>
        <v>9.122695939740004E-2</v>
      </c>
      <c r="G77">
        <f t="shared" si="89"/>
        <v>202.3869288702158</v>
      </c>
      <c r="H77">
        <f t="shared" si="90"/>
        <v>1.8035900033248111</v>
      </c>
      <c r="I77">
        <f t="shared" si="91"/>
        <v>1.461167393114704</v>
      </c>
      <c r="J77">
        <f t="shared" si="92"/>
        <v>18.434440612792969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15.533246994018555</v>
      </c>
      <c r="P77" s="1">
        <v>18.434440612792969</v>
      </c>
      <c r="Q77" s="1">
        <v>15.099765777587891</v>
      </c>
      <c r="R77" s="1">
        <v>399.5352783203125</v>
      </c>
      <c r="S77" s="1">
        <v>384.16314697265625</v>
      </c>
      <c r="T77" s="1">
        <v>6.4616546630859375</v>
      </c>
      <c r="U77" s="1">
        <v>9.1415996551513672</v>
      </c>
      <c r="V77" s="1">
        <v>26.63629150390625</v>
      </c>
      <c r="W77" s="1">
        <v>37.683582305908203</v>
      </c>
      <c r="X77" s="1">
        <v>400.10574340820312</v>
      </c>
      <c r="Y77" s="1">
        <v>1699.222900390625</v>
      </c>
      <c r="Z77" s="1">
        <v>4.789128303527832</v>
      </c>
      <c r="AA77" s="1">
        <v>73.0047607421875</v>
      </c>
      <c r="AB77" s="1">
        <v>1.9137477874755859</v>
      </c>
      <c r="AC77" s="1">
        <v>1.2343108654022217E-2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0.66684290568033844</v>
      </c>
      <c r="AL77">
        <f t="shared" si="96"/>
        <v>1.8035900033248112E-3</v>
      </c>
      <c r="AM77">
        <f t="shared" si="97"/>
        <v>291.58444061279295</v>
      </c>
      <c r="AN77">
        <f t="shared" si="98"/>
        <v>288.68324699401853</v>
      </c>
      <c r="AO77">
        <f t="shared" si="99"/>
        <v>271.87565798560536</v>
      </c>
      <c r="AP77">
        <f t="shared" si="100"/>
        <v>1.9338099014819954</v>
      </c>
      <c r="AQ77">
        <f t="shared" si="101"/>
        <v>2.1285476887398933</v>
      </c>
      <c r="AR77">
        <f t="shared" si="102"/>
        <v>29.156286070941977</v>
      </c>
      <c r="AS77">
        <f t="shared" si="103"/>
        <v>20.01468641579061</v>
      </c>
      <c r="AT77">
        <f t="shared" si="104"/>
        <v>16.983843803405762</v>
      </c>
      <c r="AU77">
        <f t="shared" si="105"/>
        <v>1.9425706534071676</v>
      </c>
      <c r="AV77">
        <f t="shared" si="106"/>
        <v>8.8387753105493863E-2</v>
      </c>
      <c r="AW77">
        <f t="shared" si="107"/>
        <v>0.6673802956251893</v>
      </c>
      <c r="AX77">
        <f t="shared" si="108"/>
        <v>1.2751903577819783</v>
      </c>
      <c r="AY77">
        <f t="shared" si="109"/>
        <v>5.5490602427323746E-2</v>
      </c>
      <c r="AZ77">
        <f t="shared" si="110"/>
        <v>14.775209319516224</v>
      </c>
      <c r="BA77">
        <f t="shared" si="111"/>
        <v>0.52682546586026691</v>
      </c>
      <c r="BB77">
        <f t="shared" si="112"/>
        <v>32.191768653679766</v>
      </c>
      <c r="BC77">
        <f t="shared" si="113"/>
        <v>379.61976769653324</v>
      </c>
      <c r="BD77">
        <f t="shared" si="114"/>
        <v>8.1051225967681394E-3</v>
      </c>
    </row>
    <row r="78" spans="1:108" x14ac:dyDescent="0.25">
      <c r="A78" s="1">
        <v>58</v>
      </c>
      <c r="B78" s="1" t="s">
        <v>108</v>
      </c>
      <c r="C78" s="1">
        <v>885.49999931827188</v>
      </c>
      <c r="D78" s="1">
        <v>0</v>
      </c>
      <c r="E78">
        <f t="shared" si="87"/>
        <v>9.5631837573228626</v>
      </c>
      <c r="F78">
        <f t="shared" si="88"/>
        <v>9.123877992111569E-2</v>
      </c>
      <c r="G78">
        <f t="shared" si="89"/>
        <v>202.32412840592013</v>
      </c>
      <c r="H78">
        <f t="shared" si="90"/>
        <v>1.803671558595781</v>
      </c>
      <c r="I78">
        <f t="shared" si="91"/>
        <v>1.4610441183192102</v>
      </c>
      <c r="J78">
        <f t="shared" si="92"/>
        <v>18.433753967285156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15.534045219421387</v>
      </c>
      <c r="P78" s="1">
        <v>18.433753967285156</v>
      </c>
      <c r="Q78" s="1">
        <v>15.099518775939941</v>
      </c>
      <c r="R78" s="1">
        <v>399.5516357421875</v>
      </c>
      <c r="S78" s="1">
        <v>384.1717529296875</v>
      </c>
      <c r="T78" s="1">
        <v>6.4620447158813477</v>
      </c>
      <c r="U78" s="1">
        <v>9.1420736312866211</v>
      </c>
      <c r="V78" s="1">
        <v>26.636419296264648</v>
      </c>
      <c r="W78" s="1">
        <v>37.683444976806641</v>
      </c>
      <c r="X78" s="1">
        <v>400.11111450195312</v>
      </c>
      <c r="Y78" s="1">
        <v>1699.2496337890625</v>
      </c>
      <c r="Z78" s="1">
        <v>4.9099345207214355</v>
      </c>
      <c r="AA78" s="1">
        <v>73.004440307617187</v>
      </c>
      <c r="AB78" s="1">
        <v>1.9137477874755859</v>
      </c>
      <c r="AC78" s="1">
        <v>1.2343108654022217E-2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0.66685185750325504</v>
      </c>
      <c r="AL78">
        <f t="shared" si="96"/>
        <v>1.8036715585957809E-3</v>
      </c>
      <c r="AM78">
        <f t="shared" si="97"/>
        <v>291.58375396728513</v>
      </c>
      <c r="AN78">
        <f t="shared" si="98"/>
        <v>288.68404521942136</v>
      </c>
      <c r="AO78">
        <f t="shared" si="99"/>
        <v>271.87993532925975</v>
      </c>
      <c r="AP78">
        <f t="shared" si="100"/>
        <v>1.9340063551792643</v>
      </c>
      <c r="AQ78">
        <f t="shared" si="101"/>
        <v>2.1284560870223155</v>
      </c>
      <c r="AR78">
        <f t="shared" si="102"/>
        <v>29.155159303375072</v>
      </c>
      <c r="AS78">
        <f t="shared" si="103"/>
        <v>20.013085672088451</v>
      </c>
      <c r="AT78">
        <f t="shared" si="104"/>
        <v>16.983899593353271</v>
      </c>
      <c r="AU78">
        <f t="shared" si="105"/>
        <v>1.9425775225112978</v>
      </c>
      <c r="AV78">
        <f t="shared" si="106"/>
        <v>8.8398849266634896E-2</v>
      </c>
      <c r="AW78">
        <f t="shared" si="107"/>
        <v>0.66741196870310526</v>
      </c>
      <c r="AX78">
        <f t="shared" si="108"/>
        <v>1.2751655538081925</v>
      </c>
      <c r="AY78">
        <f t="shared" si="109"/>
        <v>5.5497600004134964E-2</v>
      </c>
      <c r="AZ78">
        <f t="shared" si="110"/>
        <v>14.770559755000672</v>
      </c>
      <c r="BA78">
        <f t="shared" si="111"/>
        <v>0.52665019451065742</v>
      </c>
      <c r="BB78">
        <f t="shared" si="112"/>
        <v>32.194867453028209</v>
      </c>
      <c r="BC78">
        <f t="shared" si="113"/>
        <v>379.6258733801626</v>
      </c>
      <c r="BD78">
        <f t="shared" si="114"/>
        <v>8.1102331291218691E-3</v>
      </c>
    </row>
    <row r="79" spans="1:108" x14ac:dyDescent="0.25">
      <c r="A79" s="1">
        <v>59</v>
      </c>
      <c r="B79" s="1" t="s">
        <v>108</v>
      </c>
      <c r="C79" s="1">
        <v>885.999999307096</v>
      </c>
      <c r="D79" s="1">
        <v>0</v>
      </c>
      <c r="E79">
        <f t="shared" si="87"/>
        <v>9.5799254747499649</v>
      </c>
      <c r="F79">
        <f t="shared" si="88"/>
        <v>9.1296008938772141E-2</v>
      </c>
      <c r="G79">
        <f t="shared" si="89"/>
        <v>202.14341813872599</v>
      </c>
      <c r="H79">
        <f t="shared" si="90"/>
        <v>1.8045659330496282</v>
      </c>
      <c r="I79">
        <f t="shared" si="91"/>
        <v>1.4608878928026101</v>
      </c>
      <c r="J79">
        <f t="shared" si="92"/>
        <v>18.43382453918457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15.535282135009766</v>
      </c>
      <c r="P79" s="1">
        <v>18.43382453918457</v>
      </c>
      <c r="Q79" s="1">
        <v>15.099526405334473</v>
      </c>
      <c r="R79" s="1">
        <v>399.58868408203125</v>
      </c>
      <c r="S79" s="1">
        <v>384.18356323242187</v>
      </c>
      <c r="T79" s="1">
        <v>6.4630084037780762</v>
      </c>
      <c r="U79" s="1">
        <v>9.1442880630493164</v>
      </c>
      <c r="V79" s="1">
        <v>26.638437271118164</v>
      </c>
      <c r="W79" s="1">
        <v>37.689807891845703</v>
      </c>
      <c r="X79" s="1">
        <v>400.12188720703125</v>
      </c>
      <c r="Y79" s="1">
        <v>1699.22314453125</v>
      </c>
      <c r="Z79" s="1">
        <v>4.958672046661377</v>
      </c>
      <c r="AA79" s="1">
        <v>73.004875183105469</v>
      </c>
      <c r="AB79" s="1">
        <v>1.9137477874755859</v>
      </c>
      <c r="AC79" s="1">
        <v>1.2343108654022217E-2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0.66686981201171869</v>
      </c>
      <c r="AL79">
        <f t="shared" si="96"/>
        <v>1.8045659330496282E-3</v>
      </c>
      <c r="AM79">
        <f t="shared" si="97"/>
        <v>291.58382453918455</v>
      </c>
      <c r="AN79">
        <f t="shared" si="98"/>
        <v>288.68528213500974</v>
      </c>
      <c r="AO79">
        <f t="shared" si="99"/>
        <v>271.87569704810448</v>
      </c>
      <c r="AP79">
        <f t="shared" si="100"/>
        <v>1.9336283792380782</v>
      </c>
      <c r="AQ79">
        <f t="shared" si="101"/>
        <v>2.1284655014838867</v>
      </c>
      <c r="AR79">
        <f t="shared" si="102"/>
        <v>29.1551145885179</v>
      </c>
      <c r="AS79">
        <f t="shared" si="103"/>
        <v>20.010826525468584</v>
      </c>
      <c r="AT79">
        <f t="shared" si="104"/>
        <v>16.984553337097168</v>
      </c>
      <c r="AU79">
        <f t="shared" si="105"/>
        <v>1.9426580159097666</v>
      </c>
      <c r="AV79">
        <f t="shared" si="106"/>
        <v>8.8452570020347843E-2</v>
      </c>
      <c r="AW79">
        <f t="shared" si="107"/>
        <v>0.66757760868127658</v>
      </c>
      <c r="AX79">
        <f t="shared" si="108"/>
        <v>1.27508040722849</v>
      </c>
      <c r="AY79">
        <f t="shared" si="109"/>
        <v>5.5531478057502054E-2</v>
      </c>
      <c r="AZ79">
        <f t="shared" si="110"/>
        <v>14.757455010303989</v>
      </c>
      <c r="BA79">
        <f t="shared" si="111"/>
        <v>0.52616362979702502</v>
      </c>
      <c r="BB79">
        <f t="shared" si="112"/>
        <v>32.203666209250848</v>
      </c>
      <c r="BC79">
        <f t="shared" si="113"/>
        <v>379.62972547224172</v>
      </c>
      <c r="BD79">
        <f t="shared" si="114"/>
        <v>8.1265691698556089E-3</v>
      </c>
    </row>
    <row r="80" spans="1:108" x14ac:dyDescent="0.25">
      <c r="A80" s="1">
        <v>60</v>
      </c>
      <c r="B80" s="1" t="s">
        <v>109</v>
      </c>
      <c r="C80" s="1">
        <v>886.49999929592013</v>
      </c>
      <c r="D80" s="1">
        <v>0</v>
      </c>
      <c r="E80">
        <f t="shared" si="87"/>
        <v>9.5783641103709112</v>
      </c>
      <c r="F80">
        <f t="shared" si="88"/>
        <v>9.1366790707520129E-2</v>
      </c>
      <c r="G80">
        <f t="shared" si="89"/>
        <v>202.30239629912577</v>
      </c>
      <c r="H80">
        <f t="shared" si="90"/>
        <v>1.8056871475243659</v>
      </c>
      <c r="I80">
        <f t="shared" si="91"/>
        <v>1.4606880225027337</v>
      </c>
      <c r="J80">
        <f t="shared" si="92"/>
        <v>18.433282852172852</v>
      </c>
      <c r="K80" s="1">
        <v>6</v>
      </c>
      <c r="L80">
        <f t="shared" si="93"/>
        <v>1.4200000166893005</v>
      </c>
      <c r="M80" s="1">
        <v>1</v>
      </c>
      <c r="N80">
        <f t="shared" si="94"/>
        <v>2.8400000333786011</v>
      </c>
      <c r="O80" s="1">
        <v>15.535311698913574</v>
      </c>
      <c r="P80" s="1">
        <v>18.433282852172852</v>
      </c>
      <c r="Q80" s="1">
        <v>15.098757743835449</v>
      </c>
      <c r="R80" s="1">
        <v>399.58969116210937</v>
      </c>
      <c r="S80" s="1">
        <v>384.18572998046875</v>
      </c>
      <c r="T80" s="1">
        <v>6.4630632400512695</v>
      </c>
      <c r="U80" s="1">
        <v>9.1460962295532227</v>
      </c>
      <c r="V80" s="1">
        <v>26.638439178466797</v>
      </c>
      <c r="W80" s="1">
        <v>37.696945190429687</v>
      </c>
      <c r="X80" s="1">
        <v>400.10812377929687</v>
      </c>
      <c r="Y80" s="1">
        <v>1699.132080078125</v>
      </c>
      <c r="Z80" s="1">
        <v>4.9151945114135742</v>
      </c>
      <c r="AA80" s="1">
        <v>73.00439453125</v>
      </c>
      <c r="AB80" s="1">
        <v>1.9137477874755859</v>
      </c>
      <c r="AC80" s="1">
        <v>1.2343108654022217E-2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0.66684687296549472</v>
      </c>
      <c r="AL80">
        <f t="shared" si="96"/>
        <v>1.8056871475243658E-3</v>
      </c>
      <c r="AM80">
        <f t="shared" si="97"/>
        <v>291.58328285217283</v>
      </c>
      <c r="AN80">
        <f t="shared" si="98"/>
        <v>288.68531169891355</v>
      </c>
      <c r="AO80">
        <f t="shared" si="99"/>
        <v>271.86112673593016</v>
      </c>
      <c r="AP80">
        <f t="shared" si="100"/>
        <v>1.9329374869290936</v>
      </c>
      <c r="AQ80">
        <f t="shared" si="101"/>
        <v>2.1283932400658152</v>
      </c>
      <c r="AR80">
        <f t="shared" si="102"/>
        <v>29.154316719313968</v>
      </c>
      <c r="AS80">
        <f t="shared" si="103"/>
        <v>20.008220489760745</v>
      </c>
      <c r="AT80">
        <f t="shared" si="104"/>
        <v>16.984297275543213</v>
      </c>
      <c r="AU80">
        <f t="shared" si="105"/>
        <v>1.942626487512173</v>
      </c>
      <c r="AV80">
        <f t="shared" si="106"/>
        <v>8.8519009810363286E-2</v>
      </c>
      <c r="AW80">
        <f t="shared" si="107"/>
        <v>0.66770521756308154</v>
      </c>
      <c r="AX80">
        <f t="shared" si="108"/>
        <v>1.2749212699490915</v>
      </c>
      <c r="AY80">
        <f t="shared" si="109"/>
        <v>5.5573377404546112E-2</v>
      </c>
      <c r="AZ80">
        <f t="shared" si="110"/>
        <v>14.76896395403867</v>
      </c>
      <c r="BA80">
        <f t="shared" si="111"/>
        <v>0.52657446779559047</v>
      </c>
      <c r="BB80">
        <f t="shared" si="112"/>
        <v>32.212242218681297</v>
      </c>
      <c r="BC80">
        <f t="shared" si="113"/>
        <v>379.63263441813609</v>
      </c>
      <c r="BD80">
        <f t="shared" si="114"/>
        <v>8.1273461975915878E-3</v>
      </c>
      <c r="BE80">
        <f>AVERAGE(E66:E80)</f>
        <v>9.5156788411279436</v>
      </c>
      <c r="BF80">
        <f t="shared" ref="BF80:DD80" si="115">AVERAGE(F66:F80)</f>
        <v>9.1345432932224663E-2</v>
      </c>
      <c r="BG80">
        <f t="shared" si="115"/>
        <v>203.41144128740351</v>
      </c>
      <c r="BH80">
        <f t="shared" si="115"/>
        <v>1.8042928232989195</v>
      </c>
      <c r="BI80">
        <f t="shared" si="115"/>
        <v>1.4599099793511077</v>
      </c>
      <c r="BJ80">
        <f t="shared" si="115"/>
        <v>18.4242862701416</v>
      </c>
      <c r="BK80">
        <f t="shared" si="115"/>
        <v>6</v>
      </c>
      <c r="BL80">
        <f t="shared" si="115"/>
        <v>1.4200000166893005</v>
      </c>
      <c r="BM80">
        <f t="shared" si="115"/>
        <v>1</v>
      </c>
      <c r="BN80">
        <f t="shared" si="115"/>
        <v>2.8400000333786011</v>
      </c>
      <c r="BO80">
        <f t="shared" si="115"/>
        <v>15.530567423502605</v>
      </c>
      <c r="BP80">
        <f t="shared" si="115"/>
        <v>18.4242862701416</v>
      </c>
      <c r="BQ80">
        <f t="shared" si="115"/>
        <v>15.098842239379882</v>
      </c>
      <c r="BR80">
        <f t="shared" si="115"/>
        <v>399.5286824544271</v>
      </c>
      <c r="BS80">
        <f t="shared" si="115"/>
        <v>384.21939493815103</v>
      </c>
      <c r="BT80">
        <f t="shared" si="115"/>
        <v>6.4593238194783531</v>
      </c>
      <c r="BU80">
        <f t="shared" si="115"/>
        <v>9.1403079986572262</v>
      </c>
      <c r="BV80">
        <f t="shared" si="115"/>
        <v>26.631166458129883</v>
      </c>
      <c r="BW80">
        <f t="shared" si="115"/>
        <v>37.684604644775391</v>
      </c>
      <c r="BX80">
        <f t="shared" si="115"/>
        <v>400.10702921549478</v>
      </c>
      <c r="BY80">
        <f t="shared" si="115"/>
        <v>1699.1974772135416</v>
      </c>
      <c r="BZ80">
        <f t="shared" si="115"/>
        <v>4.6651968955993652</v>
      </c>
      <c r="CA80">
        <f t="shared" si="115"/>
        <v>73.004514058430985</v>
      </c>
      <c r="CB80">
        <f t="shared" si="115"/>
        <v>1.9137477874755859</v>
      </c>
      <c r="CC80">
        <f t="shared" si="115"/>
        <v>1.2343108654022217E-2</v>
      </c>
      <c r="CD80">
        <f t="shared" si="115"/>
        <v>1</v>
      </c>
      <c r="CE80">
        <f t="shared" si="115"/>
        <v>-0.21956524252891541</v>
      </c>
      <c r="CF80">
        <f t="shared" si="115"/>
        <v>2.737391471862793</v>
      </c>
      <c r="CG80">
        <f t="shared" si="115"/>
        <v>1</v>
      </c>
      <c r="CH80">
        <f t="shared" si="115"/>
        <v>0</v>
      </c>
      <c r="CI80">
        <f t="shared" si="115"/>
        <v>0.15999999642372131</v>
      </c>
      <c r="CJ80">
        <f t="shared" si="115"/>
        <v>111115</v>
      </c>
      <c r="CK80">
        <f t="shared" si="115"/>
        <v>0.66684504869249117</v>
      </c>
      <c r="CL80">
        <f t="shared" si="115"/>
        <v>1.8042928232989196E-3</v>
      </c>
      <c r="CM80">
        <f t="shared" si="115"/>
        <v>291.57428627014167</v>
      </c>
      <c r="CN80">
        <f t="shared" si="115"/>
        <v>288.68056742350268</v>
      </c>
      <c r="CO80">
        <f t="shared" si="115"/>
        <v>271.87159027736294</v>
      </c>
      <c r="CP80">
        <f t="shared" si="115"/>
        <v>1.9343810296274275</v>
      </c>
      <c r="CQ80">
        <f t="shared" si="115"/>
        <v>2.1271937236338143</v>
      </c>
      <c r="CR80">
        <f t="shared" si="115"/>
        <v>29.137838232492591</v>
      </c>
      <c r="CS80">
        <f t="shared" si="115"/>
        <v>19.99753023383537</v>
      </c>
      <c r="CT80">
        <f t="shared" si="115"/>
        <v>16.977426846822102</v>
      </c>
      <c r="CU80">
        <f t="shared" si="115"/>
        <v>1.9417808416317657</v>
      </c>
      <c r="CV80">
        <f t="shared" si="115"/>
        <v>8.8498961351951982E-2</v>
      </c>
      <c r="CW80">
        <f t="shared" si="115"/>
        <v>0.66728374428270665</v>
      </c>
      <c r="CX80">
        <f t="shared" si="115"/>
        <v>1.274497097349059</v>
      </c>
      <c r="CY80">
        <f t="shared" si="115"/>
        <v>5.5560734191636887E-2</v>
      </c>
      <c r="CZ80">
        <f t="shared" si="115"/>
        <v>14.849953269251184</v>
      </c>
      <c r="DA80">
        <f t="shared" si="115"/>
        <v>0.52941452807975398</v>
      </c>
      <c r="DB80">
        <f t="shared" si="115"/>
        <v>32.210424160181191</v>
      </c>
      <c r="DC80">
        <f t="shared" si="115"/>
        <v>379.69609695063639</v>
      </c>
      <c r="DD80">
        <f t="shared" si="115"/>
        <v>8.0723504570768632E-3</v>
      </c>
    </row>
    <row r="81" spans="1:56" x14ac:dyDescent="0.25">
      <c r="A81" s="1" t="s">
        <v>9</v>
      </c>
      <c r="B81" s="1" t="s">
        <v>110</v>
      </c>
    </row>
    <row r="82" spans="1:56" x14ac:dyDescent="0.25">
      <c r="A82" s="1" t="s">
        <v>9</v>
      </c>
      <c r="B82" s="1" t="s">
        <v>111</v>
      </c>
    </row>
    <row r="83" spans="1:56" x14ac:dyDescent="0.25">
      <c r="A83" s="1">
        <v>61</v>
      </c>
      <c r="B83" s="1" t="s">
        <v>112</v>
      </c>
      <c r="C83" s="1">
        <v>1122.0000001788139</v>
      </c>
      <c r="D83" s="1">
        <v>0</v>
      </c>
      <c r="E83">
        <f t="shared" ref="E83:E97" si="116">(R83-S83*(1000-T83)/(1000-U83))*AK83</f>
        <v>9.5726508294043526</v>
      </c>
      <c r="F83">
        <f t="shared" ref="F83:F97" si="117">IF(AV83&lt;&gt;0,1/(1/AV83-1/N83),0)</f>
        <v>9.0681279906982534E-2</v>
      </c>
      <c r="G83">
        <f t="shared" ref="G83:G97" si="118">((AY83-AL83/2)*S83-E83)/(AY83+AL83/2)</f>
        <v>200.60372780703716</v>
      </c>
      <c r="H83">
        <f t="shared" ref="H83:H97" si="119">AL83*1000</f>
        <v>1.9967861957843194</v>
      </c>
      <c r="I83">
        <f t="shared" ref="I83:I97" si="120">(AQ83-AW83)</f>
        <v>1.621624716196431</v>
      </c>
      <c r="J83">
        <f t="shared" ref="J83:J97" si="121">(P83+AP83*D83)</f>
        <v>20.679159164428711</v>
      </c>
      <c r="K83" s="1">
        <v>6</v>
      </c>
      <c r="L83">
        <f t="shared" ref="L83:L97" si="122">(K83*AE83+AF83)</f>
        <v>1.4200000166893005</v>
      </c>
      <c r="M83" s="1">
        <v>1</v>
      </c>
      <c r="N83">
        <f t="shared" ref="N83:N97" si="123">L83*(M83+1)*(M83+1)/(M83*M83+1)</f>
        <v>2.8400000333786011</v>
      </c>
      <c r="O83" s="1">
        <v>19.718238830566406</v>
      </c>
      <c r="P83" s="1">
        <v>20.679159164428711</v>
      </c>
      <c r="Q83" s="1">
        <v>19.982507705688477</v>
      </c>
      <c r="R83" s="1">
        <v>400.22366333007812</v>
      </c>
      <c r="S83" s="1">
        <v>384.71624755859375</v>
      </c>
      <c r="T83" s="1">
        <v>8.3476648330688477</v>
      </c>
      <c r="U83" s="1">
        <v>11.30823802947998</v>
      </c>
      <c r="V83" s="1">
        <v>26.426584243774414</v>
      </c>
      <c r="W83" s="1">
        <v>35.799003601074219</v>
      </c>
      <c r="X83" s="1">
        <v>400.09942626953125</v>
      </c>
      <c r="Y83" s="1">
        <v>1699.7843017578125</v>
      </c>
      <c r="Z83" s="1">
        <v>5.5216026306152344</v>
      </c>
      <c r="AA83" s="1">
        <v>73.001480102539063</v>
      </c>
      <c r="AB83" s="1">
        <v>1.8881435394287109</v>
      </c>
      <c r="AC83" s="1">
        <v>-2.4774849414825439E-2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ref="AK83:AK97" si="124">X83*0.000001/(K83*0.0001)</f>
        <v>0.66683237711588528</v>
      </c>
      <c r="AL83">
        <f t="shared" ref="AL83:AL97" si="125">(U83-T83)/(1000-U83)*AK83</f>
        <v>1.9967861957843193E-3</v>
      </c>
      <c r="AM83">
        <f t="shared" ref="AM83:AM97" si="126">(P83+273.15)</f>
        <v>293.82915916442869</v>
      </c>
      <c r="AN83">
        <f t="shared" ref="AN83:AN97" si="127">(O83+273.15)</f>
        <v>292.86823883056638</v>
      </c>
      <c r="AO83">
        <f t="shared" ref="AO83:AO97" si="128">(Y83*AG83+Z83*AH83)*AI83</f>
        <v>271.96548220234763</v>
      </c>
      <c r="AP83">
        <f t="shared" ref="AP83:AP97" si="129">((AO83+0.00000010773*(AN83^4-AM83^4))-AL83*44100)/(L83*51.4+0.00000043092*AM83^3)</f>
        <v>2.0669118121619925</v>
      </c>
      <c r="AQ83">
        <f t="shared" ref="AQ83:AQ97" si="130">0.61365*EXP(17.502*J83/(240.97+J83))</f>
        <v>2.4471428297002893</v>
      </c>
      <c r="AR83">
        <f t="shared" ref="AR83:AR97" si="131">AQ83*1000/AA83</f>
        <v>33.521824848797486</v>
      </c>
      <c r="AS83">
        <f t="shared" ref="AS83:AS97" si="132">(AR83-U83)</f>
        <v>22.213586819317506</v>
      </c>
      <c r="AT83">
        <f t="shared" ref="AT83:AT97" si="133">IF(D83,P83,(O83+P83)/2)</f>
        <v>20.198698997497559</v>
      </c>
      <c r="AU83">
        <f t="shared" ref="AU83:AU97" si="134">0.61365*EXP(17.502*AT83/(240.97+AT83))</f>
        <v>2.3756432063674118</v>
      </c>
      <c r="AV83">
        <f t="shared" ref="AV83:AV97" si="135">IF(AS83&lt;&gt;0,(1000-(AR83+U83)/2)/AS83*AL83,0)</f>
        <v>8.7875415452089073E-2</v>
      </c>
      <c r="AW83">
        <f t="shared" ref="AW83:AW97" si="136">U83*AA83/1000</f>
        <v>0.82551811350385829</v>
      </c>
      <c r="AX83">
        <f t="shared" ref="AX83:AX97" si="137">(AU83-AW83)</f>
        <v>1.5501250928635535</v>
      </c>
      <c r="AY83">
        <f t="shared" ref="AY83:AY97" si="138">1/(1.6/F83+1.37/N83)</f>
        <v>5.5167515313862492E-2</v>
      </c>
      <c r="AZ83">
        <f t="shared" ref="AZ83:AZ97" si="139">G83*AA83*0.001</f>
        <v>14.644369044000586</v>
      </c>
      <c r="BA83">
        <f t="shared" ref="BA83:BA97" si="140">G83/S83</f>
        <v>0.52143294981708421</v>
      </c>
      <c r="BB83">
        <f t="shared" ref="BB83:BB97" si="141">(1-AL83*AA83/AQ83/F83)*100</f>
        <v>34.311964807638432</v>
      </c>
      <c r="BC83">
        <f t="shared" ref="BC83:BC97" si="142">(S83-E83/(N83/1.35))</f>
        <v>380.16586781640694</v>
      </c>
      <c r="BD83">
        <f t="shared" ref="BD83:BD97" si="143">E83*BB83/100/BC83</f>
        <v>8.639819778164675E-3</v>
      </c>
    </row>
    <row r="84" spans="1:56" x14ac:dyDescent="0.25">
      <c r="A84" s="1">
        <v>62</v>
      </c>
      <c r="B84" s="1" t="s">
        <v>112</v>
      </c>
      <c r="C84" s="1">
        <v>1122.5000001676381</v>
      </c>
      <c r="D84" s="1">
        <v>0</v>
      </c>
      <c r="E84">
        <f t="shared" si="116"/>
        <v>9.5643351851891225</v>
      </c>
      <c r="F84">
        <f t="shared" si="117"/>
        <v>9.0664080323565432E-2</v>
      </c>
      <c r="G84">
        <f t="shared" si="118"/>
        <v>200.72754898187287</v>
      </c>
      <c r="H84">
        <f t="shared" si="119"/>
        <v>1.9969313321120921</v>
      </c>
      <c r="I84">
        <f t="shared" si="120"/>
        <v>1.6220323711115769</v>
      </c>
      <c r="J84">
        <f t="shared" si="121"/>
        <v>20.682744979858398</v>
      </c>
      <c r="K84" s="1">
        <v>6</v>
      </c>
      <c r="L84">
        <f t="shared" si="122"/>
        <v>1.4200000166893005</v>
      </c>
      <c r="M84" s="1">
        <v>1</v>
      </c>
      <c r="N84">
        <f t="shared" si="123"/>
        <v>2.8400000333786011</v>
      </c>
      <c r="O84" s="1">
        <v>19.719657897949219</v>
      </c>
      <c r="P84" s="1">
        <v>20.682744979858398</v>
      </c>
      <c r="Q84" s="1">
        <v>19.983802795410156</v>
      </c>
      <c r="R84" s="1">
        <v>400.2220458984375</v>
      </c>
      <c r="S84" s="1">
        <v>384.72650146484375</v>
      </c>
      <c r="T84" s="1">
        <v>8.3491888046264648</v>
      </c>
      <c r="U84" s="1">
        <v>11.310064315795898</v>
      </c>
      <c r="V84" s="1">
        <v>26.429071426391602</v>
      </c>
      <c r="W84" s="1">
        <v>35.801620483398437</v>
      </c>
      <c r="X84" s="1">
        <v>400.0869140625</v>
      </c>
      <c r="Y84" s="1">
        <v>1699.6510009765625</v>
      </c>
      <c r="Z84" s="1">
        <v>5.5830545425415039</v>
      </c>
      <c r="AA84" s="1">
        <v>73.001449584960938</v>
      </c>
      <c r="AB84" s="1">
        <v>1.8881435394287109</v>
      </c>
      <c r="AC84" s="1">
        <v>-2.4774849414825439E-2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124"/>
        <v>0.66681152343749994</v>
      </c>
      <c r="AL84">
        <f t="shared" si="125"/>
        <v>1.9969313321120921E-3</v>
      </c>
      <c r="AM84">
        <f t="shared" si="126"/>
        <v>293.83274497985838</v>
      </c>
      <c r="AN84">
        <f t="shared" si="127"/>
        <v>292.8696578979492</v>
      </c>
      <c r="AO84">
        <f t="shared" si="128"/>
        <v>271.94415407782435</v>
      </c>
      <c r="AP84">
        <f t="shared" si="129"/>
        <v>2.0662874783683254</v>
      </c>
      <c r="AQ84">
        <f t="shared" si="130"/>
        <v>2.447683461063817</v>
      </c>
      <c r="AR84">
        <f t="shared" si="131"/>
        <v>33.529244624315865</v>
      </c>
      <c r="AS84">
        <f t="shared" si="132"/>
        <v>22.219180308519967</v>
      </c>
      <c r="AT84">
        <f t="shared" si="133"/>
        <v>20.201201438903809</v>
      </c>
      <c r="AU84">
        <f t="shared" si="134"/>
        <v>2.3760108126934805</v>
      </c>
      <c r="AV84">
        <f t="shared" si="135"/>
        <v>8.7859263687470615E-2</v>
      </c>
      <c r="AW84">
        <f t="shared" si="136"/>
        <v>0.82565108995224001</v>
      </c>
      <c r="AX84">
        <f t="shared" si="137"/>
        <v>1.5503597227412405</v>
      </c>
      <c r="AY84">
        <f t="shared" si="138"/>
        <v>5.5157330064435531E-2</v>
      </c>
      <c r="AZ84">
        <f t="shared" si="139"/>
        <v>14.653402047312969</v>
      </c>
      <c r="BA84">
        <f t="shared" si="140"/>
        <v>0.52174089442137206</v>
      </c>
      <c r="BB84">
        <f t="shared" si="141"/>
        <v>34.309268003253912</v>
      </c>
      <c r="BC84">
        <f t="shared" si="142"/>
        <v>380.18007458165647</v>
      </c>
      <c r="BD84">
        <f t="shared" si="143"/>
        <v>8.6313134506770285E-3</v>
      </c>
    </row>
    <row r="85" spans="1:56" x14ac:dyDescent="0.25">
      <c r="A85" s="1">
        <v>63</v>
      </c>
      <c r="B85" s="1" t="s">
        <v>113</v>
      </c>
      <c r="C85" s="1">
        <v>1122.5000001676381</v>
      </c>
      <c r="D85" s="1">
        <v>0</v>
      </c>
      <c r="E85">
        <f t="shared" si="116"/>
        <v>9.5643351851891225</v>
      </c>
      <c r="F85">
        <f t="shared" si="117"/>
        <v>9.0664080323565432E-2</v>
      </c>
      <c r="G85">
        <f t="shared" si="118"/>
        <v>200.72754898187287</v>
      </c>
      <c r="H85">
        <f t="shared" si="119"/>
        <v>1.9969313321120921</v>
      </c>
      <c r="I85">
        <f t="shared" si="120"/>
        <v>1.6220323711115769</v>
      </c>
      <c r="J85">
        <f t="shared" si="121"/>
        <v>20.682744979858398</v>
      </c>
      <c r="K85" s="1">
        <v>6</v>
      </c>
      <c r="L85">
        <f t="shared" si="122"/>
        <v>1.4200000166893005</v>
      </c>
      <c r="M85" s="1">
        <v>1</v>
      </c>
      <c r="N85">
        <f t="shared" si="123"/>
        <v>2.8400000333786011</v>
      </c>
      <c r="O85" s="1">
        <v>19.719657897949219</v>
      </c>
      <c r="P85" s="1">
        <v>20.682744979858398</v>
      </c>
      <c r="Q85" s="1">
        <v>19.983802795410156</v>
      </c>
      <c r="R85" s="1">
        <v>400.2220458984375</v>
      </c>
      <c r="S85" s="1">
        <v>384.72650146484375</v>
      </c>
      <c r="T85" s="1">
        <v>8.3491888046264648</v>
      </c>
      <c r="U85" s="1">
        <v>11.310064315795898</v>
      </c>
      <c r="V85" s="1">
        <v>26.429071426391602</v>
      </c>
      <c r="W85" s="1">
        <v>35.801620483398437</v>
      </c>
      <c r="X85" s="1">
        <v>400.0869140625</v>
      </c>
      <c r="Y85" s="1">
        <v>1699.6510009765625</v>
      </c>
      <c r="Z85" s="1">
        <v>5.5830545425415039</v>
      </c>
      <c r="AA85" s="1">
        <v>73.001449584960938</v>
      </c>
      <c r="AB85" s="1">
        <v>1.8881435394287109</v>
      </c>
      <c r="AC85" s="1">
        <v>-2.4774849414825439E-2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24"/>
        <v>0.66681152343749994</v>
      </c>
      <c r="AL85">
        <f t="shared" si="125"/>
        <v>1.9969313321120921E-3</v>
      </c>
      <c r="AM85">
        <f t="shared" si="126"/>
        <v>293.83274497985838</v>
      </c>
      <c r="AN85">
        <f t="shared" si="127"/>
        <v>292.8696578979492</v>
      </c>
      <c r="AO85">
        <f t="shared" si="128"/>
        <v>271.94415407782435</v>
      </c>
      <c r="AP85">
        <f t="shared" si="129"/>
        <v>2.0662874783683254</v>
      </c>
      <c r="AQ85">
        <f t="shared" si="130"/>
        <v>2.447683461063817</v>
      </c>
      <c r="AR85">
        <f t="shared" si="131"/>
        <v>33.529244624315865</v>
      </c>
      <c r="AS85">
        <f t="shared" si="132"/>
        <v>22.219180308519967</v>
      </c>
      <c r="AT85">
        <f t="shared" si="133"/>
        <v>20.201201438903809</v>
      </c>
      <c r="AU85">
        <f t="shared" si="134"/>
        <v>2.3760108126934805</v>
      </c>
      <c r="AV85">
        <f t="shared" si="135"/>
        <v>8.7859263687470615E-2</v>
      </c>
      <c r="AW85">
        <f t="shared" si="136"/>
        <v>0.82565108995224001</v>
      </c>
      <c r="AX85">
        <f t="shared" si="137"/>
        <v>1.5503597227412405</v>
      </c>
      <c r="AY85">
        <f t="shared" si="138"/>
        <v>5.5157330064435531E-2</v>
      </c>
      <c r="AZ85">
        <f t="shared" si="139"/>
        <v>14.653402047312969</v>
      </c>
      <c r="BA85">
        <f t="shared" si="140"/>
        <v>0.52174089442137206</v>
      </c>
      <c r="BB85">
        <f t="shared" si="141"/>
        <v>34.309268003253912</v>
      </c>
      <c r="BC85">
        <f t="shared" si="142"/>
        <v>380.18007458165647</v>
      </c>
      <c r="BD85">
        <f t="shared" si="143"/>
        <v>8.6313134506770285E-3</v>
      </c>
    </row>
    <row r="86" spans="1:56" x14ac:dyDescent="0.25">
      <c r="A86" s="1">
        <v>64</v>
      </c>
      <c r="B86" s="1" t="s">
        <v>113</v>
      </c>
      <c r="C86" s="1">
        <v>1123.0000001564622</v>
      </c>
      <c r="D86" s="1">
        <v>0</v>
      </c>
      <c r="E86">
        <f t="shared" si="116"/>
        <v>9.5685323976225867</v>
      </c>
      <c r="F86">
        <f t="shared" si="117"/>
        <v>9.0676706808908034E-2</v>
      </c>
      <c r="G86">
        <f t="shared" si="118"/>
        <v>200.69109950928976</v>
      </c>
      <c r="H86">
        <f t="shared" si="119"/>
        <v>1.9971379387207127</v>
      </c>
      <c r="I86">
        <f t="shared" si="120"/>
        <v>1.6219764931432172</v>
      </c>
      <c r="J86">
        <f t="shared" si="121"/>
        <v>20.68330192565918</v>
      </c>
      <c r="K86" s="1">
        <v>6</v>
      </c>
      <c r="L86">
        <f t="shared" si="122"/>
        <v>1.4200000166893005</v>
      </c>
      <c r="M86" s="1">
        <v>1</v>
      </c>
      <c r="N86">
        <f t="shared" si="123"/>
        <v>2.8400000333786011</v>
      </c>
      <c r="O86" s="1">
        <v>19.721303939819336</v>
      </c>
      <c r="P86" s="1">
        <v>20.68330192565918</v>
      </c>
      <c r="Q86" s="1">
        <v>19.984155654907227</v>
      </c>
      <c r="R86" s="1">
        <v>400.24334716796875</v>
      </c>
      <c r="S86" s="1">
        <v>384.74191284179687</v>
      </c>
      <c r="T86" s="1">
        <v>8.3509283065795898</v>
      </c>
      <c r="U86" s="1">
        <v>11.311995506286621</v>
      </c>
      <c r="V86" s="1">
        <v>26.431840896606445</v>
      </c>
      <c r="W86" s="1">
        <v>35.804027557373047</v>
      </c>
      <c r="X86" s="1">
        <v>400.10162353515625</v>
      </c>
      <c r="Y86" s="1">
        <v>1699.63134765625</v>
      </c>
      <c r="Z86" s="1">
        <v>5.6031746864318848</v>
      </c>
      <c r="AA86" s="1">
        <v>73.001350402832031</v>
      </c>
      <c r="AB86" s="1">
        <v>1.8881435394287109</v>
      </c>
      <c r="AC86" s="1">
        <v>-2.4774849414825439E-2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0.66683603922526025</v>
      </c>
      <c r="AL86">
        <f t="shared" si="125"/>
        <v>1.9971379387207127E-3</v>
      </c>
      <c r="AM86">
        <f t="shared" si="126"/>
        <v>293.83330192565916</v>
      </c>
      <c r="AN86">
        <f t="shared" si="127"/>
        <v>292.87130393981931</v>
      </c>
      <c r="AO86">
        <f t="shared" si="128"/>
        <v>271.94100954664464</v>
      </c>
      <c r="AP86">
        <f t="shared" si="129"/>
        <v>2.0662796777972336</v>
      </c>
      <c r="AQ86">
        <f t="shared" si="130"/>
        <v>2.4477674408529082</v>
      </c>
      <c r="AR86">
        <f t="shared" si="131"/>
        <v>33.53044056508233</v>
      </c>
      <c r="AS86">
        <f t="shared" si="132"/>
        <v>22.218445058795709</v>
      </c>
      <c r="AT86">
        <f t="shared" si="133"/>
        <v>20.202302932739258</v>
      </c>
      <c r="AU86">
        <f t="shared" si="134"/>
        <v>2.3761726369141982</v>
      </c>
      <c r="AV86">
        <f t="shared" si="135"/>
        <v>8.7871120971016348E-2</v>
      </c>
      <c r="AW86">
        <f t="shared" si="136"/>
        <v>0.82579094770969097</v>
      </c>
      <c r="AX86">
        <f t="shared" si="137"/>
        <v>1.5503816892045073</v>
      </c>
      <c r="AY86">
        <f t="shared" si="138"/>
        <v>5.5164807226648037E-2</v>
      </c>
      <c r="AZ86">
        <f t="shared" si="139"/>
        <v>14.650721278007294</v>
      </c>
      <c r="BA86">
        <f t="shared" si="140"/>
        <v>0.52162525789544667</v>
      </c>
      <c r="BB86">
        <f t="shared" si="141"/>
        <v>34.313962636144232</v>
      </c>
      <c r="BC86">
        <f t="shared" si="142"/>
        <v>380.19349080483545</v>
      </c>
      <c r="BD86">
        <f t="shared" si="143"/>
        <v>8.6359780247605746E-3</v>
      </c>
    </row>
    <row r="87" spans="1:56" x14ac:dyDescent="0.25">
      <c r="A87" s="1">
        <v>65</v>
      </c>
      <c r="B87" s="1" t="s">
        <v>114</v>
      </c>
      <c r="C87" s="1">
        <v>1123.5000001452863</v>
      </c>
      <c r="D87" s="1">
        <v>0</v>
      </c>
      <c r="E87">
        <f t="shared" si="116"/>
        <v>9.5786904914857161</v>
      </c>
      <c r="F87">
        <f t="shared" si="117"/>
        <v>9.0738013818989147E-2</v>
      </c>
      <c r="G87">
        <f t="shared" si="118"/>
        <v>200.60868046553952</v>
      </c>
      <c r="H87">
        <f t="shared" si="119"/>
        <v>1.998865301797802</v>
      </c>
      <c r="I87">
        <f t="shared" si="120"/>
        <v>1.6223068027984331</v>
      </c>
      <c r="J87">
        <f t="shared" si="121"/>
        <v>20.68651008605957</v>
      </c>
      <c r="K87" s="1">
        <v>6</v>
      </c>
      <c r="L87">
        <f t="shared" si="122"/>
        <v>1.4200000166893005</v>
      </c>
      <c r="M87" s="1">
        <v>1</v>
      </c>
      <c r="N87">
        <f t="shared" si="123"/>
        <v>2.8400000333786011</v>
      </c>
      <c r="O87" s="1">
        <v>19.723325729370117</v>
      </c>
      <c r="P87" s="1">
        <v>20.68651008605957</v>
      </c>
      <c r="Q87" s="1">
        <v>19.984088897705078</v>
      </c>
      <c r="R87" s="1">
        <v>400.24673461914062</v>
      </c>
      <c r="S87" s="1">
        <v>384.72991943359375</v>
      </c>
      <c r="T87" s="1">
        <v>8.3506479263305664</v>
      </c>
      <c r="U87" s="1">
        <v>11.314114570617676</v>
      </c>
      <c r="V87" s="1">
        <v>26.42759895324707</v>
      </c>
      <c r="W87" s="1">
        <v>35.806190490722656</v>
      </c>
      <c r="X87" s="1">
        <v>400.12258911132812</v>
      </c>
      <c r="Y87" s="1">
        <v>1699.685302734375</v>
      </c>
      <c r="Z87" s="1">
        <v>5.7643909454345703</v>
      </c>
      <c r="AA87" s="1">
        <v>73.001243591308594</v>
      </c>
      <c r="AB87" s="1">
        <v>1.8881435394287109</v>
      </c>
      <c r="AC87" s="1">
        <v>-2.4774849414825439E-2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0.6668709818522135</v>
      </c>
      <c r="AL87">
        <f t="shared" si="125"/>
        <v>1.9988653017978019E-3</v>
      </c>
      <c r="AM87">
        <f t="shared" si="126"/>
        <v>293.83651008605955</v>
      </c>
      <c r="AN87">
        <f t="shared" si="127"/>
        <v>292.87332572937009</v>
      </c>
      <c r="AO87">
        <f t="shared" si="128"/>
        <v>271.94964235895168</v>
      </c>
      <c r="AP87">
        <f t="shared" si="129"/>
        <v>2.0653088773326336</v>
      </c>
      <c r="AQ87">
        <f t="shared" si="130"/>
        <v>2.4482512365880678</v>
      </c>
      <c r="AR87">
        <f t="shared" si="131"/>
        <v>33.537116850973106</v>
      </c>
      <c r="AS87">
        <f t="shared" si="132"/>
        <v>22.223002280355431</v>
      </c>
      <c r="AT87">
        <f t="shared" si="133"/>
        <v>20.204917907714844</v>
      </c>
      <c r="AU87">
        <f t="shared" si="134"/>
        <v>2.376556850492018</v>
      </c>
      <c r="AV87">
        <f t="shared" si="135"/>
        <v>8.7928691723591398E-2</v>
      </c>
      <c r="AW87">
        <f t="shared" si="136"/>
        <v>0.82594443378963478</v>
      </c>
      <c r="AX87">
        <f t="shared" si="137"/>
        <v>1.5506124167023834</v>
      </c>
      <c r="AY87">
        <f t="shared" si="138"/>
        <v>5.520111127331593E-2</v>
      </c>
      <c r="AZ87">
        <f t="shared" si="139"/>
        <v>14.64468314919584</v>
      </c>
      <c r="BA87">
        <f t="shared" si="140"/>
        <v>0.52142729310181857</v>
      </c>
      <c r="BB87">
        <f t="shared" si="141"/>
        <v>34.314647269201025</v>
      </c>
      <c r="BC87">
        <f t="shared" si="142"/>
        <v>380.17666872531044</v>
      </c>
      <c r="BD87">
        <f t="shared" si="143"/>
        <v>8.6457011320089858E-3</v>
      </c>
    </row>
    <row r="88" spans="1:56" x14ac:dyDescent="0.25">
      <c r="A88" s="1">
        <v>66</v>
      </c>
      <c r="B88" s="1" t="s">
        <v>114</v>
      </c>
      <c r="C88" s="1">
        <v>1124.0000001341105</v>
      </c>
      <c r="D88" s="1">
        <v>0</v>
      </c>
      <c r="E88">
        <f t="shared" si="116"/>
        <v>9.6161784397570269</v>
      </c>
      <c r="F88">
        <f t="shared" si="117"/>
        <v>9.0851215473016306E-2</v>
      </c>
      <c r="G88">
        <f t="shared" si="118"/>
        <v>200.11849829227657</v>
      </c>
      <c r="H88">
        <f t="shared" si="119"/>
        <v>2.0014107408188564</v>
      </c>
      <c r="I88">
        <f t="shared" si="120"/>
        <v>1.6224046349312315</v>
      </c>
      <c r="J88">
        <f t="shared" si="121"/>
        <v>20.68885612487793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19.724300384521484</v>
      </c>
      <c r="P88" s="1">
        <v>20.68885612487793</v>
      </c>
      <c r="Q88" s="1">
        <v>19.984355926513672</v>
      </c>
      <c r="R88" s="1">
        <v>400.27301025390625</v>
      </c>
      <c r="S88" s="1">
        <v>384.69876098632812</v>
      </c>
      <c r="T88" s="1">
        <v>8.3504199981689453</v>
      </c>
      <c r="U88" s="1">
        <v>11.317620277404785</v>
      </c>
      <c r="V88" s="1">
        <v>26.425283432006836</v>
      </c>
      <c r="W88" s="1">
        <v>35.815120697021484</v>
      </c>
      <c r="X88" s="1">
        <v>400.1265869140625</v>
      </c>
      <c r="Y88" s="1">
        <v>1699.687255859375</v>
      </c>
      <c r="Z88" s="1">
        <v>5.6393098831176758</v>
      </c>
      <c r="AA88" s="1">
        <v>73.001251220703125</v>
      </c>
      <c r="AB88" s="1">
        <v>1.8881435394287109</v>
      </c>
      <c r="AC88" s="1">
        <v>-2.4774849414825439E-2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0.6668776448567707</v>
      </c>
      <c r="AL88">
        <f t="shared" si="125"/>
        <v>2.0014107408188563E-3</v>
      </c>
      <c r="AM88">
        <f t="shared" si="126"/>
        <v>293.83885612487791</v>
      </c>
      <c r="AN88">
        <f t="shared" si="127"/>
        <v>292.87430038452146</v>
      </c>
      <c r="AO88">
        <f t="shared" si="128"/>
        <v>271.94995485894469</v>
      </c>
      <c r="AP88">
        <f t="shared" si="129"/>
        <v>2.063788639145073</v>
      </c>
      <c r="AQ88">
        <f t="shared" si="130"/>
        <v>2.4486050760225821</v>
      </c>
      <c r="AR88">
        <f t="shared" si="131"/>
        <v>33.541960378456622</v>
      </c>
      <c r="AS88">
        <f t="shared" si="132"/>
        <v>22.224340101051837</v>
      </c>
      <c r="AT88">
        <f t="shared" si="133"/>
        <v>20.206578254699707</v>
      </c>
      <c r="AU88">
        <f t="shared" si="134"/>
        <v>2.3768008305440915</v>
      </c>
      <c r="AV88">
        <f t="shared" si="135"/>
        <v>8.8034988154704424E-2</v>
      </c>
      <c r="AW88">
        <f t="shared" si="136"/>
        <v>0.82620044109135049</v>
      </c>
      <c r="AX88">
        <f t="shared" si="137"/>
        <v>1.5506003894527409</v>
      </c>
      <c r="AY88">
        <f t="shared" si="138"/>
        <v>5.5268142232165161E-2</v>
      </c>
      <c r="AZ88">
        <f t="shared" si="139"/>
        <v>14.608900767744332</v>
      </c>
      <c r="BA88">
        <f t="shared" si="140"/>
        <v>0.52019532836340121</v>
      </c>
      <c r="BB88">
        <f t="shared" si="141"/>
        <v>34.322435052063085</v>
      </c>
      <c r="BC88">
        <f t="shared" si="142"/>
        <v>380.12769030284358</v>
      </c>
      <c r="BD88">
        <f t="shared" si="143"/>
        <v>8.6826260850574235E-3</v>
      </c>
    </row>
    <row r="89" spans="1:56" x14ac:dyDescent="0.25">
      <c r="A89" s="1">
        <v>67</v>
      </c>
      <c r="B89" s="1" t="s">
        <v>115</v>
      </c>
      <c r="C89" s="1">
        <v>1124.5000001229346</v>
      </c>
      <c r="D89" s="1">
        <v>0</v>
      </c>
      <c r="E89">
        <f t="shared" si="116"/>
        <v>9.6158187999748552</v>
      </c>
      <c r="F89">
        <f t="shared" si="117"/>
        <v>9.0895254544230919E-2</v>
      </c>
      <c r="G89">
        <f t="shared" si="118"/>
        <v>200.1961979874213</v>
      </c>
      <c r="H89">
        <f t="shared" si="119"/>
        <v>2.0023343438809031</v>
      </c>
      <c r="I89">
        <f t="shared" si="120"/>
        <v>1.6223912465960952</v>
      </c>
      <c r="J89">
        <f t="shared" si="121"/>
        <v>20.689178466796875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19.725997924804687</v>
      </c>
      <c r="P89" s="1">
        <v>20.689178466796875</v>
      </c>
      <c r="Q89" s="1">
        <v>19.984176635742187</v>
      </c>
      <c r="R89" s="1">
        <v>400.26318359375</v>
      </c>
      <c r="S89" s="1">
        <v>384.68902587890625</v>
      </c>
      <c r="T89" s="1">
        <v>8.3499050140380859</v>
      </c>
      <c r="U89" s="1">
        <v>11.318461418151855</v>
      </c>
      <c r="V89" s="1">
        <v>26.42088508605957</v>
      </c>
      <c r="W89" s="1">
        <v>35.814033508300781</v>
      </c>
      <c r="X89" s="1">
        <v>400.12802124023437</v>
      </c>
      <c r="Y89" s="1">
        <v>1699.708740234375</v>
      </c>
      <c r="Z89" s="1">
        <v>5.58526611328125</v>
      </c>
      <c r="AA89" s="1">
        <v>73.001304626464844</v>
      </c>
      <c r="AB89" s="1">
        <v>1.8881435394287109</v>
      </c>
      <c r="AC89" s="1">
        <v>-2.4774849414825439E-2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0.66688003540039054</v>
      </c>
      <c r="AL89">
        <f t="shared" si="125"/>
        <v>2.0023343438809031E-3</v>
      </c>
      <c r="AM89">
        <f t="shared" si="126"/>
        <v>293.83917846679685</v>
      </c>
      <c r="AN89">
        <f t="shared" si="127"/>
        <v>292.87599792480466</v>
      </c>
      <c r="AO89">
        <f t="shared" si="128"/>
        <v>271.95339235886786</v>
      </c>
      <c r="AP89">
        <f t="shared" si="129"/>
        <v>2.0635203484343365</v>
      </c>
      <c r="AQ89">
        <f t="shared" si="130"/>
        <v>2.4486536964854881</v>
      </c>
      <c r="AR89">
        <f t="shared" si="131"/>
        <v>33.542601861909581</v>
      </c>
      <c r="AS89">
        <f t="shared" si="132"/>
        <v>22.224140443757726</v>
      </c>
      <c r="AT89">
        <f t="shared" si="133"/>
        <v>20.207588195800781</v>
      </c>
      <c r="AU89">
        <f t="shared" si="134"/>
        <v>2.3769492472946205</v>
      </c>
      <c r="AV89">
        <f t="shared" si="135"/>
        <v>8.8076338654364414E-2</v>
      </c>
      <c r="AW89">
        <f t="shared" si="136"/>
        <v>0.8262624498893929</v>
      </c>
      <c r="AX89">
        <f t="shared" si="137"/>
        <v>1.5506867974052276</v>
      </c>
      <c r="AY89">
        <f t="shared" si="138"/>
        <v>5.5294218220033567E-2</v>
      </c>
      <c r="AZ89">
        <f t="shared" si="139"/>
        <v>14.614583634339811</v>
      </c>
      <c r="BA89">
        <f t="shared" si="140"/>
        <v>0.52041047318682743</v>
      </c>
      <c r="BB89">
        <f t="shared" si="141"/>
        <v>34.3252181445716</v>
      </c>
      <c r="BC89">
        <f t="shared" si="142"/>
        <v>380.11812615094999</v>
      </c>
      <c r="BD89">
        <f t="shared" si="143"/>
        <v>8.6832238517543462E-3</v>
      </c>
    </row>
    <row r="90" spans="1:56" x14ac:dyDescent="0.25">
      <c r="A90" s="1">
        <v>68</v>
      </c>
      <c r="B90" s="1" t="s">
        <v>115</v>
      </c>
      <c r="C90" s="1">
        <v>1125.0000001117587</v>
      </c>
      <c r="D90" s="1">
        <v>0</v>
      </c>
      <c r="E90">
        <f t="shared" si="116"/>
        <v>9.6030738803547653</v>
      </c>
      <c r="F90">
        <f t="shared" si="117"/>
        <v>9.0858472749238986E-2</v>
      </c>
      <c r="G90">
        <f t="shared" si="118"/>
        <v>200.35847123848976</v>
      </c>
      <c r="H90">
        <f t="shared" si="119"/>
        <v>2.0018506954732551</v>
      </c>
      <c r="I90">
        <f t="shared" si="120"/>
        <v>1.6226416685113154</v>
      </c>
      <c r="J90">
        <f t="shared" si="121"/>
        <v>20.690929412841797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19.727115631103516</v>
      </c>
      <c r="P90" s="1">
        <v>20.690929412841797</v>
      </c>
      <c r="Q90" s="1">
        <v>19.983938217163086</v>
      </c>
      <c r="R90" s="1">
        <v>400.24948120117187</v>
      </c>
      <c r="S90" s="1">
        <v>384.69387817382812</v>
      </c>
      <c r="T90" s="1">
        <v>8.350590705871582</v>
      </c>
      <c r="U90" s="1">
        <v>11.318586349487305</v>
      </c>
      <c r="V90" s="1">
        <v>26.421371459960937</v>
      </c>
      <c r="W90" s="1">
        <v>35.812145233154297</v>
      </c>
      <c r="X90" s="1">
        <v>400.10690307617187</v>
      </c>
      <c r="Y90" s="1">
        <v>1699.6888427734375</v>
      </c>
      <c r="Z90" s="1">
        <v>5.3976120948791504</v>
      </c>
      <c r="AA90" s="1">
        <v>73.001708984375</v>
      </c>
      <c r="AB90" s="1">
        <v>1.8881435394287109</v>
      </c>
      <c r="AC90" s="1">
        <v>-2.4774849414825439E-2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0.6668448384602863</v>
      </c>
      <c r="AL90">
        <f t="shared" si="125"/>
        <v>2.0018506954732553E-3</v>
      </c>
      <c r="AM90">
        <f t="shared" si="126"/>
        <v>293.84092941284177</v>
      </c>
      <c r="AN90">
        <f t="shared" si="127"/>
        <v>292.87711563110349</v>
      </c>
      <c r="AO90">
        <f t="shared" si="128"/>
        <v>271.95020876518902</v>
      </c>
      <c r="AP90">
        <f t="shared" si="129"/>
        <v>2.063647839296614</v>
      </c>
      <c r="AQ90">
        <f t="shared" si="130"/>
        <v>2.4489178153111069</v>
      </c>
      <c r="AR90">
        <f t="shared" si="131"/>
        <v>33.546034050179067</v>
      </c>
      <c r="AS90">
        <f t="shared" si="132"/>
        <v>22.227447700691762</v>
      </c>
      <c r="AT90">
        <f t="shared" si="133"/>
        <v>20.209022521972656</v>
      </c>
      <c r="AU90">
        <f t="shared" si="134"/>
        <v>2.3771600438677085</v>
      </c>
      <c r="AV90">
        <f t="shared" si="135"/>
        <v>8.8041802461995819E-2</v>
      </c>
      <c r="AW90">
        <f t="shared" si="136"/>
        <v>0.82627614679979156</v>
      </c>
      <c r="AX90">
        <f t="shared" si="137"/>
        <v>1.5508838970679171</v>
      </c>
      <c r="AY90">
        <f t="shared" si="138"/>
        <v>5.527243938658203E-2</v>
      </c>
      <c r="AZ90">
        <f t="shared" si="139"/>
        <v>14.626510809906499</v>
      </c>
      <c r="BA90">
        <f t="shared" si="140"/>
        <v>0.52082573341069804</v>
      </c>
      <c r="BB90">
        <f t="shared" si="141"/>
        <v>34.321221466138809</v>
      </c>
      <c r="BC90">
        <f t="shared" si="142"/>
        <v>380.12903677026793</v>
      </c>
      <c r="BD90">
        <f t="shared" si="143"/>
        <v>8.67045643773162E-3</v>
      </c>
    </row>
    <row r="91" spans="1:56" x14ac:dyDescent="0.25">
      <c r="A91" s="1">
        <v>69</v>
      </c>
      <c r="B91" s="1" t="s">
        <v>116</v>
      </c>
      <c r="C91" s="1">
        <v>1125.5000001005828</v>
      </c>
      <c r="D91" s="1">
        <v>0</v>
      </c>
      <c r="E91">
        <f t="shared" si="116"/>
        <v>9.6024682749034866</v>
      </c>
      <c r="F91">
        <f t="shared" si="117"/>
        <v>9.0904370642826138E-2</v>
      </c>
      <c r="G91">
        <f t="shared" si="118"/>
        <v>200.48608306095858</v>
      </c>
      <c r="H91">
        <f t="shared" si="119"/>
        <v>2.0028467843731366</v>
      </c>
      <c r="I91">
        <f t="shared" si="120"/>
        <v>1.6226585476540771</v>
      </c>
      <c r="J91">
        <f t="shared" si="121"/>
        <v>20.692167282104492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19.728490829467773</v>
      </c>
      <c r="P91" s="1">
        <v>20.692167282104492</v>
      </c>
      <c r="Q91" s="1">
        <v>19.984451293945313</v>
      </c>
      <c r="R91" s="1">
        <v>400.282470703125</v>
      </c>
      <c r="S91" s="1">
        <v>384.7281494140625</v>
      </c>
      <c r="T91" s="1">
        <v>8.3515949249267578</v>
      </c>
      <c r="U91" s="1">
        <v>11.320859909057617</v>
      </c>
      <c r="V91" s="1">
        <v>26.422416687011719</v>
      </c>
      <c r="W91" s="1">
        <v>35.816452026367188</v>
      </c>
      <c r="X91" s="1">
        <v>400.13394165039062</v>
      </c>
      <c r="Y91" s="1">
        <v>1699.5533447265625</v>
      </c>
      <c r="Z91" s="1">
        <v>5.3997340202331543</v>
      </c>
      <c r="AA91" s="1">
        <v>73.002052307128906</v>
      </c>
      <c r="AB91" s="1">
        <v>1.8881435394287109</v>
      </c>
      <c r="AC91" s="1">
        <v>-2.4774849414825439E-2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0.66688990275065085</v>
      </c>
      <c r="AL91">
        <f t="shared" si="125"/>
        <v>2.0028467843731367E-3</v>
      </c>
      <c r="AM91">
        <f t="shared" si="126"/>
        <v>293.84216728210447</v>
      </c>
      <c r="AN91">
        <f t="shared" si="127"/>
        <v>292.87849082946775</v>
      </c>
      <c r="AO91">
        <f t="shared" si="128"/>
        <v>271.9285290781736</v>
      </c>
      <c r="AP91">
        <f t="shared" si="129"/>
        <v>2.062878801827881</v>
      </c>
      <c r="AQ91">
        <f t="shared" si="130"/>
        <v>2.4491045548967798</v>
      </c>
      <c r="AR91">
        <f t="shared" si="131"/>
        <v>33.548434290492082</v>
      </c>
      <c r="AS91">
        <f t="shared" si="132"/>
        <v>22.227574381434465</v>
      </c>
      <c r="AT91">
        <f t="shared" si="133"/>
        <v>20.210329055786133</v>
      </c>
      <c r="AU91">
        <f t="shared" si="134"/>
        <v>2.3773520736178599</v>
      </c>
      <c r="AV91">
        <f t="shared" si="135"/>
        <v>8.8084898062748121E-2</v>
      </c>
      <c r="AW91">
        <f t="shared" si="136"/>
        <v>0.82644600724270278</v>
      </c>
      <c r="AX91">
        <f t="shared" si="137"/>
        <v>1.5509060663751573</v>
      </c>
      <c r="AY91">
        <f t="shared" si="138"/>
        <v>5.5299615871751952E-2</v>
      </c>
      <c r="AZ91">
        <f t="shared" si="139"/>
        <v>14.635895522467489</v>
      </c>
      <c r="BA91">
        <f t="shared" si="140"/>
        <v>0.52111103220883903</v>
      </c>
      <c r="BB91">
        <f t="shared" si="141"/>
        <v>34.326417658986607</v>
      </c>
      <c r="BC91">
        <f t="shared" si="142"/>
        <v>380.16359588632963</v>
      </c>
      <c r="BD91">
        <f t="shared" si="143"/>
        <v>8.6704339954755388E-3</v>
      </c>
    </row>
    <row r="92" spans="1:56" x14ac:dyDescent="0.25">
      <c r="A92" s="1">
        <v>70</v>
      </c>
      <c r="B92" s="1" t="s">
        <v>116</v>
      </c>
      <c r="C92" s="1">
        <v>1126.000000089407</v>
      </c>
      <c r="D92" s="1">
        <v>0</v>
      </c>
      <c r="E92">
        <f t="shared" si="116"/>
        <v>9.6302762867969953</v>
      </c>
      <c r="F92">
        <f t="shared" si="117"/>
        <v>9.0952352583610507E-2</v>
      </c>
      <c r="G92">
        <f t="shared" si="118"/>
        <v>200.05802000407729</v>
      </c>
      <c r="H92">
        <f t="shared" si="119"/>
        <v>2.0038399789283168</v>
      </c>
      <c r="I92">
        <f t="shared" si="120"/>
        <v>1.6226287809218602</v>
      </c>
      <c r="J92">
        <f t="shared" si="121"/>
        <v>20.692176818847656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19.729642868041992</v>
      </c>
      <c r="P92" s="1">
        <v>20.692176818847656</v>
      </c>
      <c r="Q92" s="1">
        <v>19.984125137329102</v>
      </c>
      <c r="R92" s="1">
        <v>400.30224609375</v>
      </c>
      <c r="S92" s="1">
        <v>384.70516967773437</v>
      </c>
      <c r="T92" s="1">
        <v>8.3504743576049805</v>
      </c>
      <c r="U92" s="1">
        <v>11.321315765380859</v>
      </c>
      <c r="V92" s="1">
        <v>26.41691780090332</v>
      </c>
      <c r="W92" s="1">
        <v>35.815242767333984</v>
      </c>
      <c r="X92" s="1">
        <v>400.1197509765625</v>
      </c>
      <c r="Y92" s="1">
        <v>1699.594970703125</v>
      </c>
      <c r="Z92" s="1">
        <v>5.3573203086853027</v>
      </c>
      <c r="AA92" s="1">
        <v>73.001869201660156</v>
      </c>
      <c r="AB92" s="1">
        <v>1.8881435394287109</v>
      </c>
      <c r="AC92" s="1">
        <v>-2.4774849414825439E-2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0.66686625162760416</v>
      </c>
      <c r="AL92">
        <f t="shared" si="125"/>
        <v>2.0038399789283168E-3</v>
      </c>
      <c r="AM92">
        <f t="shared" si="126"/>
        <v>293.84217681884763</v>
      </c>
      <c r="AN92">
        <f t="shared" si="127"/>
        <v>292.87964286804197</v>
      </c>
      <c r="AO92">
        <f t="shared" si="128"/>
        <v>271.93518923427473</v>
      </c>
      <c r="AP92">
        <f t="shared" si="129"/>
        <v>2.0625835908521095</v>
      </c>
      <c r="AQ92">
        <f t="shared" si="130"/>
        <v>2.4491059936168869</v>
      </c>
      <c r="AR92">
        <f t="shared" si="131"/>
        <v>33.548538145666974</v>
      </c>
      <c r="AS92">
        <f t="shared" si="132"/>
        <v>22.227222380286115</v>
      </c>
      <c r="AT92">
        <f t="shared" si="133"/>
        <v>20.210909843444824</v>
      </c>
      <c r="AU92">
        <f t="shared" si="134"/>
        <v>2.3774374401111875</v>
      </c>
      <c r="AV92">
        <f t="shared" si="135"/>
        <v>8.8129949026284335E-2</v>
      </c>
      <c r="AW92">
        <f t="shared" si="136"/>
        <v>0.8264772126950265</v>
      </c>
      <c r="AX92">
        <f t="shared" si="137"/>
        <v>1.5509602274161609</v>
      </c>
      <c r="AY92">
        <f t="shared" si="138"/>
        <v>5.5328025554133575E-2</v>
      </c>
      <c r="AZ92">
        <f t="shared" si="139"/>
        <v>14.604609409080762</v>
      </c>
      <c r="BA92">
        <f t="shared" si="140"/>
        <v>0.52002945573012427</v>
      </c>
      <c r="BB92">
        <f t="shared" si="141"/>
        <v>34.328717288248157</v>
      </c>
      <c r="BC92">
        <f t="shared" si="142"/>
        <v>380.12739755295399</v>
      </c>
      <c r="BD92">
        <f t="shared" si="143"/>
        <v>8.6969535525552449E-3</v>
      </c>
    </row>
    <row r="93" spans="1:56" x14ac:dyDescent="0.25">
      <c r="A93" s="1">
        <v>71</v>
      </c>
      <c r="B93" s="1" t="s">
        <v>117</v>
      </c>
      <c r="C93" s="1">
        <v>1126.5000000782311</v>
      </c>
      <c r="D93" s="1">
        <v>0</v>
      </c>
      <c r="E93">
        <f t="shared" si="116"/>
        <v>9.6166541659035847</v>
      </c>
      <c r="F93">
        <f t="shared" si="117"/>
        <v>9.0954435881247853E-2</v>
      </c>
      <c r="G93">
        <f t="shared" si="118"/>
        <v>200.32225778187484</v>
      </c>
      <c r="H93">
        <f t="shared" si="119"/>
        <v>2.004388406125674</v>
      </c>
      <c r="I93">
        <f t="shared" si="120"/>
        <v>1.6230195589004848</v>
      </c>
      <c r="J93">
        <f t="shared" si="121"/>
        <v>20.694921493530273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19.730657577514648</v>
      </c>
      <c r="P93" s="1">
        <v>20.694921493530273</v>
      </c>
      <c r="Q93" s="1">
        <v>19.983139038085938</v>
      </c>
      <c r="R93" s="1">
        <v>400.30413818359375</v>
      </c>
      <c r="S93" s="1">
        <v>384.7271728515625</v>
      </c>
      <c r="T93" s="1">
        <v>8.3500785827636719</v>
      </c>
      <c r="U93" s="1">
        <v>11.321719169616699</v>
      </c>
      <c r="V93" s="1">
        <v>26.413806915283203</v>
      </c>
      <c r="W93" s="1">
        <v>35.813995361328125</v>
      </c>
      <c r="X93" s="1">
        <v>400.1214599609375</v>
      </c>
      <c r="Y93" s="1">
        <v>1699.673828125</v>
      </c>
      <c r="Z93" s="1">
        <v>5.3583693504333496</v>
      </c>
      <c r="AA93" s="1">
        <v>73.001327514648437</v>
      </c>
      <c r="AB93" s="1">
        <v>1.8881435394287109</v>
      </c>
      <c r="AC93" s="1">
        <v>-2.4774849414825439E-2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0.66686909993489574</v>
      </c>
      <c r="AL93">
        <f t="shared" si="125"/>
        <v>2.0043884061256741E-3</v>
      </c>
      <c r="AM93">
        <f t="shared" si="126"/>
        <v>293.84492149353025</v>
      </c>
      <c r="AN93">
        <f t="shared" si="127"/>
        <v>292.88065757751463</v>
      </c>
      <c r="AO93">
        <f t="shared" si="128"/>
        <v>271.94780642149271</v>
      </c>
      <c r="AP93">
        <f t="shared" si="129"/>
        <v>2.0622115389266864</v>
      </c>
      <c r="AQ93">
        <f t="shared" si="130"/>
        <v>2.449520088030547</v>
      </c>
      <c r="AR93">
        <f t="shared" si="131"/>
        <v>33.55445950676755</v>
      </c>
      <c r="AS93">
        <f t="shared" si="132"/>
        <v>22.232740337150851</v>
      </c>
      <c r="AT93">
        <f t="shared" si="133"/>
        <v>20.212789535522461</v>
      </c>
      <c r="AU93">
        <f t="shared" si="134"/>
        <v>2.3777137431840192</v>
      </c>
      <c r="AV93">
        <f t="shared" si="135"/>
        <v>8.8131905032256166E-2</v>
      </c>
      <c r="AW93">
        <f t="shared" si="136"/>
        <v>0.82650052913006222</v>
      </c>
      <c r="AX93">
        <f t="shared" si="137"/>
        <v>1.551213214053957</v>
      </c>
      <c r="AY93">
        <f t="shared" si="138"/>
        <v>5.5329259038100272E-2</v>
      </c>
      <c r="AZ93">
        <f t="shared" si="139"/>
        <v>14.623790748808476</v>
      </c>
      <c r="BA93">
        <f t="shared" si="140"/>
        <v>0.52068653299714873</v>
      </c>
      <c r="BB93">
        <f t="shared" si="141"/>
        <v>34.323840369368419</v>
      </c>
      <c r="BC93">
        <f t="shared" si="142"/>
        <v>380.15587603065183</v>
      </c>
      <c r="BD93">
        <f t="shared" si="143"/>
        <v>8.6827673407126865E-3</v>
      </c>
    </row>
    <row r="94" spans="1:56" x14ac:dyDescent="0.25">
      <c r="A94" s="1">
        <v>72</v>
      </c>
      <c r="B94" s="1" t="s">
        <v>117</v>
      </c>
      <c r="C94" s="1">
        <v>1127.0000000670552</v>
      </c>
      <c r="D94" s="1">
        <v>0</v>
      </c>
      <c r="E94">
        <f t="shared" si="116"/>
        <v>9.617949715875854</v>
      </c>
      <c r="F94">
        <f t="shared" si="117"/>
        <v>9.1003552150126302E-2</v>
      </c>
      <c r="G94">
        <f t="shared" si="118"/>
        <v>200.3783042138127</v>
      </c>
      <c r="H94">
        <f t="shared" si="119"/>
        <v>2.0056841156909035</v>
      </c>
      <c r="I94">
        <f t="shared" si="120"/>
        <v>1.6232099397689361</v>
      </c>
      <c r="J94">
        <f t="shared" si="121"/>
        <v>20.696640014648438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19.731489181518555</v>
      </c>
      <c r="P94" s="1">
        <v>20.696640014648438</v>
      </c>
      <c r="Q94" s="1">
        <v>19.98301887512207</v>
      </c>
      <c r="R94" s="1">
        <v>400.29705810546875</v>
      </c>
      <c r="S94" s="1">
        <v>384.71743774414062</v>
      </c>
      <c r="T94" s="1">
        <v>8.3491449356079102</v>
      </c>
      <c r="U94" s="1">
        <v>11.322702407836914</v>
      </c>
      <c r="V94" s="1">
        <v>26.409399032592773</v>
      </c>
      <c r="W94" s="1">
        <v>35.815135955810547</v>
      </c>
      <c r="X94" s="1">
        <v>400.12161254882812</v>
      </c>
      <c r="Y94" s="1">
        <v>1699.6239013671875</v>
      </c>
      <c r="Z94" s="1">
        <v>5.441105842590332</v>
      </c>
      <c r="AA94" s="1">
        <v>73.001075744628906</v>
      </c>
      <c r="AB94" s="1">
        <v>1.8881435394287109</v>
      </c>
      <c r="AC94" s="1">
        <v>-2.4774849414825439E-2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0.66686935424804672</v>
      </c>
      <c r="AL94">
        <f t="shared" si="125"/>
        <v>2.0056841156909037E-3</v>
      </c>
      <c r="AM94">
        <f t="shared" si="126"/>
        <v>293.84664001464841</v>
      </c>
      <c r="AN94">
        <f t="shared" si="127"/>
        <v>292.88148918151853</v>
      </c>
      <c r="AO94">
        <f t="shared" si="128"/>
        <v>271.93981814042127</v>
      </c>
      <c r="AP94">
        <f t="shared" si="129"/>
        <v>2.0613141414529439</v>
      </c>
      <c r="AQ94">
        <f t="shared" si="130"/>
        <v>2.4497793958773308</v>
      </c>
      <c r="AR94">
        <f t="shared" si="131"/>
        <v>33.558127341124489</v>
      </c>
      <c r="AS94">
        <f t="shared" si="132"/>
        <v>22.235424933287575</v>
      </c>
      <c r="AT94">
        <f t="shared" si="133"/>
        <v>20.214064598083496</v>
      </c>
      <c r="AU94">
        <f t="shared" si="134"/>
        <v>2.3779011854840975</v>
      </c>
      <c r="AV94">
        <f t="shared" si="135"/>
        <v>8.8178019440159724E-2</v>
      </c>
      <c r="AW94">
        <f t="shared" si="136"/>
        <v>0.82656945610839461</v>
      </c>
      <c r="AX94">
        <f t="shared" si="137"/>
        <v>1.5513317293757027</v>
      </c>
      <c r="AY94">
        <f t="shared" si="138"/>
        <v>5.5358339481934686E-2</v>
      </c>
      <c r="AZ94">
        <f t="shared" si="139"/>
        <v>14.627831763492834</v>
      </c>
      <c r="BA94">
        <f t="shared" si="140"/>
        <v>0.52084539081141379</v>
      </c>
      <c r="BB94">
        <f t="shared" si="141"/>
        <v>34.324033473382002</v>
      </c>
      <c r="BC94">
        <f t="shared" si="142"/>
        <v>380.14552508082079</v>
      </c>
      <c r="BD94">
        <f t="shared" si="143"/>
        <v>8.6842223888559823E-3</v>
      </c>
    </row>
    <row r="95" spans="1:56" x14ac:dyDescent="0.25">
      <c r="A95" s="1">
        <v>73</v>
      </c>
      <c r="B95" s="1" t="s">
        <v>118</v>
      </c>
      <c r="C95" s="1">
        <v>1127.5000000558794</v>
      </c>
      <c r="D95" s="1">
        <v>0</v>
      </c>
      <c r="E95">
        <f t="shared" si="116"/>
        <v>9.6115505554125935</v>
      </c>
      <c r="F95">
        <f t="shared" si="117"/>
        <v>9.0899094206977782E-2</v>
      </c>
      <c r="G95">
        <f t="shared" si="118"/>
        <v>200.31082790664354</v>
      </c>
      <c r="H95">
        <f t="shared" si="119"/>
        <v>2.0038998089914832</v>
      </c>
      <c r="I95">
        <f t="shared" si="120"/>
        <v>1.6235634631268789</v>
      </c>
      <c r="J95">
        <f t="shared" si="121"/>
        <v>20.698390960693359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19.732538223266602</v>
      </c>
      <c r="P95" s="1">
        <v>20.698390960693359</v>
      </c>
      <c r="Q95" s="1">
        <v>19.982986450195313</v>
      </c>
      <c r="R95" s="1">
        <v>400.29974365234375</v>
      </c>
      <c r="S95" s="1">
        <v>384.72998046875</v>
      </c>
      <c r="T95" s="1">
        <v>8.3504667282104492</v>
      </c>
      <c r="U95" s="1">
        <v>11.321521759033203</v>
      </c>
      <c r="V95" s="1">
        <v>26.411760330200195</v>
      </c>
      <c r="W95" s="1">
        <v>35.808937072753906</v>
      </c>
      <c r="X95" s="1">
        <v>400.10284423828125</v>
      </c>
      <c r="Y95" s="1">
        <v>1699.6385498046875</v>
      </c>
      <c r="Z95" s="1">
        <v>5.402928352355957</v>
      </c>
      <c r="AA95" s="1">
        <v>73.000801086425781</v>
      </c>
      <c r="AB95" s="1">
        <v>1.8881435394287109</v>
      </c>
      <c r="AC95" s="1">
        <v>-2.4774849414825439E-2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0.66683807373046866</v>
      </c>
      <c r="AL95">
        <f t="shared" si="125"/>
        <v>2.0038998089914831E-3</v>
      </c>
      <c r="AM95">
        <f t="shared" si="126"/>
        <v>293.84839096069334</v>
      </c>
      <c r="AN95">
        <f t="shared" si="127"/>
        <v>292.88253822326658</v>
      </c>
      <c r="AO95">
        <f t="shared" si="128"/>
        <v>271.94216189036888</v>
      </c>
      <c r="AP95">
        <f t="shared" si="129"/>
        <v>2.0621821146046653</v>
      </c>
      <c r="AQ95">
        <f t="shared" si="130"/>
        <v>2.4500436210537031</v>
      </c>
      <c r="AR95">
        <f t="shared" si="131"/>
        <v>33.561873083462359</v>
      </c>
      <c r="AS95">
        <f t="shared" si="132"/>
        <v>22.240351324429156</v>
      </c>
      <c r="AT95">
        <f t="shared" si="133"/>
        <v>20.21546459197998</v>
      </c>
      <c r="AU95">
        <f t="shared" si="134"/>
        <v>2.3781070083956815</v>
      </c>
      <c r="AV95">
        <f t="shared" si="135"/>
        <v>8.8079943848003939E-2</v>
      </c>
      <c r="AW95">
        <f t="shared" si="136"/>
        <v>0.82648015792682417</v>
      </c>
      <c r="AX95">
        <f t="shared" si="137"/>
        <v>1.5516268504688573</v>
      </c>
      <c r="AY95">
        <f t="shared" si="138"/>
        <v>5.5296491691968715E-2</v>
      </c>
      <c r="AZ95">
        <f t="shared" si="139"/>
        <v>14.622850903470152</v>
      </c>
      <c r="BA95">
        <f t="shared" si="140"/>
        <v>0.52065302439541472</v>
      </c>
      <c r="BB95">
        <f t="shared" si="141"/>
        <v>34.314386953969766</v>
      </c>
      <c r="BC95">
        <f t="shared" si="142"/>
        <v>380.16110965983995</v>
      </c>
      <c r="BD95">
        <f t="shared" si="143"/>
        <v>8.6756497865123992E-3</v>
      </c>
    </row>
    <row r="96" spans="1:56" x14ac:dyDescent="0.25">
      <c r="A96" s="1">
        <v>74</v>
      </c>
      <c r="B96" s="1" t="s">
        <v>118</v>
      </c>
      <c r="C96" s="1">
        <v>1128.0000000447035</v>
      </c>
      <c r="D96" s="1">
        <v>0</v>
      </c>
      <c r="E96">
        <f t="shared" si="116"/>
        <v>9.5716448226699935</v>
      </c>
      <c r="F96">
        <f t="shared" si="117"/>
        <v>9.0782613785046706E-2</v>
      </c>
      <c r="G96">
        <f t="shared" si="118"/>
        <v>200.8367710138389</v>
      </c>
      <c r="H96">
        <f t="shared" si="119"/>
        <v>2.0023534904995985</v>
      </c>
      <c r="I96">
        <f t="shared" si="120"/>
        <v>1.6243256967678699</v>
      </c>
      <c r="J96">
        <f t="shared" si="121"/>
        <v>20.702737808227539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19.732820510864258</v>
      </c>
      <c r="P96" s="1">
        <v>20.702737808227539</v>
      </c>
      <c r="Q96" s="1">
        <v>19.983640670776367</v>
      </c>
      <c r="R96" s="1">
        <v>400.27438354492187</v>
      </c>
      <c r="S96" s="1">
        <v>384.76565551757812</v>
      </c>
      <c r="T96" s="1">
        <v>8.351348876953125</v>
      </c>
      <c r="U96" s="1">
        <v>11.320037841796875</v>
      </c>
      <c r="V96" s="1">
        <v>26.414157867431641</v>
      </c>
      <c r="W96" s="1">
        <v>35.8037109375</v>
      </c>
      <c r="X96" s="1">
        <v>400.11334228515625</v>
      </c>
      <c r="Y96" s="1">
        <v>1699.630859375</v>
      </c>
      <c r="Z96" s="1">
        <v>5.5386042594909668</v>
      </c>
      <c r="AA96" s="1">
        <v>73.000991821289063</v>
      </c>
      <c r="AB96" s="1">
        <v>1.8881435394287109</v>
      </c>
      <c r="AC96" s="1">
        <v>-2.4774849414825439E-2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0.66685557047526034</v>
      </c>
      <c r="AL96">
        <f t="shared" si="125"/>
        <v>2.0023534904995985E-3</v>
      </c>
      <c r="AM96">
        <f t="shared" si="126"/>
        <v>293.85273780822752</v>
      </c>
      <c r="AN96">
        <f t="shared" si="127"/>
        <v>292.88282051086424</v>
      </c>
      <c r="AO96">
        <f t="shared" si="128"/>
        <v>271.94093142164638</v>
      </c>
      <c r="AP96">
        <f t="shared" si="129"/>
        <v>2.0624381797353664</v>
      </c>
      <c r="AQ96">
        <f t="shared" si="130"/>
        <v>2.4506996866735662</v>
      </c>
      <c r="AR96">
        <f t="shared" si="131"/>
        <v>33.570772472147098</v>
      </c>
      <c r="AS96">
        <f t="shared" si="132"/>
        <v>22.250734630350223</v>
      </c>
      <c r="AT96">
        <f t="shared" si="133"/>
        <v>20.217779159545898</v>
      </c>
      <c r="AU96">
        <f t="shared" si="134"/>
        <v>2.3784473234247501</v>
      </c>
      <c r="AV96">
        <f t="shared" si="135"/>
        <v>8.7970572102726505E-2</v>
      </c>
      <c r="AW96">
        <f t="shared" si="136"/>
        <v>0.82637398990569633</v>
      </c>
      <c r="AX96">
        <f t="shared" si="137"/>
        <v>1.5520733335190537</v>
      </c>
      <c r="AY96">
        <f t="shared" si="138"/>
        <v>5.5227521123081637E-2</v>
      </c>
      <c r="AZ96">
        <f t="shared" si="139"/>
        <v>14.661283478195358</v>
      </c>
      <c r="BA96">
        <f t="shared" si="140"/>
        <v>0.52197166803694517</v>
      </c>
      <c r="BB96">
        <f t="shared" si="141"/>
        <v>34.298281080393913</v>
      </c>
      <c r="BC96">
        <f t="shared" si="142"/>
        <v>380.2157539828122</v>
      </c>
      <c r="BD96">
        <f t="shared" si="143"/>
        <v>8.6343335616880599E-3</v>
      </c>
    </row>
    <row r="97" spans="1:108" x14ac:dyDescent="0.25">
      <c r="A97" s="1">
        <v>75</v>
      </c>
      <c r="B97" s="1" t="s">
        <v>119</v>
      </c>
      <c r="C97" s="1">
        <v>1128.5000000335276</v>
      </c>
      <c r="D97" s="1">
        <v>0</v>
      </c>
      <c r="E97">
        <f t="shared" si="116"/>
        <v>9.5863158177288614</v>
      </c>
      <c r="F97">
        <f t="shared" si="117"/>
        <v>9.0722008655154257E-2</v>
      </c>
      <c r="G97">
        <f t="shared" si="118"/>
        <v>200.44931960511613</v>
      </c>
      <c r="H97">
        <f t="shared" si="119"/>
        <v>2.0017967193906911</v>
      </c>
      <c r="I97">
        <f t="shared" si="120"/>
        <v>1.6249059556108565</v>
      </c>
      <c r="J97">
        <f t="shared" si="121"/>
        <v>20.706781387329102</v>
      </c>
      <c r="K97" s="1">
        <v>6</v>
      </c>
      <c r="L97">
        <f t="shared" si="122"/>
        <v>1.4200000166893005</v>
      </c>
      <c r="M97" s="1">
        <v>1</v>
      </c>
      <c r="N97">
        <f t="shared" si="123"/>
        <v>2.8400000333786011</v>
      </c>
      <c r="O97" s="1">
        <v>19.733724594116211</v>
      </c>
      <c r="P97" s="1">
        <v>20.706781387329102</v>
      </c>
      <c r="Q97" s="1">
        <v>19.984148025512695</v>
      </c>
      <c r="R97" s="1">
        <v>400.28436279296875</v>
      </c>
      <c r="S97" s="1">
        <v>384.75341796875</v>
      </c>
      <c r="T97" s="1">
        <v>8.3525609970092773</v>
      </c>
      <c r="U97" s="1">
        <v>11.32053279876709</v>
      </c>
      <c r="V97" s="1">
        <v>26.416318893432617</v>
      </c>
      <c r="W97" s="1">
        <v>35.803009033203125</v>
      </c>
      <c r="X97" s="1">
        <v>400.09854125976562</v>
      </c>
      <c r="Y97" s="1">
        <v>1699.65869140625</v>
      </c>
      <c r="Z97" s="1">
        <v>5.528080940246582</v>
      </c>
      <c r="AA97" s="1">
        <v>73.000465393066406</v>
      </c>
      <c r="AB97" s="1">
        <v>1.8881435394287109</v>
      </c>
      <c r="AC97" s="1">
        <v>-2.4774849414825439E-2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0.66683090209960927</v>
      </c>
      <c r="AL97">
        <f t="shared" si="125"/>
        <v>2.0017967193906912E-3</v>
      </c>
      <c r="AM97">
        <f t="shared" si="126"/>
        <v>293.85678138732908</v>
      </c>
      <c r="AN97">
        <f t="shared" si="127"/>
        <v>292.88372459411619</v>
      </c>
      <c r="AO97">
        <f t="shared" si="128"/>
        <v>271.94538454654685</v>
      </c>
      <c r="AP97">
        <f t="shared" si="129"/>
        <v>2.0623625095125004</v>
      </c>
      <c r="AQ97">
        <f t="shared" si="130"/>
        <v>2.4513101184183266</v>
      </c>
      <c r="AR97">
        <f t="shared" si="131"/>
        <v>33.579376586428616</v>
      </c>
      <c r="AS97">
        <f t="shared" si="132"/>
        <v>22.258843787661526</v>
      </c>
      <c r="AT97">
        <f t="shared" si="133"/>
        <v>20.220252990722656</v>
      </c>
      <c r="AU97">
        <f t="shared" si="134"/>
        <v>2.3788111024411842</v>
      </c>
      <c r="AV97">
        <f t="shared" si="135"/>
        <v>8.7913662201147186E-2</v>
      </c>
      <c r="AW97">
        <f t="shared" si="136"/>
        <v>0.82640416280747009</v>
      </c>
      <c r="AX97">
        <f t="shared" si="137"/>
        <v>1.5524069396337141</v>
      </c>
      <c r="AY97">
        <f t="shared" si="138"/>
        <v>5.5191633654213278E-2</v>
      </c>
      <c r="AZ97">
        <f t="shared" si="139"/>
        <v>14.632893618896988</v>
      </c>
      <c r="BA97">
        <f t="shared" si="140"/>
        <v>0.52098125771918891</v>
      </c>
      <c r="BB97">
        <f t="shared" si="141"/>
        <v>34.289512851443526</v>
      </c>
      <c r="BC97">
        <f t="shared" si="142"/>
        <v>380.1965425455698</v>
      </c>
      <c r="BD97">
        <f t="shared" si="143"/>
        <v>8.6457940208809619E-3</v>
      </c>
      <c r="BE97">
        <f>AVERAGE(E83:E97)</f>
        <v>9.5946983232179281</v>
      </c>
      <c r="BF97">
        <f t="shared" ref="BF97:DD97" si="144">AVERAGE(F83:F97)</f>
        <v>9.0816502123565762E-2</v>
      </c>
      <c r="BG97">
        <f t="shared" si="144"/>
        <v>200.45822379000813</v>
      </c>
      <c r="BH97">
        <f t="shared" si="144"/>
        <v>2.0011371456466556</v>
      </c>
      <c r="BI97">
        <f t="shared" si="144"/>
        <v>1.6227814831433893</v>
      </c>
      <c r="BJ97">
        <f t="shared" si="144"/>
        <v>20.691149393717449</v>
      </c>
      <c r="BK97">
        <f t="shared" si="144"/>
        <v>6</v>
      </c>
      <c r="BL97">
        <f t="shared" si="144"/>
        <v>1.4200000166893005</v>
      </c>
      <c r="BM97">
        <f t="shared" si="144"/>
        <v>1</v>
      </c>
      <c r="BN97">
        <f t="shared" si="144"/>
        <v>2.8400000333786011</v>
      </c>
      <c r="BO97">
        <f t="shared" si="144"/>
        <v>19.726597468058269</v>
      </c>
      <c r="BP97">
        <f t="shared" si="144"/>
        <v>20.691149393717449</v>
      </c>
      <c r="BQ97">
        <f t="shared" si="144"/>
        <v>19.98375587463379</v>
      </c>
      <c r="BR97">
        <f t="shared" si="144"/>
        <v>400.26586100260414</v>
      </c>
      <c r="BS97">
        <f t="shared" si="144"/>
        <v>384.72331542968749</v>
      </c>
      <c r="BT97">
        <f t="shared" si="144"/>
        <v>8.350280253092448</v>
      </c>
      <c r="BU97">
        <f t="shared" si="144"/>
        <v>11.317188962300618</v>
      </c>
      <c r="BV97">
        <f t="shared" si="144"/>
        <v>26.421098963419595</v>
      </c>
      <c r="BW97">
        <f t="shared" si="144"/>
        <v>35.808683013916017</v>
      </c>
      <c r="BX97">
        <f t="shared" si="144"/>
        <v>400.11136474609373</v>
      </c>
      <c r="BY97">
        <f t="shared" si="144"/>
        <v>1699.6574625651042</v>
      </c>
      <c r="BZ97">
        <f t="shared" si="144"/>
        <v>5.5135739008585611</v>
      </c>
      <c r="CA97">
        <f t="shared" si="144"/>
        <v>73.001321411132807</v>
      </c>
      <c r="CB97">
        <f t="shared" si="144"/>
        <v>1.8881435394287109</v>
      </c>
      <c r="CC97">
        <f t="shared" si="144"/>
        <v>-2.4774849414825439E-2</v>
      </c>
      <c r="CD97">
        <f t="shared" si="144"/>
        <v>1</v>
      </c>
      <c r="CE97">
        <f t="shared" si="144"/>
        <v>-0.21956524252891541</v>
      </c>
      <c r="CF97">
        <f t="shared" si="144"/>
        <v>2.737391471862793</v>
      </c>
      <c r="CG97">
        <f t="shared" si="144"/>
        <v>1</v>
      </c>
      <c r="CH97">
        <f t="shared" si="144"/>
        <v>0</v>
      </c>
      <c r="CI97">
        <f t="shared" si="144"/>
        <v>0.15999999642372131</v>
      </c>
      <c r="CJ97">
        <f t="shared" si="144"/>
        <v>111115</v>
      </c>
      <c r="CK97">
        <f t="shared" si="144"/>
        <v>0.66685227457682283</v>
      </c>
      <c r="CL97">
        <f t="shared" si="144"/>
        <v>2.0011371456466554E-3</v>
      </c>
      <c r="CM97">
        <f t="shared" si="144"/>
        <v>293.84114939371744</v>
      </c>
      <c r="CN97">
        <f t="shared" si="144"/>
        <v>292.87659746805826</v>
      </c>
      <c r="CO97">
        <f t="shared" si="144"/>
        <v>271.94518793196789</v>
      </c>
      <c r="CP97">
        <f t="shared" si="144"/>
        <v>2.0638668685211123</v>
      </c>
      <c r="CQ97">
        <f t="shared" si="144"/>
        <v>2.4489512317103479</v>
      </c>
      <c r="CR97">
        <f t="shared" si="144"/>
        <v>33.546669948674612</v>
      </c>
      <c r="CS97">
        <f t="shared" si="144"/>
        <v>22.229480986373989</v>
      </c>
      <c r="CT97">
        <f t="shared" si="144"/>
        <v>20.208873430887859</v>
      </c>
      <c r="CU97">
        <f t="shared" si="144"/>
        <v>2.3771382878350527</v>
      </c>
      <c r="CV97">
        <f t="shared" si="144"/>
        <v>8.8002388967068565E-2</v>
      </c>
      <c r="CW97">
        <f t="shared" si="144"/>
        <v>0.82616974856695835</v>
      </c>
      <c r="CX97">
        <f t="shared" si="144"/>
        <v>1.5509685392680943</v>
      </c>
      <c r="CY97">
        <f t="shared" si="144"/>
        <v>5.524758534644416E-2</v>
      </c>
      <c r="CZ97">
        <f t="shared" si="144"/>
        <v>14.63371521481549</v>
      </c>
      <c r="DA97">
        <f t="shared" si="144"/>
        <v>0.52104514576780636</v>
      </c>
      <c r="DB97">
        <f t="shared" si="144"/>
        <v>34.31554500387049</v>
      </c>
      <c r="DC97">
        <f t="shared" si="144"/>
        <v>380.16245536486042</v>
      </c>
      <c r="DD97">
        <f t="shared" si="144"/>
        <v>8.6607057905008378E-3</v>
      </c>
    </row>
    <row r="98" spans="1:108" x14ac:dyDescent="0.25">
      <c r="A98" s="1" t="s">
        <v>9</v>
      </c>
      <c r="B98" s="1" t="s">
        <v>120</v>
      </c>
    </row>
    <row r="99" spans="1:108" x14ac:dyDescent="0.25">
      <c r="A99" s="1" t="s">
        <v>9</v>
      </c>
      <c r="B99" s="1" t="s">
        <v>121</v>
      </c>
    </row>
    <row r="100" spans="1:108" x14ac:dyDescent="0.25">
      <c r="A100" s="1">
        <v>76</v>
      </c>
      <c r="B100" s="1" t="s">
        <v>122</v>
      </c>
      <c r="C100" s="1">
        <v>1334.4999998100102</v>
      </c>
      <c r="D100" s="1">
        <v>0</v>
      </c>
      <c r="E100">
        <f t="shared" ref="E100:E114" si="145">(R100-S100*(1000-T100)/(1000-U100))*AK100</f>
        <v>9.5591582425080084</v>
      </c>
      <c r="F100">
        <f t="shared" ref="F100:F114" si="146">IF(AV100&lt;&gt;0,1/(1/AV100-1/N100),0)</f>
        <v>9.0477375221086939E-2</v>
      </c>
      <c r="G100">
        <f t="shared" ref="G100:G114" si="147">((AY100-AL100/2)*S100-E100)/(AY100+AL100/2)</f>
        <v>200.16725488384051</v>
      </c>
      <c r="H100">
        <f t="shared" ref="H100:H114" si="148">AL100*1000</f>
        <v>2.1038234579901332</v>
      </c>
      <c r="I100">
        <f t="shared" ref="I100:I114" si="149">(AQ100-AW100)</f>
        <v>1.7048168641496797</v>
      </c>
      <c r="J100">
        <f t="shared" ref="J100:J114" si="150">(P100+AP100*D100)</f>
        <v>22.867267608642578</v>
      </c>
      <c r="K100" s="1">
        <v>6</v>
      </c>
      <c r="L100">
        <f t="shared" ref="L100:L114" si="151">(K100*AE100+AF100)</f>
        <v>1.4200000166893005</v>
      </c>
      <c r="M100" s="1">
        <v>1</v>
      </c>
      <c r="N100">
        <f t="shared" ref="N100:N114" si="152">L100*(M100+1)*(M100+1)/(M100*M100+1)</f>
        <v>2.8400000333786011</v>
      </c>
      <c r="O100" s="1">
        <v>24.019145965576172</v>
      </c>
      <c r="P100" s="1">
        <v>22.867267608642578</v>
      </c>
      <c r="Q100" s="1">
        <v>25.053049087524414</v>
      </c>
      <c r="R100" s="1">
        <v>400.55410766601562</v>
      </c>
      <c r="S100" s="1">
        <v>385.00479125976562</v>
      </c>
      <c r="T100" s="1">
        <v>11.856070518493652</v>
      </c>
      <c r="U100" s="1">
        <v>14.963706016540527</v>
      </c>
      <c r="V100" s="1">
        <v>28.864459991455078</v>
      </c>
      <c r="W100" s="1">
        <v>36.430221557617187</v>
      </c>
      <c r="X100" s="1">
        <v>400.113037109375</v>
      </c>
      <c r="Y100" s="1">
        <v>1700.3424072265625</v>
      </c>
      <c r="Z100" s="1">
        <v>5.5737142562866211</v>
      </c>
      <c r="AA100" s="1">
        <v>72.99871826171875</v>
      </c>
      <c r="AB100" s="1">
        <v>2.0962429046630859</v>
      </c>
      <c r="AC100" s="1">
        <v>-9.2295944690704346E-2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ref="AK100:AK114" si="153">X100*0.000001/(K100*0.0001)</f>
        <v>0.66685506184895826</v>
      </c>
      <c r="AL100">
        <f t="shared" ref="AL100:AL114" si="154">(U100-T100)/(1000-U100)*AK100</f>
        <v>2.1038234579901331E-3</v>
      </c>
      <c r="AM100">
        <f t="shared" ref="AM100:AM114" si="155">(P100+273.15)</f>
        <v>296.01726760864256</v>
      </c>
      <c r="AN100">
        <f t="shared" ref="AN100:AN114" si="156">(O100+273.15)</f>
        <v>297.16914596557615</v>
      </c>
      <c r="AO100">
        <f t="shared" ref="AO100:AO114" si="157">(Y100*AG100+Z100*AH100)*AI100</f>
        <v>272.05477907535169</v>
      </c>
      <c r="AP100">
        <f t="shared" ref="AP100:AP114" si="158">((AO100+0.00000010773*(AN100^4-AM100^4))-AL100*44100)/(L100*51.4+0.00000043092*AM100^3)</f>
        <v>2.2839113245895213</v>
      </c>
      <c r="AQ100">
        <f t="shared" ref="AQ100:AQ114" si="159">0.61365*EXP(17.502*J100/(240.97+J100))</f>
        <v>2.7971482238023073</v>
      </c>
      <c r="AR100">
        <f t="shared" ref="AR100:AR114" si="160">AQ100*1000/AA100</f>
        <v>38.317771741879469</v>
      </c>
      <c r="AS100">
        <f t="shared" ref="AS100:AS114" si="161">(AR100-U100)</f>
        <v>23.354065725338941</v>
      </c>
      <c r="AT100">
        <f t="shared" ref="AT100:AT114" si="162">IF(D100,P100,(O100+P100)/2)</f>
        <v>23.443206787109375</v>
      </c>
      <c r="AU100">
        <f t="shared" ref="AU100:AU114" si="163">0.61365*EXP(17.502*AT100/(240.97+AT100))</f>
        <v>2.8962556320814019</v>
      </c>
      <c r="AV100">
        <f t="shared" ref="AV100:AV114" si="164">IF(AS100&lt;&gt;0,(1000-(AR100+U100)/2)/AS100*AL100,0)</f>
        <v>8.7683920679217917E-2</v>
      </c>
      <c r="AW100">
        <f t="shared" ref="AW100:AW114" si="165">U100*AA100/1000</f>
        <v>1.0923313596526276</v>
      </c>
      <c r="AX100">
        <f t="shared" ref="AX100:AX114" si="166">(AU100-AW100)</f>
        <v>1.8039242724287743</v>
      </c>
      <c r="AY100">
        <f t="shared" ref="AY100:AY114" si="167">1/(1.6/F100+1.37/N100)</f>
        <v>5.5046760419014948E-2</v>
      </c>
      <c r="AZ100">
        <f t="shared" ref="AZ100:AZ114" si="168">G100*AA100*0.001</f>
        <v>14.61195304448712</v>
      </c>
      <c r="BA100">
        <f t="shared" ref="BA100:BA114" si="169">G100/S100</f>
        <v>0.51990847757732495</v>
      </c>
      <c r="BB100">
        <f t="shared" ref="BB100:BB114" si="170">(1-AL100*AA100/AQ100/F100)*100</f>
        <v>39.316718977820187</v>
      </c>
      <c r="BC100">
        <f t="shared" ref="BC100:BC114" si="171">(S100-E100/(N100/1.35))</f>
        <v>380.46082524719009</v>
      </c>
      <c r="BD100">
        <f t="shared" ref="BD100:BD114" si="172">E100*BB100/100/BC100</f>
        <v>9.8784083234066591E-3</v>
      </c>
    </row>
    <row r="101" spans="1:108" x14ac:dyDescent="0.25">
      <c r="A101" s="1">
        <v>77</v>
      </c>
      <c r="B101" s="1" t="s">
        <v>123</v>
      </c>
      <c r="C101" s="1">
        <v>1334.4999998100102</v>
      </c>
      <c r="D101" s="1">
        <v>0</v>
      </c>
      <c r="E101">
        <f t="shared" si="145"/>
        <v>9.5591582425080084</v>
      </c>
      <c r="F101">
        <f t="shared" si="146"/>
        <v>9.0477375221086939E-2</v>
      </c>
      <c r="G101">
        <f t="shared" si="147"/>
        <v>200.16725488384051</v>
      </c>
      <c r="H101">
        <f t="shared" si="148"/>
        <v>2.1038234579901332</v>
      </c>
      <c r="I101">
        <f t="shared" si="149"/>
        <v>1.7048168641496797</v>
      </c>
      <c r="J101">
        <f t="shared" si="150"/>
        <v>22.867267608642578</v>
      </c>
      <c r="K101" s="1">
        <v>6</v>
      </c>
      <c r="L101">
        <f t="shared" si="151"/>
        <v>1.4200000166893005</v>
      </c>
      <c r="M101" s="1">
        <v>1</v>
      </c>
      <c r="N101">
        <f t="shared" si="152"/>
        <v>2.8400000333786011</v>
      </c>
      <c r="O101" s="1">
        <v>24.019145965576172</v>
      </c>
      <c r="P101" s="1">
        <v>22.867267608642578</v>
      </c>
      <c r="Q101" s="1">
        <v>25.053049087524414</v>
      </c>
      <c r="R101" s="1">
        <v>400.55410766601562</v>
      </c>
      <c r="S101" s="1">
        <v>385.00479125976562</v>
      </c>
      <c r="T101" s="1">
        <v>11.856070518493652</v>
      </c>
      <c r="U101" s="1">
        <v>14.963706016540527</v>
      </c>
      <c r="V101" s="1">
        <v>28.864459991455078</v>
      </c>
      <c r="W101" s="1">
        <v>36.430221557617187</v>
      </c>
      <c r="X101" s="1">
        <v>400.113037109375</v>
      </c>
      <c r="Y101" s="1">
        <v>1700.3424072265625</v>
      </c>
      <c r="Z101" s="1">
        <v>5.5737142562866211</v>
      </c>
      <c r="AA101" s="1">
        <v>72.99871826171875</v>
      </c>
      <c r="AB101" s="1">
        <v>2.0962429046630859</v>
      </c>
      <c r="AC101" s="1">
        <v>-9.2295944690704346E-2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53"/>
        <v>0.66685506184895826</v>
      </c>
      <c r="AL101">
        <f t="shared" si="154"/>
        <v>2.1038234579901331E-3</v>
      </c>
      <c r="AM101">
        <f t="shared" si="155"/>
        <v>296.01726760864256</v>
      </c>
      <c r="AN101">
        <f t="shared" si="156"/>
        <v>297.16914596557615</v>
      </c>
      <c r="AO101">
        <f t="shared" si="157"/>
        <v>272.05477907535169</v>
      </c>
      <c r="AP101">
        <f t="shared" si="158"/>
        <v>2.2839113245895213</v>
      </c>
      <c r="AQ101">
        <f t="shared" si="159"/>
        <v>2.7971482238023073</v>
      </c>
      <c r="AR101">
        <f t="shared" si="160"/>
        <v>38.317771741879469</v>
      </c>
      <c r="AS101">
        <f t="shared" si="161"/>
        <v>23.354065725338941</v>
      </c>
      <c r="AT101">
        <f t="shared" si="162"/>
        <v>23.443206787109375</v>
      </c>
      <c r="AU101">
        <f t="shared" si="163"/>
        <v>2.8962556320814019</v>
      </c>
      <c r="AV101">
        <f t="shared" si="164"/>
        <v>8.7683920679217917E-2</v>
      </c>
      <c r="AW101">
        <f t="shared" si="165"/>
        <v>1.0923313596526276</v>
      </c>
      <c r="AX101">
        <f t="shared" si="166"/>
        <v>1.8039242724287743</v>
      </c>
      <c r="AY101">
        <f t="shared" si="167"/>
        <v>5.5046760419014948E-2</v>
      </c>
      <c r="AZ101">
        <f t="shared" si="168"/>
        <v>14.61195304448712</v>
      </c>
      <c r="BA101">
        <f t="shared" si="169"/>
        <v>0.51990847757732495</v>
      </c>
      <c r="BB101">
        <f t="shared" si="170"/>
        <v>39.316718977820187</v>
      </c>
      <c r="BC101">
        <f t="shared" si="171"/>
        <v>380.46082524719009</v>
      </c>
      <c r="BD101">
        <f t="shared" si="172"/>
        <v>9.8784083234066591E-3</v>
      </c>
    </row>
    <row r="102" spans="1:108" x14ac:dyDescent="0.25">
      <c r="A102" s="1">
        <v>78</v>
      </c>
      <c r="B102" s="1" t="s">
        <v>123</v>
      </c>
      <c r="C102" s="1">
        <v>1334.9999997988343</v>
      </c>
      <c r="D102" s="1">
        <v>0</v>
      </c>
      <c r="E102">
        <f t="shared" si="145"/>
        <v>9.5772985092815617</v>
      </c>
      <c r="F102">
        <f t="shared" si="146"/>
        <v>9.0536779103785839E-2</v>
      </c>
      <c r="G102">
        <f t="shared" si="147"/>
        <v>199.93656355626248</v>
      </c>
      <c r="H102">
        <f t="shared" si="148"/>
        <v>2.1052542387987763</v>
      </c>
      <c r="I102">
        <f t="shared" si="149"/>
        <v>1.7048918607571257</v>
      </c>
      <c r="J102">
        <f t="shared" si="150"/>
        <v>22.868751525878906</v>
      </c>
      <c r="K102" s="1">
        <v>6</v>
      </c>
      <c r="L102">
        <f t="shared" si="151"/>
        <v>1.4200000166893005</v>
      </c>
      <c r="M102" s="1">
        <v>1</v>
      </c>
      <c r="N102">
        <f t="shared" si="152"/>
        <v>2.8400000333786011</v>
      </c>
      <c r="O102" s="1">
        <v>24.021181106567383</v>
      </c>
      <c r="P102" s="1">
        <v>22.868751525878906</v>
      </c>
      <c r="Q102" s="1">
        <v>25.053289413452148</v>
      </c>
      <c r="R102" s="1">
        <v>400.56649780273437</v>
      </c>
      <c r="S102" s="1">
        <v>384.98825073242187</v>
      </c>
      <c r="T102" s="1">
        <v>11.856144905090332</v>
      </c>
      <c r="U102" s="1">
        <v>14.966076850891113</v>
      </c>
      <c r="V102" s="1">
        <v>28.861204147338867</v>
      </c>
      <c r="W102" s="1">
        <v>36.431655883789063</v>
      </c>
      <c r="X102" s="1">
        <v>400.08853149414062</v>
      </c>
      <c r="Y102" s="1">
        <v>1700.2314453125</v>
      </c>
      <c r="Z102" s="1">
        <v>5.5683670043945313</v>
      </c>
      <c r="AA102" s="1">
        <v>72.998947143554688</v>
      </c>
      <c r="AB102" s="1">
        <v>2.0962429046630859</v>
      </c>
      <c r="AC102" s="1">
        <v>-9.2295944690704346E-2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53"/>
        <v>0.66681421915690098</v>
      </c>
      <c r="AL102">
        <f t="shared" si="154"/>
        <v>2.1052542387987763E-3</v>
      </c>
      <c r="AM102">
        <f t="shared" si="155"/>
        <v>296.01875152587888</v>
      </c>
      <c r="AN102">
        <f t="shared" si="156"/>
        <v>297.17118110656736</v>
      </c>
      <c r="AO102">
        <f t="shared" si="157"/>
        <v>272.03702516949852</v>
      </c>
      <c r="AP102">
        <f t="shared" si="158"/>
        <v>2.28302251632336</v>
      </c>
      <c r="AQ102">
        <f t="shared" si="159"/>
        <v>2.7973997137417035</v>
      </c>
      <c r="AR102">
        <f t="shared" si="160"/>
        <v>38.321096717196902</v>
      </c>
      <c r="AS102">
        <f t="shared" si="161"/>
        <v>23.355019866305788</v>
      </c>
      <c r="AT102">
        <f t="shared" si="162"/>
        <v>23.444966316223145</v>
      </c>
      <c r="AU102">
        <f t="shared" si="163"/>
        <v>2.8965630561580378</v>
      </c>
      <c r="AV102">
        <f t="shared" si="164"/>
        <v>8.7739711912691837E-2</v>
      </c>
      <c r="AW102">
        <f t="shared" si="165"/>
        <v>1.0925078529845778</v>
      </c>
      <c r="AX102">
        <f t="shared" si="166"/>
        <v>1.80405520317346</v>
      </c>
      <c r="AY102">
        <f t="shared" si="167"/>
        <v>5.5081941630222904E-2</v>
      </c>
      <c r="AZ102">
        <f t="shared" si="168"/>
        <v>14.595158635107568</v>
      </c>
      <c r="BA102">
        <f t="shared" si="169"/>
        <v>0.51933159823940778</v>
      </c>
      <c r="BB102">
        <f t="shared" si="170"/>
        <v>39.320557700578128</v>
      </c>
      <c r="BC102">
        <f t="shared" si="171"/>
        <v>380.43566170581232</v>
      </c>
      <c r="BD102">
        <f t="shared" si="172"/>
        <v>9.8987754450074739E-3</v>
      </c>
    </row>
    <row r="103" spans="1:108" x14ac:dyDescent="0.25">
      <c r="A103" s="1">
        <v>79</v>
      </c>
      <c r="B103" s="1" t="s">
        <v>124</v>
      </c>
      <c r="C103" s="1">
        <v>1335.4999997876585</v>
      </c>
      <c r="D103" s="1">
        <v>0</v>
      </c>
      <c r="E103">
        <f t="shared" si="145"/>
        <v>9.5714865464799104</v>
      </c>
      <c r="F103">
        <f t="shared" si="146"/>
        <v>9.0590929205368709E-2</v>
      </c>
      <c r="G103">
        <f t="shared" si="147"/>
        <v>200.14561884052085</v>
      </c>
      <c r="H103">
        <f t="shared" si="148"/>
        <v>2.1063914163547621</v>
      </c>
      <c r="I103">
        <f t="shared" si="149"/>
        <v>1.7048064967611267</v>
      </c>
      <c r="J103">
        <f t="shared" si="150"/>
        <v>22.869045257568359</v>
      </c>
      <c r="K103" s="1">
        <v>6</v>
      </c>
      <c r="L103">
        <f t="shared" si="151"/>
        <v>1.4200000166893005</v>
      </c>
      <c r="M103" s="1">
        <v>1</v>
      </c>
      <c r="N103">
        <f t="shared" si="152"/>
        <v>2.8400000333786011</v>
      </c>
      <c r="O103" s="1">
        <v>24.022188186645508</v>
      </c>
      <c r="P103" s="1">
        <v>22.869045257568359</v>
      </c>
      <c r="Q103" s="1">
        <v>25.053642272949219</v>
      </c>
      <c r="R103" s="1">
        <v>400.56362915039062</v>
      </c>
      <c r="S103" s="1">
        <v>384.99432373046875</v>
      </c>
      <c r="T103" s="1">
        <v>11.85663890838623</v>
      </c>
      <c r="U103" s="1">
        <v>14.968064308166504</v>
      </c>
      <c r="V103" s="1">
        <v>28.86039924621582</v>
      </c>
      <c r="W103" s="1">
        <v>36.4339599609375</v>
      </c>
      <c r="X103" s="1">
        <v>400.1116943359375</v>
      </c>
      <c r="Y103" s="1">
        <v>1700.288330078125</v>
      </c>
      <c r="Z103" s="1">
        <v>5.5971164703369141</v>
      </c>
      <c r="AA103" s="1">
        <v>72.998283386230469</v>
      </c>
      <c r="AB103" s="1">
        <v>2.0962429046630859</v>
      </c>
      <c r="AC103" s="1">
        <v>-9.2295944690704346E-2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53"/>
        <v>0.66685282389322909</v>
      </c>
      <c r="AL103">
        <f t="shared" si="154"/>
        <v>2.1063914163547623E-3</v>
      </c>
      <c r="AM103">
        <f t="shared" si="155"/>
        <v>296.01904525756834</v>
      </c>
      <c r="AN103">
        <f t="shared" si="156"/>
        <v>297.17218818664549</v>
      </c>
      <c r="AO103">
        <f t="shared" si="157"/>
        <v>272.04612673179508</v>
      </c>
      <c r="AP103">
        <f t="shared" si="158"/>
        <v>2.28263021595839</v>
      </c>
      <c r="AQ103">
        <f t="shared" si="159"/>
        <v>2.797449496871987</v>
      </c>
      <c r="AR103">
        <f t="shared" si="160"/>
        <v>38.322127139220711</v>
      </c>
      <c r="AS103">
        <f t="shared" si="161"/>
        <v>23.354062831054208</v>
      </c>
      <c r="AT103">
        <f t="shared" si="162"/>
        <v>23.445616722106934</v>
      </c>
      <c r="AU103">
        <f t="shared" si="163"/>
        <v>2.8966767019842936</v>
      </c>
      <c r="AV103">
        <f t="shared" si="164"/>
        <v>8.7790566903337974E-2</v>
      </c>
      <c r="AW103">
        <f t="shared" si="165"/>
        <v>1.0926430001108602</v>
      </c>
      <c r="AX103">
        <f t="shared" si="166"/>
        <v>1.8040337018734334</v>
      </c>
      <c r="AY103">
        <f t="shared" si="167"/>
        <v>5.5114010286110751E-2</v>
      </c>
      <c r="AZ103">
        <f t="shared" si="168"/>
        <v>14.61028660263281</v>
      </c>
      <c r="BA103">
        <f t="shared" si="169"/>
        <v>0.51986641491535623</v>
      </c>
      <c r="BB103">
        <f t="shared" si="170"/>
        <v>39.32570278417554</v>
      </c>
      <c r="BC103">
        <f t="shared" si="171"/>
        <v>380.44449743262334</v>
      </c>
      <c r="BD103">
        <f t="shared" si="172"/>
        <v>9.893833073410796E-3</v>
      </c>
    </row>
    <row r="104" spans="1:108" x14ac:dyDescent="0.25">
      <c r="A104" s="1">
        <v>80</v>
      </c>
      <c r="B104" s="1" t="s">
        <v>124</v>
      </c>
      <c r="C104" s="1">
        <v>1335.9999997764826</v>
      </c>
      <c r="D104" s="1">
        <v>0</v>
      </c>
      <c r="E104">
        <f t="shared" si="145"/>
        <v>9.5665849929922082</v>
      </c>
      <c r="F104">
        <f t="shared" si="146"/>
        <v>9.0559096493277633E-2</v>
      </c>
      <c r="G104">
        <f t="shared" si="147"/>
        <v>200.17919491341024</v>
      </c>
      <c r="H104">
        <f t="shared" si="148"/>
        <v>2.1065153097248506</v>
      </c>
      <c r="I104">
        <f t="shared" si="149"/>
        <v>1.7054775742725794</v>
      </c>
      <c r="J104">
        <f t="shared" si="150"/>
        <v>22.873384475708008</v>
      </c>
      <c r="K104" s="1">
        <v>6</v>
      </c>
      <c r="L104">
        <f t="shared" si="151"/>
        <v>1.4200000166893005</v>
      </c>
      <c r="M104" s="1">
        <v>1</v>
      </c>
      <c r="N104">
        <f t="shared" si="152"/>
        <v>2.8400000333786011</v>
      </c>
      <c r="O104" s="1">
        <v>24.024013519287109</v>
      </c>
      <c r="P104" s="1">
        <v>22.873384475708008</v>
      </c>
      <c r="Q104" s="1">
        <v>25.054113388061523</v>
      </c>
      <c r="R104" s="1">
        <v>400.56646728515625</v>
      </c>
      <c r="S104" s="1">
        <v>385.003662109375</v>
      </c>
      <c r="T104" s="1">
        <v>11.857194900512695</v>
      </c>
      <c r="U104" s="1">
        <v>14.968950271606445</v>
      </c>
      <c r="V104" s="1">
        <v>28.85858154296875</v>
      </c>
      <c r="W104" s="1">
        <v>36.432117462158203</v>
      </c>
      <c r="X104" s="1">
        <v>400.09243774414062</v>
      </c>
      <c r="Y104" s="1">
        <v>1700.33251953125</v>
      </c>
      <c r="Z104" s="1">
        <v>5.6215095520019531</v>
      </c>
      <c r="AA104" s="1">
        <v>72.998268127441406</v>
      </c>
      <c r="AB104" s="1">
        <v>2.0962429046630859</v>
      </c>
      <c r="AC104" s="1">
        <v>-9.2295944690704346E-2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0.66682072957356753</v>
      </c>
      <c r="AL104">
        <f t="shared" si="154"/>
        <v>2.1065153097248506E-3</v>
      </c>
      <c r="AM104">
        <f t="shared" si="155"/>
        <v>296.02338447570799</v>
      </c>
      <c r="AN104">
        <f t="shared" si="156"/>
        <v>297.17401351928709</v>
      </c>
      <c r="AO104">
        <f t="shared" si="157"/>
        <v>272.05319704413705</v>
      </c>
      <c r="AP104">
        <f t="shared" si="158"/>
        <v>2.2823049479271229</v>
      </c>
      <c r="AQ104">
        <f t="shared" si="159"/>
        <v>2.7981850197856435</v>
      </c>
      <c r="AR104">
        <f t="shared" si="160"/>
        <v>38.33221104506935</v>
      </c>
      <c r="AS104">
        <f t="shared" si="161"/>
        <v>23.363260773462905</v>
      </c>
      <c r="AT104">
        <f t="shared" si="162"/>
        <v>23.448698997497559</v>
      </c>
      <c r="AU104">
        <f t="shared" si="163"/>
        <v>2.897215322921034</v>
      </c>
      <c r="AV104">
        <f t="shared" si="164"/>
        <v>8.7760671484860456E-2</v>
      </c>
      <c r="AW104">
        <f t="shared" si="165"/>
        <v>1.0927074455130641</v>
      </c>
      <c r="AX104">
        <f t="shared" si="166"/>
        <v>1.8045078774079699</v>
      </c>
      <c r="AY104">
        <f t="shared" si="167"/>
        <v>5.5095158509771376E-2</v>
      </c>
      <c r="AZ104">
        <f t="shared" si="168"/>
        <v>14.612734543824477</v>
      </c>
      <c r="BA104">
        <f t="shared" si="169"/>
        <v>0.51994101514946545</v>
      </c>
      <c r="BB104">
        <f t="shared" si="170"/>
        <v>39.316772888165133</v>
      </c>
      <c r="BC104">
        <f t="shared" si="171"/>
        <v>380.45616577530797</v>
      </c>
      <c r="BD104">
        <f t="shared" si="172"/>
        <v>9.8862177386011638E-3</v>
      </c>
    </row>
    <row r="105" spans="1:108" x14ac:dyDescent="0.25">
      <c r="A105" s="1">
        <v>81</v>
      </c>
      <c r="B105" s="1" t="s">
        <v>125</v>
      </c>
      <c r="C105" s="1">
        <v>1336.4999997653067</v>
      </c>
      <c r="D105" s="1">
        <v>0</v>
      </c>
      <c r="E105">
        <f t="shared" si="145"/>
        <v>9.5507674602130948</v>
      </c>
      <c r="F105">
        <f t="shared" si="146"/>
        <v>9.0631366743964561E-2</v>
      </c>
      <c r="G105">
        <f t="shared" si="147"/>
        <v>200.62879453877707</v>
      </c>
      <c r="H105">
        <f t="shared" si="148"/>
        <v>2.1082319242022907</v>
      </c>
      <c r="I105">
        <f t="shared" si="149"/>
        <v>1.705541879433657</v>
      </c>
      <c r="J105">
        <f t="shared" si="150"/>
        <v>22.875438690185547</v>
      </c>
      <c r="K105" s="1">
        <v>6</v>
      </c>
      <c r="L105">
        <f t="shared" si="151"/>
        <v>1.4200000166893005</v>
      </c>
      <c r="M105" s="1">
        <v>1</v>
      </c>
      <c r="N105">
        <f t="shared" si="152"/>
        <v>2.8400000333786011</v>
      </c>
      <c r="O105" s="1">
        <v>24.024747848510742</v>
      </c>
      <c r="P105" s="1">
        <v>22.875438690185547</v>
      </c>
      <c r="Q105" s="1">
        <v>25.053556442260742</v>
      </c>
      <c r="R105" s="1">
        <v>400.58135986328125</v>
      </c>
      <c r="S105" s="1">
        <v>385.04135131835937</v>
      </c>
      <c r="T105" s="1">
        <v>11.858589172363281</v>
      </c>
      <c r="U105" s="1">
        <v>14.972830772399902</v>
      </c>
      <c r="V105" s="1">
        <v>28.860721588134766</v>
      </c>
      <c r="W105" s="1">
        <v>36.439975738525391</v>
      </c>
      <c r="X105" s="1">
        <v>400.09722900390625</v>
      </c>
      <c r="Y105" s="1">
        <v>1700.357177734375</v>
      </c>
      <c r="Z105" s="1">
        <v>5.6204428672790527</v>
      </c>
      <c r="AA105" s="1">
        <v>72.998313903808594</v>
      </c>
      <c r="AB105" s="1">
        <v>2.0962429046630859</v>
      </c>
      <c r="AC105" s="1">
        <v>-9.2295944690704346E-2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0.66682871500651031</v>
      </c>
      <c r="AL105">
        <f t="shared" si="154"/>
        <v>2.1082319242022906E-3</v>
      </c>
      <c r="AM105">
        <f t="shared" si="155"/>
        <v>296.02543869018552</v>
      </c>
      <c r="AN105">
        <f t="shared" si="156"/>
        <v>297.17474784851072</v>
      </c>
      <c r="AO105">
        <f t="shared" si="157"/>
        <v>272.05714235654887</v>
      </c>
      <c r="AP105">
        <f t="shared" si="158"/>
        <v>2.2812719163313542</v>
      </c>
      <c r="AQ105">
        <f t="shared" si="159"/>
        <v>2.79853328018591</v>
      </c>
      <c r="AR105">
        <f t="shared" si="160"/>
        <v>38.336957808006304</v>
      </c>
      <c r="AS105">
        <f t="shared" si="161"/>
        <v>23.364127035606401</v>
      </c>
      <c r="AT105">
        <f t="shared" si="162"/>
        <v>23.450093269348145</v>
      </c>
      <c r="AU105">
        <f t="shared" si="163"/>
        <v>2.8974589976741183</v>
      </c>
      <c r="AV105">
        <f t="shared" si="164"/>
        <v>8.7828542534295798E-2</v>
      </c>
      <c r="AW105">
        <f t="shared" si="165"/>
        <v>1.092991400752253</v>
      </c>
      <c r="AX105">
        <f t="shared" si="166"/>
        <v>1.8044675969218653</v>
      </c>
      <c r="AY105">
        <f t="shared" si="167"/>
        <v>5.5137957452867974E-2</v>
      </c>
      <c r="AZ105">
        <f t="shared" si="168"/>
        <v>14.645563721884368</v>
      </c>
      <c r="BA105">
        <f t="shared" si="169"/>
        <v>0.52105778730475483</v>
      </c>
      <c r="BB105">
        <f t="shared" si="170"/>
        <v>39.323264198038451</v>
      </c>
      <c r="BC105">
        <f t="shared" si="171"/>
        <v>380.50137388182782</v>
      </c>
      <c r="BD105">
        <f t="shared" si="172"/>
        <v>9.8703284117083907E-3</v>
      </c>
    </row>
    <row r="106" spans="1:108" x14ac:dyDescent="0.25">
      <c r="A106" s="1">
        <v>82</v>
      </c>
      <c r="B106" s="1" t="s">
        <v>125</v>
      </c>
      <c r="C106" s="1">
        <v>1336.9999997541308</v>
      </c>
      <c r="D106" s="1">
        <v>0</v>
      </c>
      <c r="E106">
        <f t="shared" si="145"/>
        <v>9.5296834604837724</v>
      </c>
      <c r="F106">
        <f t="shared" si="146"/>
        <v>9.0574937381353596E-2</v>
      </c>
      <c r="G106">
        <f t="shared" si="147"/>
        <v>200.906417092532</v>
      </c>
      <c r="H106">
        <f t="shared" si="148"/>
        <v>2.1077256904197923</v>
      </c>
      <c r="I106">
        <f t="shared" si="149"/>
        <v>1.7061608837749411</v>
      </c>
      <c r="J106">
        <f t="shared" si="150"/>
        <v>22.879020690917969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24.025392532348633</v>
      </c>
      <c r="P106" s="1">
        <v>22.879020690917969</v>
      </c>
      <c r="Q106" s="1">
        <v>25.053638458251953</v>
      </c>
      <c r="R106" s="1">
        <v>400.56045532226562</v>
      </c>
      <c r="S106" s="1">
        <v>385.05099487304687</v>
      </c>
      <c r="T106" s="1">
        <v>11.858856201171875</v>
      </c>
      <c r="U106" s="1">
        <v>14.972618103027344</v>
      </c>
      <c r="V106" s="1">
        <v>28.860357284545898</v>
      </c>
      <c r="W106" s="1">
        <v>36.438175201416016</v>
      </c>
      <c r="X106" s="1">
        <v>400.0628662109375</v>
      </c>
      <c r="Y106" s="1">
        <v>1700.436279296875</v>
      </c>
      <c r="Z106" s="1">
        <v>5.6002626419067383</v>
      </c>
      <c r="AA106" s="1">
        <v>72.998573303222656</v>
      </c>
      <c r="AB106" s="1">
        <v>2.0962429046630859</v>
      </c>
      <c r="AC106" s="1">
        <v>-9.2295944690704346E-2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0.66677144368489571</v>
      </c>
      <c r="AL106">
        <f t="shared" si="154"/>
        <v>2.1077256904197925E-3</v>
      </c>
      <c r="AM106">
        <f t="shared" si="155"/>
        <v>296.02902069091795</v>
      </c>
      <c r="AN106">
        <f t="shared" si="156"/>
        <v>297.17539253234861</v>
      </c>
      <c r="AO106">
        <f t="shared" si="157"/>
        <v>272.06979860626598</v>
      </c>
      <c r="AP106">
        <f t="shared" si="158"/>
        <v>2.2812874114732353</v>
      </c>
      <c r="AQ106">
        <f t="shared" si="159"/>
        <v>2.7991406439099413</v>
      </c>
      <c r="AR106">
        <f t="shared" si="160"/>
        <v>38.34514179178305</v>
      </c>
      <c r="AS106">
        <f t="shared" si="161"/>
        <v>23.372523688755706</v>
      </c>
      <c r="AT106">
        <f t="shared" si="162"/>
        <v>23.452206611633301</v>
      </c>
      <c r="AU106">
        <f t="shared" si="163"/>
        <v>2.8978283774394074</v>
      </c>
      <c r="AV106">
        <f t="shared" si="164"/>
        <v>8.7775548400184256E-2</v>
      </c>
      <c r="AW106">
        <f t="shared" si="165"/>
        <v>1.0929797601350002</v>
      </c>
      <c r="AX106">
        <f t="shared" si="166"/>
        <v>1.8048486173044072</v>
      </c>
      <c r="AY106">
        <f t="shared" si="167"/>
        <v>5.5104539748785181E-2</v>
      </c>
      <c r="AZ106">
        <f t="shared" si="168"/>
        <v>14.665881815217023</v>
      </c>
      <c r="BA106">
        <f t="shared" si="169"/>
        <v>0.52176573951918181</v>
      </c>
      <c r="BB106">
        <f t="shared" si="170"/>
        <v>39.31299588704664</v>
      </c>
      <c r="BC106">
        <f t="shared" si="171"/>
        <v>380.52103976021255</v>
      </c>
      <c r="BD106">
        <f t="shared" si="172"/>
        <v>9.8454583989084198E-3</v>
      </c>
    </row>
    <row r="107" spans="1:108" x14ac:dyDescent="0.25">
      <c r="A107" s="1">
        <v>83</v>
      </c>
      <c r="B107" s="1" t="s">
        <v>126</v>
      </c>
      <c r="C107" s="1">
        <v>1337.499999742955</v>
      </c>
      <c r="D107" s="1">
        <v>0</v>
      </c>
      <c r="E107">
        <f t="shared" si="145"/>
        <v>9.558132815018233</v>
      </c>
      <c r="F107">
        <f t="shared" si="146"/>
        <v>9.0565433022978273E-2</v>
      </c>
      <c r="G107">
        <f t="shared" si="147"/>
        <v>200.36503206068022</v>
      </c>
      <c r="H107">
        <f t="shared" si="148"/>
        <v>2.1079985880875398</v>
      </c>
      <c r="I107">
        <f t="shared" si="149"/>
        <v>1.7065455620429606</v>
      </c>
      <c r="J107">
        <f t="shared" si="150"/>
        <v>22.881563186645508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24.02642822265625</v>
      </c>
      <c r="P107" s="1">
        <v>22.881563186645508</v>
      </c>
      <c r="Q107" s="1">
        <v>25.052753448486328</v>
      </c>
      <c r="R107" s="1">
        <v>400.588134765625</v>
      </c>
      <c r="S107" s="1">
        <v>385.03555297851562</v>
      </c>
      <c r="T107" s="1">
        <v>11.859057426452637</v>
      </c>
      <c r="U107" s="1">
        <v>14.973289489746094</v>
      </c>
      <c r="V107" s="1">
        <v>28.858982086181641</v>
      </c>
      <c r="W107" s="1">
        <v>36.437458038330078</v>
      </c>
      <c r="X107" s="1">
        <v>400.05398559570312</v>
      </c>
      <c r="Y107" s="1">
        <v>1700.3778076171875</v>
      </c>
      <c r="Z107" s="1">
        <v>5.5737180709838867</v>
      </c>
      <c r="AA107" s="1">
        <v>72.998405456542969</v>
      </c>
      <c r="AB107" s="1">
        <v>2.0962429046630859</v>
      </c>
      <c r="AC107" s="1">
        <v>-9.2295944690704346E-2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0.66675664265950518</v>
      </c>
      <c r="AL107">
        <f t="shared" si="154"/>
        <v>2.1079985880875399E-3</v>
      </c>
      <c r="AM107">
        <f t="shared" si="155"/>
        <v>296.03156318664549</v>
      </c>
      <c r="AN107">
        <f t="shared" si="156"/>
        <v>297.17642822265623</v>
      </c>
      <c r="AO107">
        <f t="shared" si="157"/>
        <v>272.06044313772509</v>
      </c>
      <c r="AP107">
        <f t="shared" si="158"/>
        <v>2.2808269342840846</v>
      </c>
      <c r="AQ107">
        <f t="shared" si="159"/>
        <v>2.7995718192336394</v>
      </c>
      <c r="AR107">
        <f t="shared" si="160"/>
        <v>38.351136599829786</v>
      </c>
      <c r="AS107">
        <f t="shared" si="161"/>
        <v>23.377847110083692</v>
      </c>
      <c r="AT107">
        <f t="shared" si="162"/>
        <v>23.453995704650879</v>
      </c>
      <c r="AU107">
        <f t="shared" si="163"/>
        <v>2.8981411156047514</v>
      </c>
      <c r="AV107">
        <f t="shared" si="164"/>
        <v>8.7766622434143057E-2</v>
      </c>
      <c r="AW107">
        <f t="shared" si="165"/>
        <v>1.0930262571906788</v>
      </c>
      <c r="AX107">
        <f t="shared" si="166"/>
        <v>1.8051148584140726</v>
      </c>
      <c r="AY107">
        <f t="shared" si="167"/>
        <v>5.5098911119168467E-2</v>
      </c>
      <c r="AZ107">
        <f t="shared" si="168"/>
        <v>14.626327849678766</v>
      </c>
      <c r="BA107">
        <f t="shared" si="169"/>
        <v>0.52038059994906571</v>
      </c>
      <c r="BB107">
        <f t="shared" si="170"/>
        <v>39.30825727306879</v>
      </c>
      <c r="BC107">
        <f t="shared" si="171"/>
        <v>380.49207440505802</v>
      </c>
      <c r="BD107">
        <f t="shared" si="172"/>
        <v>9.8744118213334175E-3</v>
      </c>
    </row>
    <row r="108" spans="1:108" x14ac:dyDescent="0.25">
      <c r="A108" s="1">
        <v>84</v>
      </c>
      <c r="B108" s="1" t="s">
        <v>127</v>
      </c>
      <c r="C108" s="1">
        <v>1337.9999997317791</v>
      </c>
      <c r="D108" s="1">
        <v>0</v>
      </c>
      <c r="E108">
        <f t="shared" si="145"/>
        <v>9.5550729670312329</v>
      </c>
      <c r="F108">
        <f t="shared" si="146"/>
        <v>9.053740936270728E-2</v>
      </c>
      <c r="G108">
        <f t="shared" si="147"/>
        <v>200.3637917180175</v>
      </c>
      <c r="H108">
        <f t="shared" si="148"/>
        <v>2.1078589130399954</v>
      </c>
      <c r="I108">
        <f t="shared" si="149"/>
        <v>1.7069416090659717</v>
      </c>
      <c r="J108">
        <f t="shared" si="150"/>
        <v>22.884122848510742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24.027231216430664</v>
      </c>
      <c r="P108" s="1">
        <v>22.884122848510742</v>
      </c>
      <c r="Q108" s="1">
        <v>25.053550720214844</v>
      </c>
      <c r="R108" s="1">
        <v>400.58148193359375</v>
      </c>
      <c r="S108" s="1">
        <v>385.03359985351562</v>
      </c>
      <c r="T108" s="1">
        <v>11.859766960144043</v>
      </c>
      <c r="U108" s="1">
        <v>14.973786354064941</v>
      </c>
      <c r="V108" s="1">
        <v>28.859365463256836</v>
      </c>
      <c r="W108" s="1">
        <v>36.436973571777344</v>
      </c>
      <c r="X108" s="1">
        <v>400.05459594726562</v>
      </c>
      <c r="Y108" s="1">
        <v>1700.4095458984375</v>
      </c>
      <c r="Z108" s="1">
        <v>5.5121760368347168</v>
      </c>
      <c r="AA108" s="1">
        <v>72.998527526855469</v>
      </c>
      <c r="AB108" s="1">
        <v>2.0962429046630859</v>
      </c>
      <c r="AC108" s="1">
        <v>-9.2295944690704346E-2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0.66675765991210922</v>
      </c>
      <c r="AL108">
        <f t="shared" si="154"/>
        <v>2.1078589130399954E-3</v>
      </c>
      <c r="AM108">
        <f t="shared" si="155"/>
        <v>296.03412284851072</v>
      </c>
      <c r="AN108">
        <f t="shared" si="156"/>
        <v>297.17723121643064</v>
      </c>
      <c r="AO108">
        <f t="shared" si="157"/>
        <v>272.06552126261158</v>
      </c>
      <c r="AP108">
        <f t="shared" si="158"/>
        <v>2.2807205090821281</v>
      </c>
      <c r="AQ108">
        <f t="shared" si="159"/>
        <v>2.8000059644144342</v>
      </c>
      <c r="AR108">
        <f t="shared" si="160"/>
        <v>38.35701978213654</v>
      </c>
      <c r="AS108">
        <f t="shared" si="161"/>
        <v>23.383233428071598</v>
      </c>
      <c r="AT108">
        <f t="shared" si="162"/>
        <v>23.455677032470703</v>
      </c>
      <c r="AU108">
        <f t="shared" si="163"/>
        <v>2.8984350430350836</v>
      </c>
      <c r="AV108">
        <f t="shared" si="164"/>
        <v>8.7740303830268596E-2</v>
      </c>
      <c r="AW108">
        <f t="shared" si="165"/>
        <v>1.0930643553484625</v>
      </c>
      <c r="AX108">
        <f t="shared" si="166"/>
        <v>1.8053706876866211</v>
      </c>
      <c r="AY108">
        <f t="shared" si="167"/>
        <v>5.5082314886659177E-2</v>
      </c>
      <c r="AZ108">
        <f t="shared" si="168"/>
        <v>14.626261765112837</v>
      </c>
      <c r="BA108">
        <f t="shared" si="169"/>
        <v>0.52038001824839453</v>
      </c>
      <c r="BB108">
        <f t="shared" si="170"/>
        <v>39.302805404290694</v>
      </c>
      <c r="BC108">
        <f t="shared" si="171"/>
        <v>380.49157578524597</v>
      </c>
      <c r="BD108">
        <f t="shared" si="172"/>
        <v>9.869894561318409E-3</v>
      </c>
    </row>
    <row r="109" spans="1:108" x14ac:dyDescent="0.25">
      <c r="A109" s="1">
        <v>85</v>
      </c>
      <c r="B109" s="1" t="s">
        <v>127</v>
      </c>
      <c r="C109" s="1">
        <v>1338.4999997206032</v>
      </c>
      <c r="D109" s="1">
        <v>0</v>
      </c>
      <c r="E109">
        <f t="shared" si="145"/>
        <v>9.4987309435921787</v>
      </c>
      <c r="F109">
        <f t="shared" si="146"/>
        <v>9.0572734261787455E-2</v>
      </c>
      <c r="G109">
        <f t="shared" si="147"/>
        <v>201.47338956436028</v>
      </c>
      <c r="H109">
        <f t="shared" si="148"/>
        <v>2.10825201937508</v>
      </c>
      <c r="I109">
        <f t="shared" si="149"/>
        <v>1.7066183526445511</v>
      </c>
      <c r="J109">
        <f t="shared" si="150"/>
        <v>22.882892608642578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24.028556823730469</v>
      </c>
      <c r="P109" s="1">
        <v>22.882892608642578</v>
      </c>
      <c r="Q109" s="1">
        <v>25.053325653076172</v>
      </c>
      <c r="R109" s="1">
        <v>400.53924560546875</v>
      </c>
      <c r="S109" s="1">
        <v>385.07470703125</v>
      </c>
      <c r="T109" s="1">
        <v>11.860577583312988</v>
      </c>
      <c r="U109" s="1">
        <v>14.975334167480469</v>
      </c>
      <c r="V109" s="1">
        <v>28.859085083007813</v>
      </c>
      <c r="W109" s="1">
        <v>36.437892913818359</v>
      </c>
      <c r="X109" s="1">
        <v>400.03387451171875</v>
      </c>
      <c r="Y109" s="1">
        <v>1700.336181640625</v>
      </c>
      <c r="Z109" s="1">
        <v>5.5523905754089355</v>
      </c>
      <c r="AA109" s="1">
        <v>72.998634338378906</v>
      </c>
      <c r="AB109" s="1">
        <v>2.0962429046630859</v>
      </c>
      <c r="AC109" s="1">
        <v>-9.2295944690704346E-2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0.66672312418619784</v>
      </c>
      <c r="AL109">
        <f t="shared" si="154"/>
        <v>2.1082520193750798E-3</v>
      </c>
      <c r="AM109">
        <f t="shared" si="155"/>
        <v>296.03289260864256</v>
      </c>
      <c r="AN109">
        <f t="shared" si="156"/>
        <v>297.17855682373045</v>
      </c>
      <c r="AO109">
        <f t="shared" si="157"/>
        <v>272.05378298162395</v>
      </c>
      <c r="AP109">
        <f t="shared" si="158"/>
        <v>2.2807203787105648</v>
      </c>
      <c r="AQ109">
        <f t="shared" si="159"/>
        <v>2.7997972956314898</v>
      </c>
      <c r="AR109">
        <f t="shared" si="160"/>
        <v>38.354105128231161</v>
      </c>
      <c r="AS109">
        <f t="shared" si="161"/>
        <v>23.378770960750693</v>
      </c>
      <c r="AT109">
        <f t="shared" si="162"/>
        <v>23.455724716186523</v>
      </c>
      <c r="AU109">
        <f t="shared" si="163"/>
        <v>2.8984433794172588</v>
      </c>
      <c r="AV109">
        <f t="shared" si="164"/>
        <v>8.7773479357681622E-2</v>
      </c>
      <c r="AW109">
        <f t="shared" si="165"/>
        <v>1.0931789429869387</v>
      </c>
      <c r="AX109">
        <f t="shared" si="166"/>
        <v>1.8052644364303201</v>
      </c>
      <c r="AY109">
        <f t="shared" si="167"/>
        <v>5.5103235029731273E-2</v>
      </c>
      <c r="AZ109">
        <f t="shared" si="168"/>
        <v>14.707282293722502</v>
      </c>
      <c r="BA109">
        <f t="shared" si="169"/>
        <v>0.52320598025673515</v>
      </c>
      <c r="BB109">
        <f t="shared" si="170"/>
        <v>39.310551355474779</v>
      </c>
      <c r="BC109">
        <f t="shared" si="171"/>
        <v>380.55946526253979</v>
      </c>
      <c r="BD109">
        <f t="shared" si="172"/>
        <v>9.811879210843354E-3</v>
      </c>
    </row>
    <row r="110" spans="1:108" x14ac:dyDescent="0.25">
      <c r="A110" s="1">
        <v>86</v>
      </c>
      <c r="B110" s="1" t="s">
        <v>128</v>
      </c>
      <c r="C110" s="1">
        <v>1338.9999997094274</v>
      </c>
      <c r="D110" s="1">
        <v>0</v>
      </c>
      <c r="E110">
        <f t="shared" si="145"/>
        <v>9.4927658373809649</v>
      </c>
      <c r="F110">
        <f t="shared" si="146"/>
        <v>9.0557019672309502E-2</v>
      </c>
      <c r="G110">
        <f t="shared" si="147"/>
        <v>201.53916103948853</v>
      </c>
      <c r="H110">
        <f t="shared" si="148"/>
        <v>2.1084920055432499</v>
      </c>
      <c r="I110">
        <f t="shared" si="149"/>
        <v>1.707094979399391</v>
      </c>
      <c r="J110">
        <f t="shared" si="150"/>
        <v>22.885759353637695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24.029390335083008</v>
      </c>
      <c r="P110" s="1">
        <v>22.885759353637695</v>
      </c>
      <c r="Q110" s="1">
        <v>25.053085327148437</v>
      </c>
      <c r="R110" s="1">
        <v>400.520751953125</v>
      </c>
      <c r="S110" s="1">
        <v>385.06558227539062</v>
      </c>
      <c r="T110" s="1">
        <v>11.860451698303223</v>
      </c>
      <c r="U110" s="1">
        <v>14.975455284118652</v>
      </c>
      <c r="V110" s="1">
        <v>28.857353210449219</v>
      </c>
      <c r="W110" s="1">
        <v>36.436386108398437</v>
      </c>
      <c r="X110" s="1">
        <v>400.04763793945312</v>
      </c>
      <c r="Y110" s="1">
        <v>1700.3603515625</v>
      </c>
      <c r="Z110" s="1">
        <v>5.5248756408691406</v>
      </c>
      <c r="AA110" s="1">
        <v>72.998687744140625</v>
      </c>
      <c r="AB110" s="1">
        <v>2.0962429046630859</v>
      </c>
      <c r="AC110" s="1">
        <v>-9.2295944690704346E-2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0.6667460632324218</v>
      </c>
      <c r="AL110">
        <f t="shared" si="154"/>
        <v>2.1084920055432499E-3</v>
      </c>
      <c r="AM110">
        <f t="shared" si="155"/>
        <v>296.03575935363767</v>
      </c>
      <c r="AN110">
        <f t="shared" si="156"/>
        <v>297.17939033508299</v>
      </c>
      <c r="AO110">
        <f t="shared" si="157"/>
        <v>272.05765016903752</v>
      </c>
      <c r="AP110">
        <f t="shared" si="158"/>
        <v>2.2803630088495983</v>
      </c>
      <c r="AQ110">
        <f t="shared" si="159"/>
        <v>2.8002835635111092</v>
      </c>
      <c r="AR110">
        <f t="shared" si="160"/>
        <v>38.360738391984029</v>
      </c>
      <c r="AS110">
        <f t="shared" si="161"/>
        <v>23.385283107865376</v>
      </c>
      <c r="AT110">
        <f t="shared" si="162"/>
        <v>23.457574844360352</v>
      </c>
      <c r="AU110">
        <f t="shared" si="163"/>
        <v>2.8987668472376038</v>
      </c>
      <c r="AV110">
        <f t="shared" si="164"/>
        <v>8.7758721033696183E-2</v>
      </c>
      <c r="AW110">
        <f t="shared" si="165"/>
        <v>1.0931885841117182</v>
      </c>
      <c r="AX110">
        <f t="shared" si="166"/>
        <v>1.8055782631258857</v>
      </c>
      <c r="AY110">
        <f t="shared" si="167"/>
        <v>5.5093928575171071E-2</v>
      </c>
      <c r="AZ110">
        <f t="shared" si="168"/>
        <v>14.712094284937695</v>
      </c>
      <c r="BA110">
        <f t="shared" si="169"/>
        <v>0.52338918437886262</v>
      </c>
      <c r="BB110">
        <f t="shared" si="170"/>
        <v>39.303607488568424</v>
      </c>
      <c r="BC110">
        <f t="shared" si="171"/>
        <v>380.55317603248693</v>
      </c>
      <c r="BD110">
        <f t="shared" si="172"/>
        <v>9.8041473820589618E-3</v>
      </c>
    </row>
    <row r="111" spans="1:108" x14ac:dyDescent="0.25">
      <c r="A111" s="1">
        <v>87</v>
      </c>
      <c r="B111" s="1" t="s">
        <v>128</v>
      </c>
      <c r="C111" s="1">
        <v>1339.4999996982515</v>
      </c>
      <c r="D111" s="1">
        <v>0</v>
      </c>
      <c r="E111">
        <f t="shared" si="145"/>
        <v>9.4977943211191924</v>
      </c>
      <c r="F111">
        <f t="shared" si="146"/>
        <v>9.0540570251901376E-2</v>
      </c>
      <c r="G111">
        <f t="shared" si="147"/>
        <v>201.42667877933053</v>
      </c>
      <c r="H111">
        <f t="shared" si="148"/>
        <v>2.1088613441604367</v>
      </c>
      <c r="I111">
        <f t="shared" si="149"/>
        <v>1.7076906607929498</v>
      </c>
      <c r="J111">
        <f t="shared" si="150"/>
        <v>22.889610290527344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24.030961990356445</v>
      </c>
      <c r="P111" s="1">
        <v>22.889610290527344</v>
      </c>
      <c r="Q111" s="1">
        <v>25.053173065185547</v>
      </c>
      <c r="R111" s="1">
        <v>400.53970336914062</v>
      </c>
      <c r="S111" s="1">
        <v>385.07687377929687</v>
      </c>
      <c r="T111" s="1">
        <v>11.860685348510742</v>
      </c>
      <c r="U111" s="1">
        <v>14.976205825805664</v>
      </c>
      <c r="V111" s="1">
        <v>28.855276107788086</v>
      </c>
      <c r="W111" s="1">
        <v>36.434867858886719</v>
      </c>
      <c r="X111" s="1">
        <v>400.051025390625</v>
      </c>
      <c r="Y111" s="1">
        <v>1700.3544921875</v>
      </c>
      <c r="Z111" s="1">
        <v>5.5280160903930664</v>
      </c>
      <c r="AA111" s="1">
        <v>72.998878479003906</v>
      </c>
      <c r="AB111" s="1">
        <v>2.0962429046630859</v>
      </c>
      <c r="AC111" s="1">
        <v>-9.2295944690704346E-2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0.66675170898437497</v>
      </c>
      <c r="AL111">
        <f t="shared" si="154"/>
        <v>2.1088613441604368E-3</v>
      </c>
      <c r="AM111">
        <f t="shared" si="155"/>
        <v>296.03961029052732</v>
      </c>
      <c r="AN111">
        <f t="shared" si="156"/>
        <v>297.18096199035642</v>
      </c>
      <c r="AO111">
        <f t="shared" si="157"/>
        <v>272.05671266905847</v>
      </c>
      <c r="AP111">
        <f t="shared" si="158"/>
        <v>2.2798462080835522</v>
      </c>
      <c r="AQ111">
        <f t="shared" si="159"/>
        <v>2.8009368899474878</v>
      </c>
      <c r="AR111">
        <f t="shared" si="160"/>
        <v>38.369587975972799</v>
      </c>
      <c r="AS111">
        <f t="shared" si="161"/>
        <v>23.393382150167135</v>
      </c>
      <c r="AT111">
        <f t="shared" si="162"/>
        <v>23.460286140441895</v>
      </c>
      <c r="AU111">
        <f t="shared" si="163"/>
        <v>2.8992409346931503</v>
      </c>
      <c r="AV111">
        <f t="shared" si="164"/>
        <v>8.7743272425219204E-2</v>
      </c>
      <c r="AW111">
        <f t="shared" si="165"/>
        <v>1.093246229154538</v>
      </c>
      <c r="AX111">
        <f t="shared" si="166"/>
        <v>1.8059947055386123</v>
      </c>
      <c r="AY111">
        <f t="shared" si="167"/>
        <v>5.5084186848932432E-2</v>
      </c>
      <c r="AZ111">
        <f t="shared" si="168"/>
        <v>14.703921646641705</v>
      </c>
      <c r="BA111">
        <f t="shared" si="169"/>
        <v>0.52308173379109835</v>
      </c>
      <c r="BB111">
        <f t="shared" si="170"/>
        <v>39.295950260550882</v>
      </c>
      <c r="BC111">
        <f t="shared" si="171"/>
        <v>380.56207723605274</v>
      </c>
      <c r="BD111">
        <f t="shared" si="172"/>
        <v>9.8072003374140918E-3</v>
      </c>
    </row>
    <row r="112" spans="1:108" x14ac:dyDescent="0.25">
      <c r="A112" s="1">
        <v>88</v>
      </c>
      <c r="B112" s="1" t="s">
        <v>129</v>
      </c>
      <c r="C112" s="1">
        <v>1339.9999996870756</v>
      </c>
      <c r="D112" s="1">
        <v>0</v>
      </c>
      <c r="E112">
        <f t="shared" si="145"/>
        <v>9.4977470449568777</v>
      </c>
      <c r="F112">
        <f t="shared" si="146"/>
        <v>9.0558421634589437E-2</v>
      </c>
      <c r="G112">
        <f t="shared" si="147"/>
        <v>201.48610976475584</v>
      </c>
      <c r="H112">
        <f t="shared" si="148"/>
        <v>2.1092466118910789</v>
      </c>
      <c r="I112">
        <f t="shared" si="149"/>
        <v>1.7076678658472564</v>
      </c>
      <c r="J112">
        <f t="shared" si="150"/>
        <v>22.890094757080078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24.032505035400391</v>
      </c>
      <c r="P112" s="1">
        <v>22.890094757080078</v>
      </c>
      <c r="Q112" s="1">
        <v>25.052911758422852</v>
      </c>
      <c r="R112" s="1">
        <v>400.56600952148437</v>
      </c>
      <c r="S112" s="1">
        <v>385.10391235351562</v>
      </c>
      <c r="T112" s="1">
        <v>11.861807823181152</v>
      </c>
      <c r="U112" s="1">
        <v>14.977697372436523</v>
      </c>
      <c r="V112" s="1">
        <v>28.855230331420898</v>
      </c>
      <c r="W112" s="1">
        <v>36.434993743896484</v>
      </c>
      <c r="X112" s="1">
        <v>400.07611083984375</v>
      </c>
      <c r="Y112" s="1">
        <v>1700.40380859375</v>
      </c>
      <c r="Z112" s="1">
        <v>5.4983925819396973</v>
      </c>
      <c r="AA112" s="1">
        <v>72.998619079589844</v>
      </c>
      <c r="AB112" s="1">
        <v>2.0962429046630859</v>
      </c>
      <c r="AC112" s="1">
        <v>-9.2295944690704346E-2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0.66679351806640619</v>
      </c>
      <c r="AL112">
        <f t="shared" si="154"/>
        <v>2.109246611891079E-3</v>
      </c>
      <c r="AM112">
        <f t="shared" si="155"/>
        <v>296.04009475708006</v>
      </c>
      <c r="AN112">
        <f t="shared" si="156"/>
        <v>297.18250503540037</v>
      </c>
      <c r="AO112">
        <f t="shared" si="157"/>
        <v>272.0646032938821</v>
      </c>
      <c r="AP112">
        <f t="shared" si="158"/>
        <v>2.2798796011347799</v>
      </c>
      <c r="AQ112">
        <f t="shared" si="159"/>
        <v>2.8010190910271238</v>
      </c>
      <c r="AR112">
        <f t="shared" si="160"/>
        <v>38.370850385172275</v>
      </c>
      <c r="AS112">
        <f t="shared" si="161"/>
        <v>23.393153012735752</v>
      </c>
      <c r="AT112">
        <f t="shared" si="162"/>
        <v>23.461299896240234</v>
      </c>
      <c r="AU112">
        <f t="shared" si="163"/>
        <v>2.8994182137934263</v>
      </c>
      <c r="AV112">
        <f t="shared" si="164"/>
        <v>8.7760037690082476E-2</v>
      </c>
      <c r="AW112">
        <f t="shared" si="165"/>
        <v>1.0933512251798674</v>
      </c>
      <c r="AX112">
        <f t="shared" si="166"/>
        <v>1.806066988613559</v>
      </c>
      <c r="AY112">
        <f t="shared" si="167"/>
        <v>5.5094758845225349E-2</v>
      </c>
      <c r="AZ112">
        <f t="shared" si="168"/>
        <v>14.708207776545841</v>
      </c>
      <c r="BA112">
        <f t="shared" si="169"/>
        <v>0.52319933218387227</v>
      </c>
      <c r="BB112">
        <f t="shared" si="170"/>
        <v>39.298825897325393</v>
      </c>
      <c r="BC112">
        <f t="shared" si="171"/>
        <v>380.58913828309488</v>
      </c>
      <c r="BD112">
        <f t="shared" si="172"/>
        <v>9.8071718289280511E-3</v>
      </c>
    </row>
    <row r="113" spans="1:108" x14ac:dyDescent="0.25">
      <c r="A113" s="1">
        <v>89</v>
      </c>
      <c r="B113" s="1" t="s">
        <v>129</v>
      </c>
      <c r="C113" s="1">
        <v>1340.4999996758997</v>
      </c>
      <c r="D113" s="1">
        <v>0</v>
      </c>
      <c r="E113">
        <f t="shared" si="145"/>
        <v>9.4792690719400188</v>
      </c>
      <c r="F113">
        <f t="shared" si="146"/>
        <v>9.054193082931529E-2</v>
      </c>
      <c r="G113">
        <f t="shared" si="147"/>
        <v>201.81059550556446</v>
      </c>
      <c r="H113">
        <f t="shared" si="148"/>
        <v>2.1096680702261059</v>
      </c>
      <c r="I113">
        <f t="shared" si="149"/>
        <v>1.7083096849603063</v>
      </c>
      <c r="J113">
        <f t="shared" si="150"/>
        <v>22.894357681274414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24.034275054931641</v>
      </c>
      <c r="P113" s="1">
        <v>22.894357681274414</v>
      </c>
      <c r="Q113" s="1">
        <v>25.053876876831055</v>
      </c>
      <c r="R113" s="1">
        <v>400.56869506835937</v>
      </c>
      <c r="S113" s="1">
        <v>385.13455200195312</v>
      </c>
      <c r="T113" s="1">
        <v>11.862348556518555</v>
      </c>
      <c r="U113" s="1">
        <v>14.978739738464355</v>
      </c>
      <c r="V113" s="1">
        <v>28.853622436523438</v>
      </c>
      <c r="W113" s="1">
        <v>36.433837890625</v>
      </c>
      <c r="X113" s="1">
        <v>400.09121704101562</v>
      </c>
      <c r="Y113" s="1">
        <v>1700.32666015625</v>
      </c>
      <c r="Z113" s="1">
        <v>5.5609045028686523</v>
      </c>
      <c r="AA113" s="1">
        <v>72.998985290527344</v>
      </c>
      <c r="AB113" s="1">
        <v>2.0962429046630859</v>
      </c>
      <c r="AC113" s="1">
        <v>-9.2295944690704346E-2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0.66681869506835934</v>
      </c>
      <c r="AL113">
        <f t="shared" si="154"/>
        <v>2.1096680702261061E-3</v>
      </c>
      <c r="AM113">
        <f t="shared" si="155"/>
        <v>296.04435768127439</v>
      </c>
      <c r="AN113">
        <f t="shared" si="156"/>
        <v>297.18427505493162</v>
      </c>
      <c r="AO113">
        <f t="shared" si="157"/>
        <v>272.05225954415801</v>
      </c>
      <c r="AP113">
        <f t="shared" si="158"/>
        <v>2.2791706297464844</v>
      </c>
      <c r="AQ113">
        <f t="shared" si="159"/>
        <v>2.8017424867991032</v>
      </c>
      <c r="AR113">
        <f t="shared" si="160"/>
        <v>38.380567560610586</v>
      </c>
      <c r="AS113">
        <f t="shared" si="161"/>
        <v>23.401827822146231</v>
      </c>
      <c r="AT113">
        <f t="shared" si="162"/>
        <v>23.464316368103027</v>
      </c>
      <c r="AU113">
        <f t="shared" si="163"/>
        <v>2.8999457710876388</v>
      </c>
      <c r="AV113">
        <f t="shared" si="164"/>
        <v>8.7744550229267734E-2</v>
      </c>
      <c r="AW113">
        <f t="shared" si="165"/>
        <v>1.0934328018387969</v>
      </c>
      <c r="AX113">
        <f t="shared" si="166"/>
        <v>1.806512969248842</v>
      </c>
      <c r="AY113">
        <f t="shared" si="167"/>
        <v>5.5084992617832423E-2</v>
      </c>
      <c r="AZ113">
        <f t="shared" si="168"/>
        <v>14.731968692783266</v>
      </c>
      <c r="BA113">
        <f t="shared" si="169"/>
        <v>0.52400023435067189</v>
      </c>
      <c r="BB113">
        <f t="shared" si="170"/>
        <v>39.291013097556437</v>
      </c>
      <c r="BC113">
        <f t="shared" si="171"/>
        <v>380.62856147494068</v>
      </c>
      <c r="BD113">
        <f t="shared" si="172"/>
        <v>9.7851323562690093E-3</v>
      </c>
    </row>
    <row r="114" spans="1:108" x14ac:dyDescent="0.25">
      <c r="A114" s="1">
        <v>90</v>
      </c>
      <c r="B114" s="1" t="s">
        <v>130</v>
      </c>
      <c r="C114" s="1">
        <v>1341.499999653548</v>
      </c>
      <c r="D114" s="1">
        <v>0</v>
      </c>
      <c r="E114">
        <f t="shared" si="145"/>
        <v>9.4458803029962954</v>
      </c>
      <c r="F114">
        <f t="shared" si="146"/>
        <v>9.0574936979849988E-2</v>
      </c>
      <c r="G114">
        <f t="shared" si="147"/>
        <v>202.51864617748106</v>
      </c>
      <c r="H114">
        <f t="shared" si="148"/>
        <v>2.1113668059519828</v>
      </c>
      <c r="I114">
        <f t="shared" si="149"/>
        <v>1.7090535240467504</v>
      </c>
      <c r="J114">
        <f t="shared" si="150"/>
        <v>22.899887084960938</v>
      </c>
      <c r="K114" s="1">
        <v>6</v>
      </c>
      <c r="L114">
        <f t="shared" si="151"/>
        <v>1.4200000166893005</v>
      </c>
      <c r="M114" s="1">
        <v>1</v>
      </c>
      <c r="N114">
        <f t="shared" si="152"/>
        <v>2.8400000333786011</v>
      </c>
      <c r="O114" s="1">
        <v>24.039735794067383</v>
      </c>
      <c r="P114" s="1">
        <v>22.899887084960938</v>
      </c>
      <c r="Q114" s="1">
        <v>25.053913116455078</v>
      </c>
      <c r="R114" s="1">
        <v>400.57913208007812</v>
      </c>
      <c r="S114" s="1">
        <v>385.1954345703125</v>
      </c>
      <c r="T114" s="1">
        <v>11.862951278686523</v>
      </c>
      <c r="U114" s="1">
        <v>14.981529235839844</v>
      </c>
      <c r="V114" s="1">
        <v>28.845390319824219</v>
      </c>
      <c r="W114" s="1">
        <v>36.428375244140625</v>
      </c>
      <c r="X114" s="1">
        <v>400.1314697265625</v>
      </c>
      <c r="Y114" s="1">
        <v>1700.404052734375</v>
      </c>
      <c r="Z114" s="1">
        <v>5.5748281478881836</v>
      </c>
      <c r="AA114" s="1">
        <v>72.998390197753906</v>
      </c>
      <c r="AB114" s="1">
        <v>2.0962429046630859</v>
      </c>
      <c r="AC114" s="1">
        <v>-9.2295944690704346E-2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0.66688578287760403</v>
      </c>
      <c r="AL114">
        <f t="shared" si="154"/>
        <v>2.1113668059519826E-3</v>
      </c>
      <c r="AM114">
        <f t="shared" si="155"/>
        <v>296.04988708496091</v>
      </c>
      <c r="AN114">
        <f t="shared" si="156"/>
        <v>297.18973579406736</v>
      </c>
      <c r="AO114">
        <f t="shared" si="157"/>
        <v>272.06464235638123</v>
      </c>
      <c r="AP114">
        <f t="shared" si="158"/>
        <v>2.2784100306376418</v>
      </c>
      <c r="AQ114">
        <f t="shared" si="159"/>
        <v>2.8026810409636451</v>
      </c>
      <c r="AR114">
        <f t="shared" si="160"/>
        <v>38.393737634092112</v>
      </c>
      <c r="AS114">
        <f t="shared" si="161"/>
        <v>23.412208398252268</v>
      </c>
      <c r="AT114">
        <f t="shared" si="162"/>
        <v>23.46981143951416</v>
      </c>
      <c r="AU114">
        <f t="shared" si="163"/>
        <v>2.900907031795612</v>
      </c>
      <c r="AV114">
        <f t="shared" si="164"/>
        <v>8.7775548023115546E-2</v>
      </c>
      <c r="AW114">
        <f t="shared" si="165"/>
        <v>1.0936275169168947</v>
      </c>
      <c r="AX114">
        <f t="shared" si="166"/>
        <v>1.8072795148787173</v>
      </c>
      <c r="AY114">
        <f t="shared" si="167"/>
        <v>5.5104539511009132E-2</v>
      </c>
      <c r="AZ114">
        <f t="shared" si="168"/>
        <v>14.783535155984627</v>
      </c>
      <c r="BA114">
        <f t="shared" si="169"/>
        <v>0.52575557237170178</v>
      </c>
      <c r="BB114">
        <f t="shared" si="170"/>
        <v>39.285103900385764</v>
      </c>
      <c r="BC114">
        <f t="shared" si="171"/>
        <v>380.70531546497057</v>
      </c>
      <c r="BD114">
        <f t="shared" si="172"/>
        <v>9.7472342533646821E-3</v>
      </c>
      <c r="BE114">
        <f>AVERAGE(E100:E114)</f>
        <v>9.5293020505667698</v>
      </c>
      <c r="BF114">
        <f t="shared" ref="BF114:DD114" si="173">AVERAGE(F100:F114)</f>
        <v>9.0553087692357523E-2</v>
      </c>
      <c r="BG114">
        <f t="shared" si="173"/>
        <v>200.87430022125744</v>
      </c>
      <c r="BH114">
        <f t="shared" si="173"/>
        <v>2.1075673235837473</v>
      </c>
      <c r="BI114">
        <f t="shared" si="173"/>
        <v>1.7064289774732617</v>
      </c>
      <c r="BJ114">
        <f t="shared" si="173"/>
        <v>22.880564244588218</v>
      </c>
      <c r="BK114">
        <f t="shared" si="173"/>
        <v>6</v>
      </c>
      <c r="BL114">
        <f t="shared" si="173"/>
        <v>1.4200000166893005</v>
      </c>
      <c r="BM114">
        <f t="shared" si="173"/>
        <v>1</v>
      </c>
      <c r="BN114">
        <f t="shared" si="173"/>
        <v>2.8400000333786011</v>
      </c>
      <c r="BO114">
        <f t="shared" si="173"/>
        <v>24.026993306477866</v>
      </c>
      <c r="BP114">
        <f t="shared" si="173"/>
        <v>22.880564244588218</v>
      </c>
      <c r="BQ114">
        <f t="shared" si="173"/>
        <v>25.053395207722982</v>
      </c>
      <c r="BR114">
        <f t="shared" si="173"/>
        <v>400.56198527018228</v>
      </c>
      <c r="BS114">
        <f t="shared" si="173"/>
        <v>385.05389200846355</v>
      </c>
      <c r="BT114">
        <f t="shared" si="173"/>
        <v>11.859147453308106</v>
      </c>
      <c r="BU114">
        <f t="shared" si="173"/>
        <v>14.972532653808594</v>
      </c>
      <c r="BV114">
        <f t="shared" si="173"/>
        <v>28.858299255371094</v>
      </c>
      <c r="BW114">
        <f t="shared" si="173"/>
        <v>36.434474182128909</v>
      </c>
      <c r="BX114">
        <f t="shared" si="173"/>
        <v>400.08125000000001</v>
      </c>
      <c r="BY114">
        <f t="shared" si="173"/>
        <v>1700.353564453125</v>
      </c>
      <c r="BZ114">
        <f t="shared" si="173"/>
        <v>5.5653619130452476</v>
      </c>
      <c r="CA114">
        <f t="shared" si="173"/>
        <v>72.99859670003255</v>
      </c>
      <c r="CB114">
        <f t="shared" si="173"/>
        <v>2.0962429046630859</v>
      </c>
      <c r="CC114">
        <f t="shared" si="173"/>
        <v>-9.2295944690704346E-2</v>
      </c>
      <c r="CD114">
        <f t="shared" si="173"/>
        <v>1</v>
      </c>
      <c r="CE114">
        <f t="shared" si="173"/>
        <v>-0.21956524252891541</v>
      </c>
      <c r="CF114">
        <f t="shared" si="173"/>
        <v>2.737391471862793</v>
      </c>
      <c r="CG114">
        <f t="shared" si="173"/>
        <v>1</v>
      </c>
      <c r="CH114">
        <f t="shared" si="173"/>
        <v>0</v>
      </c>
      <c r="CI114">
        <f t="shared" si="173"/>
        <v>0.15999999642372131</v>
      </c>
      <c r="CJ114">
        <f t="shared" si="173"/>
        <v>111115</v>
      </c>
      <c r="CK114">
        <f t="shared" si="173"/>
        <v>0.66680208333333324</v>
      </c>
      <c r="CL114">
        <f t="shared" si="173"/>
        <v>2.1075673235837469E-3</v>
      </c>
      <c r="CM114">
        <f t="shared" si="173"/>
        <v>296.03056424458822</v>
      </c>
      <c r="CN114">
        <f t="shared" si="173"/>
        <v>297.17699330647787</v>
      </c>
      <c r="CO114">
        <f t="shared" si="173"/>
        <v>272.05656423156177</v>
      </c>
      <c r="CP114">
        <f t="shared" si="173"/>
        <v>2.2812184638480892</v>
      </c>
      <c r="CQ114">
        <f t="shared" si="173"/>
        <v>2.7994028502418549</v>
      </c>
      <c r="CR114">
        <f t="shared" si="173"/>
        <v>38.348721429537633</v>
      </c>
      <c r="CS114">
        <f t="shared" si="173"/>
        <v>23.376188775729045</v>
      </c>
      <c r="CT114">
        <f t="shared" si="173"/>
        <v>23.453778775533042</v>
      </c>
      <c r="CU114">
        <f t="shared" si="173"/>
        <v>2.8981034704669475</v>
      </c>
      <c r="CV114">
        <f t="shared" si="173"/>
        <v>8.7755027841152036E-2</v>
      </c>
      <c r="CW114">
        <f t="shared" si="173"/>
        <v>1.0929738727685936</v>
      </c>
      <c r="CX114">
        <f t="shared" si="173"/>
        <v>1.8051295976983543</v>
      </c>
      <c r="CY114">
        <f t="shared" si="173"/>
        <v>5.5091599726634487E-2</v>
      </c>
      <c r="CZ114">
        <f t="shared" si="173"/>
        <v>14.663542058203181</v>
      </c>
      <c r="DA114">
        <f t="shared" si="173"/>
        <v>0.52167814438754789</v>
      </c>
      <c r="DB114">
        <f t="shared" si="173"/>
        <v>39.308589739391024</v>
      </c>
      <c r="DC114">
        <f t="shared" si="173"/>
        <v>380.52411819963686</v>
      </c>
      <c r="DD114">
        <f t="shared" si="173"/>
        <v>9.843900097731971E-3</v>
      </c>
    </row>
    <row r="115" spans="1:108" x14ac:dyDescent="0.25">
      <c r="A115" s="1" t="s">
        <v>9</v>
      </c>
      <c r="B115" s="1" t="s">
        <v>131</v>
      </c>
    </row>
    <row r="116" spans="1:108" x14ac:dyDescent="0.25">
      <c r="A116" s="1" t="s">
        <v>9</v>
      </c>
      <c r="B116" s="1" t="s">
        <v>132</v>
      </c>
    </row>
    <row r="117" spans="1:108" x14ac:dyDescent="0.25">
      <c r="A117" s="1">
        <v>91</v>
      </c>
      <c r="B117" s="1" t="s">
        <v>133</v>
      </c>
      <c r="C117" s="1">
        <v>1629</v>
      </c>
      <c r="D117" s="1">
        <v>0</v>
      </c>
      <c r="E117">
        <f t="shared" ref="E117:E131" si="174">(R117-S117*(1000-T117)/(1000-U117))*AK117</f>
        <v>8.6235080999486904</v>
      </c>
      <c r="F117">
        <f t="shared" ref="F117:F131" si="175">IF(AV117&lt;&gt;0,1/(1/AV117-1/N117),0)</f>
        <v>8.0071854264784609E-2</v>
      </c>
      <c r="G117">
        <f t="shared" ref="G117:G131" si="176">((AY117-AL117/2)*S117-E117)/(AY117+AL117/2)</f>
        <v>195.31226804788179</v>
      </c>
      <c r="H117">
        <f t="shared" ref="H117:H131" si="177">AL117*1000</f>
        <v>2.3147404294838356</v>
      </c>
      <c r="I117">
        <f t="shared" ref="I117:I131" si="178">(AQ117-AW117)</f>
        <v>2.095892802375305</v>
      </c>
      <c r="J117">
        <f t="shared" ref="J117:J131" si="179">(P117+AP117*D117)</f>
        <v>26.742828369140625</v>
      </c>
      <c r="K117" s="1">
        <v>6</v>
      </c>
      <c r="L117">
        <f t="shared" ref="L117:L131" si="180">(K117*AE117+AF117)</f>
        <v>1.4200000166893005</v>
      </c>
      <c r="M117" s="1">
        <v>1</v>
      </c>
      <c r="N117">
        <f t="shared" ref="N117:N131" si="181">L117*(M117+1)*(M117+1)/(M117*M117+1)</f>
        <v>2.8400000333786011</v>
      </c>
      <c r="O117" s="1">
        <v>28.934030532836914</v>
      </c>
      <c r="P117" s="1">
        <v>26.742828369140625</v>
      </c>
      <c r="Q117" s="1">
        <v>30.131492614746094</v>
      </c>
      <c r="R117" s="1">
        <v>399.81475830078125</v>
      </c>
      <c r="S117" s="1">
        <v>385.545166015625</v>
      </c>
      <c r="T117" s="1">
        <v>16.182401657104492</v>
      </c>
      <c r="U117" s="1">
        <v>19.585477828979492</v>
      </c>
      <c r="V117" s="1">
        <v>29.481681823730469</v>
      </c>
      <c r="W117" s="1">
        <v>35.681529998779297</v>
      </c>
      <c r="X117" s="1">
        <v>400.12124633789062</v>
      </c>
      <c r="Y117" s="1">
        <v>1698.952880859375</v>
      </c>
      <c r="Z117" s="1">
        <v>5.5045647621154785</v>
      </c>
      <c r="AA117" s="1">
        <v>72.990875244140625</v>
      </c>
      <c r="AB117" s="1">
        <v>2.5578517913818359</v>
      </c>
      <c r="AC117" s="1">
        <v>-0.17763644456863403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ref="AK117:AK131" si="182">X117*0.000001/(K117*0.0001)</f>
        <v>0.66686874389648432</v>
      </c>
      <c r="AL117">
        <f t="shared" ref="AL117:AL131" si="183">(U117-T117)/(1000-U117)*AK117</f>
        <v>2.3147404294838357E-3</v>
      </c>
      <c r="AM117">
        <f t="shared" ref="AM117:AM131" si="184">(P117+273.15)</f>
        <v>299.8928283691406</v>
      </c>
      <c r="AN117">
        <f t="shared" ref="AN117:AN131" si="185">(O117+273.15)</f>
        <v>302.08403053283689</v>
      </c>
      <c r="AO117">
        <f t="shared" ref="AO117:AO131" si="186">(Y117*AG117+Z117*AH117)*AI117</f>
        <v>271.83245486157102</v>
      </c>
      <c r="AP117">
        <f t="shared" ref="AP117:AP131" si="187">((AO117+0.00000010773*(AN117^4-AM117^4))-AL117*44100)/(L117*51.4+0.00000043092*AM117^3)</f>
        <v>2.3105895865904889</v>
      </c>
      <c r="AQ117">
        <f t="shared" ref="AQ117:AQ131" si="188">0.61365*EXP(17.502*J117/(240.97+J117))</f>
        <v>3.5254539711872295</v>
      </c>
      <c r="AR117">
        <f t="shared" ref="AR117:AR131" si="189">AQ117*1000/AA117</f>
        <v>48.299927345647724</v>
      </c>
      <c r="AS117">
        <f t="shared" ref="AS117:AS131" si="190">(AR117-U117)</f>
        <v>28.714449516668232</v>
      </c>
      <c r="AT117">
        <f t="shared" ref="AT117:AT131" si="191">IF(D117,P117,(O117+P117)/2)</f>
        <v>27.83842945098877</v>
      </c>
      <c r="AU117">
        <f t="shared" ref="AU117:AU131" si="192">0.61365*EXP(17.502*AT117/(240.97+AT117))</f>
        <v>3.7592425785353014</v>
      </c>
      <c r="AV117">
        <f t="shared" ref="AV117:AV131" si="193">IF(AS117&lt;&gt;0,(1000-(AR117+U117)/2)/AS117*AL117,0)</f>
        <v>7.7876188509933886E-2</v>
      </c>
      <c r="AW117">
        <f t="shared" ref="AW117:AW131" si="194">U117*AA117/1000</f>
        <v>1.4295611688119243</v>
      </c>
      <c r="AX117">
        <f t="shared" ref="AX117:AX131" si="195">(AU117-AW117)</f>
        <v>2.3296814097233769</v>
      </c>
      <c r="AY117">
        <f t="shared" ref="AY117:AY131" si="196">1/(1.6/F117+1.37/N117)</f>
        <v>4.8865234627931943E-2</v>
      </c>
      <c r="AZ117">
        <f t="shared" ref="AZ117:AZ131" si="197">G117*AA117*0.001</f>
        <v>14.256013390733093</v>
      </c>
      <c r="BA117">
        <f t="shared" ref="BA117:BA131" si="198">G117/S117</f>
        <v>0.50658725686101935</v>
      </c>
      <c r="BB117">
        <f t="shared" ref="BB117:BB131" si="199">(1-AL117*AA117/AQ117/F117)*100</f>
        <v>40.148376700218414</v>
      </c>
      <c r="BC117">
        <f t="shared" ref="BC117:BC131" si="200">(S117-E117/(N117/1.35))</f>
        <v>381.44596326981338</v>
      </c>
      <c r="BD117">
        <f t="shared" ref="BD117:BD131" si="201">E117*BB117/100/BC117</f>
        <v>9.0765110923255021E-3</v>
      </c>
    </row>
    <row r="118" spans="1:108" x14ac:dyDescent="0.25">
      <c r="A118" s="1">
        <v>92</v>
      </c>
      <c r="B118" s="1" t="s">
        <v>133</v>
      </c>
      <c r="C118" s="1">
        <v>1629</v>
      </c>
      <c r="D118" s="1">
        <v>0</v>
      </c>
      <c r="E118">
        <f t="shared" si="174"/>
        <v>8.6235080999486904</v>
      </c>
      <c r="F118">
        <f t="shared" si="175"/>
        <v>8.0071854264784609E-2</v>
      </c>
      <c r="G118">
        <f t="shared" si="176"/>
        <v>195.31226804788179</v>
      </c>
      <c r="H118">
        <f t="shared" si="177"/>
        <v>2.3147404294838356</v>
      </c>
      <c r="I118">
        <f t="shared" si="178"/>
        <v>2.095892802375305</v>
      </c>
      <c r="J118">
        <f t="shared" si="179"/>
        <v>26.742828369140625</v>
      </c>
      <c r="K118" s="1">
        <v>6</v>
      </c>
      <c r="L118">
        <f t="shared" si="180"/>
        <v>1.4200000166893005</v>
      </c>
      <c r="M118" s="1">
        <v>1</v>
      </c>
      <c r="N118">
        <f t="shared" si="181"/>
        <v>2.8400000333786011</v>
      </c>
      <c r="O118" s="1">
        <v>28.934030532836914</v>
      </c>
      <c r="P118" s="1">
        <v>26.742828369140625</v>
      </c>
      <c r="Q118" s="1">
        <v>30.131492614746094</v>
      </c>
      <c r="R118" s="1">
        <v>399.81475830078125</v>
      </c>
      <c r="S118" s="1">
        <v>385.545166015625</v>
      </c>
      <c r="T118" s="1">
        <v>16.182401657104492</v>
      </c>
      <c r="U118" s="1">
        <v>19.585477828979492</v>
      </c>
      <c r="V118" s="1">
        <v>29.481681823730469</v>
      </c>
      <c r="W118" s="1">
        <v>35.681529998779297</v>
      </c>
      <c r="X118" s="1">
        <v>400.12124633789062</v>
      </c>
      <c r="Y118" s="1">
        <v>1698.952880859375</v>
      </c>
      <c r="Z118" s="1">
        <v>5.5045647621154785</v>
      </c>
      <c r="AA118" s="1">
        <v>72.990875244140625</v>
      </c>
      <c r="AB118" s="1">
        <v>2.5578517913818359</v>
      </c>
      <c r="AC118" s="1">
        <v>-0.17763644456863403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82"/>
        <v>0.66686874389648432</v>
      </c>
      <c r="AL118">
        <f t="shared" si="183"/>
        <v>2.3147404294838357E-3</v>
      </c>
      <c r="AM118">
        <f t="shared" si="184"/>
        <v>299.8928283691406</v>
      </c>
      <c r="AN118">
        <f t="shared" si="185"/>
        <v>302.08403053283689</v>
      </c>
      <c r="AO118">
        <f t="shared" si="186"/>
        <v>271.83245486157102</v>
      </c>
      <c r="AP118">
        <f t="shared" si="187"/>
        <v>2.3105895865904889</v>
      </c>
      <c r="AQ118">
        <f t="shared" si="188"/>
        <v>3.5254539711872295</v>
      </c>
      <c r="AR118">
        <f t="shared" si="189"/>
        <v>48.299927345647724</v>
      </c>
      <c r="AS118">
        <f t="shared" si="190"/>
        <v>28.714449516668232</v>
      </c>
      <c r="AT118">
        <f t="shared" si="191"/>
        <v>27.83842945098877</v>
      </c>
      <c r="AU118">
        <f t="shared" si="192"/>
        <v>3.7592425785353014</v>
      </c>
      <c r="AV118">
        <f t="shared" si="193"/>
        <v>7.7876188509933886E-2</v>
      </c>
      <c r="AW118">
        <f t="shared" si="194"/>
        <v>1.4295611688119243</v>
      </c>
      <c r="AX118">
        <f t="shared" si="195"/>
        <v>2.3296814097233769</v>
      </c>
      <c r="AY118">
        <f t="shared" si="196"/>
        <v>4.8865234627931943E-2</v>
      </c>
      <c r="AZ118">
        <f t="shared" si="197"/>
        <v>14.256013390733093</v>
      </c>
      <c r="BA118">
        <f t="shared" si="198"/>
        <v>0.50658725686101935</v>
      </c>
      <c r="BB118">
        <f t="shared" si="199"/>
        <v>40.148376700218414</v>
      </c>
      <c r="BC118">
        <f t="shared" si="200"/>
        <v>381.44596326981338</v>
      </c>
      <c r="BD118">
        <f t="shared" si="201"/>
        <v>9.0765110923255021E-3</v>
      </c>
    </row>
    <row r="119" spans="1:108" x14ac:dyDescent="0.25">
      <c r="A119" s="1">
        <v>93</v>
      </c>
      <c r="B119" s="1" t="s">
        <v>134</v>
      </c>
      <c r="C119" s="1">
        <v>1629.4999999888241</v>
      </c>
      <c r="D119" s="1">
        <v>0</v>
      </c>
      <c r="E119">
        <f t="shared" si="174"/>
        <v>8.6335806747102737</v>
      </c>
      <c r="F119">
        <f t="shared" si="175"/>
        <v>8.0010221907374862E-2</v>
      </c>
      <c r="G119">
        <f t="shared" si="176"/>
        <v>194.95881951320908</v>
      </c>
      <c r="H119">
        <f t="shared" si="177"/>
        <v>2.31374868693679</v>
      </c>
      <c r="I119">
        <f t="shared" si="178"/>
        <v>2.096555532191775</v>
      </c>
      <c r="J119">
        <f t="shared" si="179"/>
        <v>26.746040344238281</v>
      </c>
      <c r="K119" s="1">
        <v>6</v>
      </c>
      <c r="L119">
        <f t="shared" si="180"/>
        <v>1.4200000166893005</v>
      </c>
      <c r="M119" s="1">
        <v>1</v>
      </c>
      <c r="N119">
        <f t="shared" si="181"/>
        <v>2.8400000333786011</v>
      </c>
      <c r="O119" s="1">
        <v>28.936311721801758</v>
      </c>
      <c r="P119" s="1">
        <v>26.746040344238281</v>
      </c>
      <c r="Q119" s="1">
        <v>30.131242752075195</v>
      </c>
      <c r="R119" s="1">
        <v>399.81146240234375</v>
      </c>
      <c r="S119" s="1">
        <v>385.5263671875</v>
      </c>
      <c r="T119" s="1">
        <v>16.183652877807617</v>
      </c>
      <c r="U119" s="1">
        <v>19.585517883300781</v>
      </c>
      <c r="V119" s="1">
        <v>29.480087280273438</v>
      </c>
      <c r="W119" s="1">
        <v>35.676914215087891</v>
      </c>
      <c r="X119" s="1">
        <v>400.09219360351562</v>
      </c>
      <c r="Y119" s="1">
        <v>1698.874755859375</v>
      </c>
      <c r="Z119" s="1">
        <v>5.5119519233703613</v>
      </c>
      <c r="AA119" s="1">
        <v>72.990913391113281</v>
      </c>
      <c r="AB119" s="1">
        <v>2.5578517913818359</v>
      </c>
      <c r="AC119" s="1">
        <v>-0.17763644456863403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82"/>
        <v>0.66682032267252589</v>
      </c>
      <c r="AL119">
        <f t="shared" si="183"/>
        <v>2.31374868693679E-3</v>
      </c>
      <c r="AM119">
        <f t="shared" si="184"/>
        <v>299.89604034423826</v>
      </c>
      <c r="AN119">
        <f t="shared" si="185"/>
        <v>302.08631172180174</v>
      </c>
      <c r="AO119">
        <f t="shared" si="186"/>
        <v>271.81995486185042</v>
      </c>
      <c r="AP119">
        <f t="shared" si="187"/>
        <v>2.31082761950822</v>
      </c>
      <c r="AQ119">
        <f t="shared" si="188"/>
        <v>3.5261203717318828</v>
      </c>
      <c r="AR119">
        <f t="shared" si="189"/>
        <v>48.309032013856005</v>
      </c>
      <c r="AS119">
        <f t="shared" si="190"/>
        <v>28.723514130555223</v>
      </c>
      <c r="AT119">
        <f t="shared" si="191"/>
        <v>27.84117603302002</v>
      </c>
      <c r="AU119">
        <f t="shared" si="192"/>
        <v>3.7598452604912311</v>
      </c>
      <c r="AV119">
        <f t="shared" si="193"/>
        <v>7.7817888644819103E-2</v>
      </c>
      <c r="AW119">
        <f t="shared" si="194"/>
        <v>1.4295648395401077</v>
      </c>
      <c r="AX119">
        <f t="shared" si="195"/>
        <v>2.3302804209511234</v>
      </c>
      <c r="AY119">
        <f t="shared" si="196"/>
        <v>4.88285083558491E-2</v>
      </c>
      <c r="AZ119">
        <f t="shared" si="197"/>
        <v>14.230222309922331</v>
      </c>
      <c r="BA119">
        <f t="shared" si="198"/>
        <v>0.50569516408300874</v>
      </c>
      <c r="BB119">
        <f t="shared" si="199"/>
        <v>40.13921952825882</v>
      </c>
      <c r="BC119">
        <f t="shared" si="200"/>
        <v>381.42237642205163</v>
      </c>
      <c r="BD119">
        <f t="shared" si="201"/>
        <v>9.0856019845482073E-3</v>
      </c>
    </row>
    <row r="120" spans="1:108" x14ac:dyDescent="0.25">
      <c r="A120" s="1">
        <v>94</v>
      </c>
      <c r="B120" s="1" t="s">
        <v>134</v>
      </c>
      <c r="C120" s="1">
        <v>1629.9999999776483</v>
      </c>
      <c r="D120" s="1">
        <v>0</v>
      </c>
      <c r="E120">
        <f t="shared" si="174"/>
        <v>8.6039819772311024</v>
      </c>
      <c r="F120">
        <f t="shared" si="175"/>
        <v>7.9961581433172849E-2</v>
      </c>
      <c r="G120">
        <f t="shared" si="176"/>
        <v>195.45960241804255</v>
      </c>
      <c r="H120">
        <f t="shared" si="177"/>
        <v>2.3132677135661939</v>
      </c>
      <c r="I120">
        <f t="shared" si="178"/>
        <v>2.0973398922340021</v>
      </c>
      <c r="J120">
        <f t="shared" si="179"/>
        <v>26.749837875366211</v>
      </c>
      <c r="K120" s="1">
        <v>6</v>
      </c>
      <c r="L120">
        <f t="shared" si="180"/>
        <v>1.4200000166893005</v>
      </c>
      <c r="M120" s="1">
        <v>1</v>
      </c>
      <c r="N120">
        <f t="shared" si="181"/>
        <v>2.8400000333786011</v>
      </c>
      <c r="O120" s="1">
        <v>28.937803268432617</v>
      </c>
      <c r="P120" s="1">
        <v>26.749837875366211</v>
      </c>
      <c r="Q120" s="1">
        <v>30.132638931274414</v>
      </c>
      <c r="R120" s="1">
        <v>399.7841796875</v>
      </c>
      <c r="S120" s="1">
        <v>385.543212890625</v>
      </c>
      <c r="T120" s="1">
        <v>16.184370040893555</v>
      </c>
      <c r="U120" s="1">
        <v>19.585641860961914</v>
      </c>
      <c r="V120" s="1">
        <v>29.478736877441406</v>
      </c>
      <c r="W120" s="1">
        <v>35.673923492431641</v>
      </c>
      <c r="X120" s="1">
        <v>400.0787353515625</v>
      </c>
      <c r="Y120" s="1">
        <v>1698.83935546875</v>
      </c>
      <c r="Z120" s="1">
        <v>5.5161881446838379</v>
      </c>
      <c r="AA120" s="1">
        <v>72.990638732910156</v>
      </c>
      <c r="AB120" s="1">
        <v>2.5578517913818359</v>
      </c>
      <c r="AC120" s="1">
        <v>-0.17763644456863403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82"/>
        <v>0.666797892252604</v>
      </c>
      <c r="AL120">
        <f t="shared" si="183"/>
        <v>2.3132677135661939E-3</v>
      </c>
      <c r="AM120">
        <f t="shared" si="184"/>
        <v>299.89983787536619</v>
      </c>
      <c r="AN120">
        <f t="shared" si="185"/>
        <v>302.08780326843259</v>
      </c>
      <c r="AO120">
        <f t="shared" si="186"/>
        <v>271.81429079947702</v>
      </c>
      <c r="AP120">
        <f t="shared" si="187"/>
        <v>2.3106870539326465</v>
      </c>
      <c r="AQ120">
        <f t="shared" si="188"/>
        <v>3.526908401659635</v>
      </c>
      <c r="AR120">
        <f t="shared" si="189"/>
        <v>48.320010112055861</v>
      </c>
      <c r="AS120">
        <f t="shared" si="190"/>
        <v>28.734368251093947</v>
      </c>
      <c r="AT120">
        <f t="shared" si="191"/>
        <v>27.843820571899414</v>
      </c>
      <c r="AU120">
        <f t="shared" si="192"/>
        <v>3.7604256308016355</v>
      </c>
      <c r="AV120">
        <f t="shared" si="193"/>
        <v>7.7771876447716701E-2</v>
      </c>
      <c r="AW120">
        <f t="shared" si="194"/>
        <v>1.4295685094256332</v>
      </c>
      <c r="AX120">
        <f t="shared" si="195"/>
        <v>2.3308571213760025</v>
      </c>
      <c r="AY120">
        <f t="shared" si="196"/>
        <v>4.8799522911215802E-2</v>
      </c>
      <c r="AZ120">
        <f t="shared" si="197"/>
        <v>14.266721226973596</v>
      </c>
      <c r="BA120">
        <f t="shared" si="198"/>
        <v>0.50697197067113875</v>
      </c>
      <c r="BB120">
        <f t="shared" si="199"/>
        <v>40.128863090937159</v>
      </c>
      <c r="BC120">
        <f t="shared" si="200"/>
        <v>381.45329192839046</v>
      </c>
      <c r="BD120">
        <f t="shared" si="201"/>
        <v>9.0513838026075877E-3</v>
      </c>
    </row>
    <row r="121" spans="1:108" x14ac:dyDescent="0.25">
      <c r="A121" s="1">
        <v>95</v>
      </c>
      <c r="B121" s="1" t="s">
        <v>135</v>
      </c>
      <c r="C121" s="1">
        <v>1630.4999999664724</v>
      </c>
      <c r="D121" s="1">
        <v>0</v>
      </c>
      <c r="E121">
        <f t="shared" si="174"/>
        <v>8.6348796316268643</v>
      </c>
      <c r="F121">
        <f t="shared" si="175"/>
        <v>7.9974731801236307E-2</v>
      </c>
      <c r="G121">
        <f t="shared" si="176"/>
        <v>194.78365099892417</v>
      </c>
      <c r="H121">
        <f t="shared" si="177"/>
        <v>2.3140987780649955</v>
      </c>
      <c r="I121">
        <f t="shared" si="178"/>
        <v>2.097765616601257</v>
      </c>
      <c r="J121">
        <f t="shared" si="179"/>
        <v>26.752140045166016</v>
      </c>
      <c r="K121" s="1">
        <v>6</v>
      </c>
      <c r="L121">
        <f t="shared" si="180"/>
        <v>1.4200000166893005</v>
      </c>
      <c r="M121" s="1">
        <v>1</v>
      </c>
      <c r="N121">
        <f t="shared" si="181"/>
        <v>2.8400000333786011</v>
      </c>
      <c r="O121" s="1">
        <v>28.939336776733398</v>
      </c>
      <c r="P121" s="1">
        <v>26.752140045166016</v>
      </c>
      <c r="Q121" s="1">
        <v>30.132770538330078</v>
      </c>
      <c r="R121" s="1">
        <v>399.744384765625</v>
      </c>
      <c r="S121" s="1">
        <v>385.4566650390625</v>
      </c>
      <c r="T121" s="1">
        <v>16.183666229248047</v>
      </c>
      <c r="U121" s="1">
        <v>19.586214065551758</v>
      </c>
      <c r="V121" s="1">
        <v>29.475048065185547</v>
      </c>
      <c r="W121" s="1">
        <v>35.672054290771484</v>
      </c>
      <c r="X121" s="1">
        <v>400.0721435546875</v>
      </c>
      <c r="Y121" s="1">
        <v>1698.727294921875</v>
      </c>
      <c r="Z121" s="1">
        <v>5.4726419448852539</v>
      </c>
      <c r="AA121" s="1">
        <v>72.991165161132813</v>
      </c>
      <c r="AB121" s="1">
        <v>2.5578517913818359</v>
      </c>
      <c r="AC121" s="1">
        <v>-0.17763644456863403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82"/>
        <v>0.66678690592447909</v>
      </c>
      <c r="AL121">
        <f t="shared" si="183"/>
        <v>2.3140987780649954E-3</v>
      </c>
      <c r="AM121">
        <f t="shared" si="184"/>
        <v>299.90214004516599</v>
      </c>
      <c r="AN121">
        <f t="shared" si="185"/>
        <v>302.08933677673338</v>
      </c>
      <c r="AO121">
        <f t="shared" si="186"/>
        <v>271.79636111237778</v>
      </c>
      <c r="AP121">
        <f t="shared" si="187"/>
        <v>2.3099337322611544</v>
      </c>
      <c r="AQ121">
        <f t="shared" si="188"/>
        <v>3.5273862023412481</v>
      </c>
      <c r="AR121">
        <f t="shared" si="189"/>
        <v>48.326207624639366</v>
      </c>
      <c r="AS121">
        <f t="shared" si="190"/>
        <v>28.739993559087608</v>
      </c>
      <c r="AT121">
        <f t="shared" si="191"/>
        <v>27.845738410949707</v>
      </c>
      <c r="AU121">
        <f t="shared" si="192"/>
        <v>3.7608465685168335</v>
      </c>
      <c r="AV121">
        <f t="shared" si="193"/>
        <v>7.7784316389791566E-2</v>
      </c>
      <c r="AW121">
        <f t="shared" si="194"/>
        <v>1.4296205857399908</v>
      </c>
      <c r="AX121">
        <f t="shared" si="195"/>
        <v>2.3312259827768429</v>
      </c>
      <c r="AY121">
        <f t="shared" si="196"/>
        <v>4.8807359455867193E-2</v>
      </c>
      <c r="AZ121">
        <f t="shared" si="197"/>
        <v>14.217485640750928</v>
      </c>
      <c r="BA121">
        <f t="shared" si="198"/>
        <v>0.50533216484707721</v>
      </c>
      <c r="BB121">
        <f t="shared" si="199"/>
        <v>40.124881595633411</v>
      </c>
      <c r="BC121">
        <f t="shared" si="200"/>
        <v>381.3520568117068</v>
      </c>
      <c r="BD121">
        <f t="shared" si="201"/>
        <v>9.0853980363516558E-3</v>
      </c>
    </row>
    <row r="122" spans="1:108" x14ac:dyDescent="0.25">
      <c r="A122" s="1">
        <v>96</v>
      </c>
      <c r="B122" s="1" t="s">
        <v>135</v>
      </c>
      <c r="C122" s="1">
        <v>1630.9999999552965</v>
      </c>
      <c r="D122" s="1">
        <v>0</v>
      </c>
      <c r="E122">
        <f t="shared" si="174"/>
        <v>8.6519996593273998</v>
      </c>
      <c r="F122">
        <f t="shared" si="175"/>
        <v>8.0055721704341692E-2</v>
      </c>
      <c r="G122">
        <f t="shared" si="176"/>
        <v>194.59081957731775</v>
      </c>
      <c r="H122">
        <f t="shared" si="177"/>
        <v>2.3169642604208125</v>
      </c>
      <c r="I122">
        <f t="shared" si="178"/>
        <v>2.0982905394973268</v>
      </c>
      <c r="J122">
        <f t="shared" si="179"/>
        <v>26.754964828491211</v>
      </c>
      <c r="K122" s="1">
        <v>6</v>
      </c>
      <c r="L122">
        <f t="shared" si="180"/>
        <v>1.4200000166893005</v>
      </c>
      <c r="M122" s="1">
        <v>1</v>
      </c>
      <c r="N122">
        <f t="shared" si="181"/>
        <v>2.8400000333786011</v>
      </c>
      <c r="O122" s="1">
        <v>28.94085693359375</v>
      </c>
      <c r="P122" s="1">
        <v>26.754964828491211</v>
      </c>
      <c r="Q122" s="1">
        <v>30.132841110229492</v>
      </c>
      <c r="R122" s="1">
        <v>399.7532958984375</v>
      </c>
      <c r="S122" s="1">
        <v>385.43789672851562</v>
      </c>
      <c r="T122" s="1">
        <v>16.180166244506836</v>
      </c>
      <c r="U122" s="1">
        <v>19.58702278137207</v>
      </c>
      <c r="V122" s="1">
        <v>29.466131210327148</v>
      </c>
      <c r="W122" s="1">
        <v>35.670448303222656</v>
      </c>
      <c r="X122" s="1">
        <v>400.06060791015625</v>
      </c>
      <c r="Y122" s="1">
        <v>1698.668701171875</v>
      </c>
      <c r="Z122" s="1">
        <v>5.4948906898498535</v>
      </c>
      <c r="AA122" s="1">
        <v>72.991287231445312</v>
      </c>
      <c r="AB122" s="1">
        <v>2.5578517913818359</v>
      </c>
      <c r="AC122" s="1">
        <v>-0.17763644456863403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0.66676767985026031</v>
      </c>
      <c r="AL122">
        <f t="shared" si="183"/>
        <v>2.3169642604208124E-3</v>
      </c>
      <c r="AM122">
        <f t="shared" si="184"/>
        <v>299.90496482849119</v>
      </c>
      <c r="AN122">
        <f t="shared" si="185"/>
        <v>302.09085693359373</v>
      </c>
      <c r="AO122">
        <f t="shared" si="186"/>
        <v>271.78698611258733</v>
      </c>
      <c r="AP122">
        <f t="shared" si="187"/>
        <v>2.3081458413667786</v>
      </c>
      <c r="AQ122">
        <f t="shared" si="188"/>
        <v>3.5279725453413184</v>
      </c>
      <c r="AR122">
        <f t="shared" si="189"/>
        <v>48.334159858759634</v>
      </c>
      <c r="AS122">
        <f t="shared" si="190"/>
        <v>28.747137077387563</v>
      </c>
      <c r="AT122">
        <f t="shared" si="191"/>
        <v>27.84791088104248</v>
      </c>
      <c r="AU122">
        <f t="shared" si="192"/>
        <v>3.7613234436963339</v>
      </c>
      <c r="AV122">
        <f t="shared" si="193"/>
        <v>7.7860928482860567E-2</v>
      </c>
      <c r="AW122">
        <f t="shared" si="194"/>
        <v>1.4296820058439916</v>
      </c>
      <c r="AX122">
        <f t="shared" si="195"/>
        <v>2.3316414378523422</v>
      </c>
      <c r="AY122">
        <f t="shared" si="196"/>
        <v>4.885562148164168E-2</v>
      </c>
      <c r="AZ122">
        <f t="shared" si="197"/>
        <v>14.203434404370352</v>
      </c>
      <c r="BA122">
        <f t="shared" si="198"/>
        <v>0.50485647941976597</v>
      </c>
      <c r="BB122">
        <f t="shared" si="199"/>
        <v>40.121242008443012</v>
      </c>
      <c r="BC122">
        <f t="shared" si="200"/>
        <v>381.32515045991903</v>
      </c>
      <c r="BD122">
        <f t="shared" si="201"/>
        <v>9.1032278298498366E-3</v>
      </c>
    </row>
    <row r="123" spans="1:108" x14ac:dyDescent="0.25">
      <c r="A123" s="1">
        <v>97</v>
      </c>
      <c r="B123" s="1" t="s">
        <v>136</v>
      </c>
      <c r="C123" s="1">
        <v>1631.4999999441206</v>
      </c>
      <c r="D123" s="1">
        <v>0</v>
      </c>
      <c r="E123">
        <f t="shared" si="174"/>
        <v>8.7012627904158926</v>
      </c>
      <c r="F123">
        <f t="shared" si="175"/>
        <v>8.0037312582297543E-2</v>
      </c>
      <c r="G123">
        <f t="shared" si="176"/>
        <v>193.52775286961685</v>
      </c>
      <c r="H123">
        <f t="shared" si="177"/>
        <v>2.3172451472318518</v>
      </c>
      <c r="I123">
        <f t="shared" si="178"/>
        <v>2.0990121446396866</v>
      </c>
      <c r="J123">
        <f t="shared" si="179"/>
        <v>26.757282257080078</v>
      </c>
      <c r="K123" s="1">
        <v>6</v>
      </c>
      <c r="L123">
        <f t="shared" si="180"/>
        <v>1.4200000166893005</v>
      </c>
      <c r="M123" s="1">
        <v>1</v>
      </c>
      <c r="N123">
        <f t="shared" si="181"/>
        <v>2.8400000333786011</v>
      </c>
      <c r="O123" s="1">
        <v>28.942316055297852</v>
      </c>
      <c r="P123" s="1">
        <v>26.757282257080078</v>
      </c>
      <c r="Q123" s="1">
        <v>30.132989883422852</v>
      </c>
      <c r="R123" s="1">
        <v>399.79141235351562</v>
      </c>
      <c r="S123" s="1">
        <v>385.40185546875</v>
      </c>
      <c r="T123" s="1">
        <v>16.17637825012207</v>
      </c>
      <c r="U123" s="1">
        <v>19.583715438842773</v>
      </c>
      <c r="V123" s="1">
        <v>29.456762313842773</v>
      </c>
      <c r="W123" s="1">
        <v>35.661434173583984</v>
      </c>
      <c r="X123" s="1">
        <v>400.05401611328125</v>
      </c>
      <c r="Y123" s="1">
        <v>1698.672119140625</v>
      </c>
      <c r="Z123" s="1">
        <v>5.4461836814880371</v>
      </c>
      <c r="AA123" s="1">
        <v>72.9913330078125</v>
      </c>
      <c r="AB123" s="1">
        <v>2.5578517913818359</v>
      </c>
      <c r="AC123" s="1">
        <v>-0.17763644456863403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0.66675669352213529</v>
      </c>
      <c r="AL123">
        <f t="shared" si="183"/>
        <v>2.3172451472318516E-3</v>
      </c>
      <c r="AM123">
        <f t="shared" si="184"/>
        <v>299.90728225708006</v>
      </c>
      <c r="AN123">
        <f t="shared" si="185"/>
        <v>302.09231605529783</v>
      </c>
      <c r="AO123">
        <f t="shared" si="186"/>
        <v>271.7875329875751</v>
      </c>
      <c r="AP123">
        <f t="shared" si="187"/>
        <v>2.3078850560263326</v>
      </c>
      <c r="AQ123">
        <f t="shared" si="188"/>
        <v>3.5284536397664983</v>
      </c>
      <c r="AR123">
        <f t="shared" si="189"/>
        <v>48.340720663216771</v>
      </c>
      <c r="AS123">
        <f t="shared" si="190"/>
        <v>28.757005224373998</v>
      </c>
      <c r="AT123">
        <f t="shared" si="191"/>
        <v>27.849799156188965</v>
      </c>
      <c r="AU123">
        <f t="shared" si="192"/>
        <v>3.7617379785884624</v>
      </c>
      <c r="AV123">
        <f t="shared" si="193"/>
        <v>7.7843514816574672E-2</v>
      </c>
      <c r="AW123">
        <f t="shared" si="194"/>
        <v>1.4294414951268117</v>
      </c>
      <c r="AX123">
        <f t="shared" si="195"/>
        <v>2.3322964834616506</v>
      </c>
      <c r="AY123">
        <f t="shared" si="196"/>
        <v>4.8844651655526185E-2</v>
      </c>
      <c r="AZ123">
        <f t="shared" si="197"/>
        <v>14.125848655959844</v>
      </c>
      <c r="BA123">
        <f t="shared" si="198"/>
        <v>0.5021453584706701</v>
      </c>
      <c r="BB123">
        <f t="shared" si="199"/>
        <v>40.10833828860163</v>
      </c>
      <c r="BC123">
        <f t="shared" si="200"/>
        <v>381.26569186698867</v>
      </c>
      <c r="BD123">
        <f t="shared" si="201"/>
        <v>9.1535430273588549E-3</v>
      </c>
    </row>
    <row r="124" spans="1:108" x14ac:dyDescent="0.25">
      <c r="A124" s="1">
        <v>98</v>
      </c>
      <c r="B124" s="1" t="s">
        <v>136</v>
      </c>
      <c r="C124" s="1">
        <v>1631.9999999329448</v>
      </c>
      <c r="D124" s="1">
        <v>0</v>
      </c>
      <c r="E124">
        <f t="shared" si="174"/>
        <v>8.7073963506177545</v>
      </c>
      <c r="F124">
        <f t="shared" si="175"/>
        <v>7.9925313940753626E-2</v>
      </c>
      <c r="G124">
        <f t="shared" si="176"/>
        <v>193.16427547740452</v>
      </c>
      <c r="H124">
        <f t="shared" si="177"/>
        <v>2.315342529436236</v>
      </c>
      <c r="I124">
        <f t="shared" si="178"/>
        <v>2.100135175989414</v>
      </c>
      <c r="J124">
        <f t="shared" si="179"/>
        <v>26.761615753173828</v>
      </c>
      <c r="K124" s="1">
        <v>6</v>
      </c>
      <c r="L124">
        <f t="shared" si="180"/>
        <v>1.4200000166893005</v>
      </c>
      <c r="M124" s="1">
        <v>1</v>
      </c>
      <c r="N124">
        <f t="shared" si="181"/>
        <v>2.8400000333786011</v>
      </c>
      <c r="O124" s="1">
        <v>28.943164825439453</v>
      </c>
      <c r="P124" s="1">
        <v>26.761615753173828</v>
      </c>
      <c r="Q124" s="1">
        <v>30.132568359375</v>
      </c>
      <c r="R124" s="1">
        <v>399.8057861328125</v>
      </c>
      <c r="S124" s="1">
        <v>385.4068603515625</v>
      </c>
      <c r="T124" s="1">
        <v>16.175827026367188</v>
      </c>
      <c r="U124" s="1">
        <v>19.580673217773438</v>
      </c>
      <c r="V124" s="1">
        <v>29.454286575317383</v>
      </c>
      <c r="W124" s="1">
        <v>35.65411376953125</v>
      </c>
      <c r="X124" s="1">
        <v>400.01922607421875</v>
      </c>
      <c r="Y124" s="1">
        <v>1698.6558837890625</v>
      </c>
      <c r="Z124" s="1">
        <v>5.4493274688720703</v>
      </c>
      <c r="AA124" s="1">
        <v>72.99127197265625</v>
      </c>
      <c r="AB124" s="1">
        <v>2.5578517913818359</v>
      </c>
      <c r="AC124" s="1">
        <v>-0.17763644456863403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0.66669871012369786</v>
      </c>
      <c r="AL124">
        <f t="shared" si="183"/>
        <v>2.3153425294362359E-3</v>
      </c>
      <c r="AM124">
        <f t="shared" si="184"/>
        <v>299.91161575317381</v>
      </c>
      <c r="AN124">
        <f t="shared" si="185"/>
        <v>302.09316482543943</v>
      </c>
      <c r="AO124">
        <f t="shared" si="186"/>
        <v>271.78493533138317</v>
      </c>
      <c r="AP124">
        <f t="shared" si="187"/>
        <v>2.3083560781537709</v>
      </c>
      <c r="AQ124">
        <f t="shared" si="188"/>
        <v>3.5293534202356214</v>
      </c>
      <c r="AR124">
        <f t="shared" si="189"/>
        <v>48.353088319351059</v>
      </c>
      <c r="AS124">
        <f t="shared" si="190"/>
        <v>28.772415101577621</v>
      </c>
      <c r="AT124">
        <f t="shared" si="191"/>
        <v>27.852390289306641</v>
      </c>
      <c r="AU124">
        <f t="shared" si="192"/>
        <v>3.7623068774584851</v>
      </c>
      <c r="AV124">
        <f t="shared" si="193"/>
        <v>7.7737567663475476E-2</v>
      </c>
      <c r="AW124">
        <f t="shared" si="194"/>
        <v>1.4292182442462071</v>
      </c>
      <c r="AX124">
        <f t="shared" si="195"/>
        <v>2.3330886332122782</v>
      </c>
      <c r="AY124">
        <f t="shared" si="196"/>
        <v>4.8777910135262628E-2</v>
      </c>
      <c r="AZ124">
        <f t="shared" si="197"/>
        <v>14.099306166772328</v>
      </c>
      <c r="BA124">
        <f t="shared" si="198"/>
        <v>0.50119573715216925</v>
      </c>
      <c r="BB124">
        <f t="shared" si="199"/>
        <v>40.08898455459461</v>
      </c>
      <c r="BC124">
        <f t="shared" si="200"/>
        <v>381.26778114903527</v>
      </c>
      <c r="BD124">
        <f t="shared" si="201"/>
        <v>9.1555251996024035E-3</v>
      </c>
    </row>
    <row r="125" spans="1:108" x14ac:dyDescent="0.25">
      <c r="A125" s="1">
        <v>99</v>
      </c>
      <c r="B125" s="1" t="s">
        <v>137</v>
      </c>
      <c r="C125" s="1">
        <v>1632.4999999217689</v>
      </c>
      <c r="D125" s="1">
        <v>0</v>
      </c>
      <c r="E125">
        <f t="shared" si="174"/>
        <v>8.695971759289284</v>
      </c>
      <c r="F125">
        <f t="shared" si="175"/>
        <v>7.9867133110570407E-2</v>
      </c>
      <c r="G125">
        <f t="shared" si="176"/>
        <v>193.30035870349269</v>
      </c>
      <c r="H125">
        <f t="shared" si="177"/>
        <v>2.3141381297186823</v>
      </c>
      <c r="I125">
        <f t="shared" si="178"/>
        <v>2.1005310222329152</v>
      </c>
      <c r="J125">
        <f t="shared" si="179"/>
        <v>26.763866424560547</v>
      </c>
      <c r="K125" s="1">
        <v>6</v>
      </c>
      <c r="L125">
        <f t="shared" si="180"/>
        <v>1.4200000166893005</v>
      </c>
      <c r="M125" s="1">
        <v>1</v>
      </c>
      <c r="N125">
        <f t="shared" si="181"/>
        <v>2.8400000333786011</v>
      </c>
      <c r="O125" s="1">
        <v>28.945590972900391</v>
      </c>
      <c r="P125" s="1">
        <v>26.763866424560547</v>
      </c>
      <c r="Q125" s="1">
        <v>30.132734298706055</v>
      </c>
      <c r="R125" s="1">
        <v>399.8228759765625</v>
      </c>
      <c r="S125" s="1">
        <v>385.44223022460937</v>
      </c>
      <c r="T125" s="1">
        <v>16.178634643554687</v>
      </c>
      <c r="U125" s="1">
        <v>19.581571578979492</v>
      </c>
      <c r="V125" s="1">
        <v>29.455385208129883</v>
      </c>
      <c r="W125" s="1">
        <v>35.650890350341797</v>
      </c>
      <c r="X125" s="1">
        <v>400.03509521484375</v>
      </c>
      <c r="Y125" s="1">
        <v>1698.739501953125</v>
      </c>
      <c r="Z125" s="1">
        <v>5.5024161338806152</v>
      </c>
      <c r="AA125" s="1">
        <v>72.9915771484375</v>
      </c>
      <c r="AB125" s="1">
        <v>2.5578517913818359</v>
      </c>
      <c r="AC125" s="1">
        <v>-0.17763644456863403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0.66672515869140614</v>
      </c>
      <c r="AL125">
        <f t="shared" si="183"/>
        <v>2.3141381297186823E-3</v>
      </c>
      <c r="AM125">
        <f t="shared" si="184"/>
        <v>299.91386642456052</v>
      </c>
      <c r="AN125">
        <f t="shared" si="185"/>
        <v>302.09559097290037</v>
      </c>
      <c r="AO125">
        <f t="shared" si="186"/>
        <v>271.79831423733413</v>
      </c>
      <c r="AP125">
        <f t="shared" si="187"/>
        <v>2.3091662228362781</v>
      </c>
      <c r="AQ125">
        <f t="shared" si="188"/>
        <v>3.529820814827648</v>
      </c>
      <c r="AR125">
        <f t="shared" si="189"/>
        <v>48.359289560894346</v>
      </c>
      <c r="AS125">
        <f t="shared" si="190"/>
        <v>28.777717981914854</v>
      </c>
      <c r="AT125">
        <f t="shared" si="191"/>
        <v>27.854728698730469</v>
      </c>
      <c r="AU125">
        <f t="shared" si="192"/>
        <v>3.7628203537618861</v>
      </c>
      <c r="AV125">
        <f t="shared" si="193"/>
        <v>7.7682527240649502E-2</v>
      </c>
      <c r="AW125">
        <f t="shared" si="194"/>
        <v>1.4292897925947328</v>
      </c>
      <c r="AX125">
        <f t="shared" si="195"/>
        <v>2.3335305611671533</v>
      </c>
      <c r="AY125">
        <f t="shared" si="196"/>
        <v>4.8743237646799463E-2</v>
      </c>
      <c r="AZ125">
        <f t="shared" si="197"/>
        <v>14.109298045126629</v>
      </c>
      <c r="BA125">
        <f t="shared" si="198"/>
        <v>0.50150280261415692</v>
      </c>
      <c r="BB125">
        <f t="shared" si="199"/>
        <v>40.084212649797202</v>
      </c>
      <c r="BC125">
        <f t="shared" si="200"/>
        <v>381.3085817256428</v>
      </c>
      <c r="BD125">
        <f t="shared" si="201"/>
        <v>9.141446007286164E-3</v>
      </c>
    </row>
    <row r="126" spans="1:108" x14ac:dyDescent="0.25">
      <c r="A126" s="1">
        <v>100</v>
      </c>
      <c r="B126" s="1" t="s">
        <v>137</v>
      </c>
      <c r="C126" s="1">
        <v>1632.999999910593</v>
      </c>
      <c r="D126" s="1">
        <v>0</v>
      </c>
      <c r="E126">
        <f t="shared" si="174"/>
        <v>8.7205341541763364</v>
      </c>
      <c r="F126">
        <f t="shared" si="175"/>
        <v>7.9862444562959087E-2</v>
      </c>
      <c r="G126">
        <f t="shared" si="176"/>
        <v>192.80518608295824</v>
      </c>
      <c r="H126">
        <f t="shared" si="177"/>
        <v>2.3138944042678995</v>
      </c>
      <c r="I126">
        <f t="shared" si="178"/>
        <v>2.1004160138658641</v>
      </c>
      <c r="J126">
        <f t="shared" si="179"/>
        <v>26.763565063476563</v>
      </c>
      <c r="K126" s="1">
        <v>6</v>
      </c>
      <c r="L126">
        <f t="shared" si="180"/>
        <v>1.4200000166893005</v>
      </c>
      <c r="M126" s="1">
        <v>1</v>
      </c>
      <c r="N126">
        <f t="shared" si="181"/>
        <v>2.8400000333786011</v>
      </c>
      <c r="O126" s="1">
        <v>28.947216033935547</v>
      </c>
      <c r="P126" s="1">
        <v>26.763565063476563</v>
      </c>
      <c r="Q126" s="1">
        <v>30.133180618286133</v>
      </c>
      <c r="R126" s="1">
        <v>399.86569213867187</v>
      </c>
      <c r="S126" s="1">
        <v>385.448974609375</v>
      </c>
      <c r="T126" s="1">
        <v>16.17999267578125</v>
      </c>
      <c r="U126" s="1">
        <v>19.582414627075195</v>
      </c>
      <c r="V126" s="1">
        <v>29.45489501953125</v>
      </c>
      <c r="W126" s="1">
        <v>35.648841857910156</v>
      </c>
      <c r="X126" s="1">
        <v>400.05316162109375</v>
      </c>
      <c r="Y126" s="1">
        <v>1698.8287353515625</v>
      </c>
      <c r="Z126" s="1">
        <v>5.4410247802734375</v>
      </c>
      <c r="AA126" s="1">
        <v>72.991111755371094</v>
      </c>
      <c r="AB126" s="1">
        <v>2.5578517913818359</v>
      </c>
      <c r="AC126" s="1">
        <v>-0.17763644456863403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0.6667552693684895</v>
      </c>
      <c r="AL126">
        <f t="shared" si="183"/>
        <v>2.3138944042678995E-3</v>
      </c>
      <c r="AM126">
        <f t="shared" si="184"/>
        <v>299.91356506347654</v>
      </c>
      <c r="AN126">
        <f t="shared" si="185"/>
        <v>302.09721603393552</v>
      </c>
      <c r="AO126">
        <f t="shared" si="186"/>
        <v>271.812591580765</v>
      </c>
      <c r="AP126">
        <f t="shared" si="187"/>
        <v>2.3097325236948207</v>
      </c>
      <c r="AQ126">
        <f t="shared" si="188"/>
        <v>3.5297582283507234</v>
      </c>
      <c r="AR126">
        <f t="shared" si="189"/>
        <v>48.358740447476251</v>
      </c>
      <c r="AS126">
        <f t="shared" si="190"/>
        <v>28.776325820401055</v>
      </c>
      <c r="AT126">
        <f t="shared" si="191"/>
        <v>27.855390548706055</v>
      </c>
      <c r="AU126">
        <f t="shared" si="192"/>
        <v>3.7629656962480125</v>
      </c>
      <c r="AV126">
        <f t="shared" si="193"/>
        <v>7.7678091669713206E-2</v>
      </c>
      <c r="AW126">
        <f t="shared" si="194"/>
        <v>1.4293422144848591</v>
      </c>
      <c r="AX126">
        <f t="shared" si="195"/>
        <v>2.3336234817631532</v>
      </c>
      <c r="AY126">
        <f t="shared" si="196"/>
        <v>4.8740443485537452E-2</v>
      </c>
      <c r="AZ126">
        <f t="shared" si="197"/>
        <v>14.073064884396326</v>
      </c>
      <c r="BA126">
        <f t="shared" si="198"/>
        <v>0.50020936306382069</v>
      </c>
      <c r="BB126">
        <f t="shared" si="199"/>
        <v>40.086325526536406</v>
      </c>
      <c r="BC126">
        <f t="shared" si="200"/>
        <v>381.30365032424368</v>
      </c>
      <c r="BD126">
        <f t="shared" si="201"/>
        <v>9.1678684579161278E-3</v>
      </c>
    </row>
    <row r="127" spans="1:108" x14ac:dyDescent="0.25">
      <c r="A127" s="1">
        <v>101</v>
      </c>
      <c r="B127" s="1" t="s">
        <v>138</v>
      </c>
      <c r="C127" s="1">
        <v>1633.4999998994172</v>
      </c>
      <c r="D127" s="1">
        <v>0</v>
      </c>
      <c r="E127">
        <f t="shared" si="174"/>
        <v>8.7186537772027251</v>
      </c>
      <c r="F127">
        <f t="shared" si="175"/>
        <v>7.990715261007536E-2</v>
      </c>
      <c r="G127">
        <f t="shared" si="176"/>
        <v>192.96289419726511</v>
      </c>
      <c r="H127">
        <f t="shared" si="177"/>
        <v>2.3157877339309607</v>
      </c>
      <c r="I127">
        <f t="shared" si="178"/>
        <v>2.1009715355149279</v>
      </c>
      <c r="J127">
        <f t="shared" si="179"/>
        <v>26.767005920410156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28.949071884155273</v>
      </c>
      <c r="P127" s="1">
        <v>26.767005920410156</v>
      </c>
      <c r="Q127" s="1">
        <v>30.133039474487305</v>
      </c>
      <c r="R127" s="1">
        <v>399.89340209960937</v>
      </c>
      <c r="S127" s="1">
        <v>385.47854614257812</v>
      </c>
      <c r="T127" s="1">
        <v>16.179508209228516</v>
      </c>
      <c r="U127" s="1">
        <v>19.584650039672852</v>
      </c>
      <c r="V127" s="1">
        <v>29.450769424438477</v>
      </c>
      <c r="W127" s="1">
        <v>35.648983001708984</v>
      </c>
      <c r="X127" s="1">
        <v>400.05978393554687</v>
      </c>
      <c r="Y127" s="1">
        <v>1698.84375</v>
      </c>
      <c r="Z127" s="1">
        <v>5.3986549377441406</v>
      </c>
      <c r="AA127" s="1">
        <v>72.99090576171875</v>
      </c>
      <c r="AB127" s="1">
        <v>2.5578517913818359</v>
      </c>
      <c r="AC127" s="1">
        <v>-0.17763644456863403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0.66676630655924474</v>
      </c>
      <c r="AL127">
        <f t="shared" si="183"/>
        <v>2.3157877339309609E-3</v>
      </c>
      <c r="AM127">
        <f t="shared" si="184"/>
        <v>299.91700592041013</v>
      </c>
      <c r="AN127">
        <f t="shared" si="185"/>
        <v>302.09907188415525</v>
      </c>
      <c r="AO127">
        <f t="shared" si="186"/>
        <v>271.81499392446131</v>
      </c>
      <c r="AP127">
        <f t="shared" si="187"/>
        <v>2.3085510432868435</v>
      </c>
      <c r="AQ127">
        <f t="shared" si="188"/>
        <v>3.5304728809369306</v>
      </c>
      <c r="AR127">
        <f t="shared" si="189"/>
        <v>48.368667905865934</v>
      </c>
      <c r="AS127">
        <f t="shared" si="190"/>
        <v>28.784017866193082</v>
      </c>
      <c r="AT127">
        <f t="shared" si="191"/>
        <v>27.858038902282715</v>
      </c>
      <c r="AU127">
        <f t="shared" si="192"/>
        <v>3.7635473246357152</v>
      </c>
      <c r="AV127">
        <f t="shared" si="193"/>
        <v>7.7720386856393417E-2</v>
      </c>
      <c r="AW127">
        <f t="shared" si="194"/>
        <v>1.4295013454220025</v>
      </c>
      <c r="AX127">
        <f t="shared" si="195"/>
        <v>2.3340459792137125</v>
      </c>
      <c r="AY127">
        <f t="shared" si="196"/>
        <v>4.8767087135532391E-2</v>
      </c>
      <c r="AZ127">
        <f t="shared" si="197"/>
        <v>14.084536425861085</v>
      </c>
      <c r="BA127">
        <f t="shared" si="198"/>
        <v>0.5005801130262989</v>
      </c>
      <c r="BB127">
        <f t="shared" si="199"/>
        <v>40.08315085917512</v>
      </c>
      <c r="BC127">
        <f t="shared" si="200"/>
        <v>381.33411569860334</v>
      </c>
      <c r="BD127">
        <f t="shared" si="201"/>
        <v>9.1644335047312356E-3</v>
      </c>
    </row>
    <row r="128" spans="1:108" x14ac:dyDescent="0.25">
      <c r="A128" s="1">
        <v>102</v>
      </c>
      <c r="B128" s="1" t="s">
        <v>138</v>
      </c>
      <c r="C128" s="1">
        <v>1633.9999998882413</v>
      </c>
      <c r="D128" s="1">
        <v>0</v>
      </c>
      <c r="E128">
        <f t="shared" si="174"/>
        <v>8.7576004438167239</v>
      </c>
      <c r="F128">
        <f t="shared" si="175"/>
        <v>7.9921840033579467E-2</v>
      </c>
      <c r="G128">
        <f t="shared" si="176"/>
        <v>192.18004254318433</v>
      </c>
      <c r="H128">
        <f t="shared" si="177"/>
        <v>2.3168125389386893</v>
      </c>
      <c r="I128">
        <f t="shared" si="178"/>
        <v>2.1015137623518125</v>
      </c>
      <c r="J128">
        <f t="shared" si="179"/>
        <v>26.769962310791016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28.951129913330078</v>
      </c>
      <c r="P128" s="1">
        <v>26.769962310791016</v>
      </c>
      <c r="Q128" s="1">
        <v>30.1317138671875</v>
      </c>
      <c r="R128" s="1">
        <v>399.9208984375</v>
      </c>
      <c r="S128" s="1">
        <v>385.44635009765625</v>
      </c>
      <c r="T128" s="1">
        <v>16.178815841674805</v>
      </c>
      <c r="U128" s="1">
        <v>19.585649490356445</v>
      </c>
      <c r="V128" s="1">
        <v>29.445976257324219</v>
      </c>
      <c r="W128" s="1">
        <v>35.646526336669922</v>
      </c>
      <c r="X128" s="1">
        <v>400.03765869140625</v>
      </c>
      <c r="Y128" s="1">
        <v>1698.8431396484375</v>
      </c>
      <c r="Z128" s="1">
        <v>5.4209246635437012</v>
      </c>
      <c r="AA128" s="1">
        <v>72.990852355957031</v>
      </c>
      <c r="AB128" s="1">
        <v>2.5578517913818359</v>
      </c>
      <c r="AC128" s="1">
        <v>-0.17763644456863403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0.66672943115234362</v>
      </c>
      <c r="AL128">
        <f t="shared" si="183"/>
        <v>2.3168125389386894E-3</v>
      </c>
      <c r="AM128">
        <f t="shared" si="184"/>
        <v>299.91996231079099</v>
      </c>
      <c r="AN128">
        <f t="shared" si="185"/>
        <v>302.10112991333006</v>
      </c>
      <c r="AO128">
        <f t="shared" si="186"/>
        <v>271.81489626821349</v>
      </c>
      <c r="AP128">
        <f t="shared" si="187"/>
        <v>2.307889174395175</v>
      </c>
      <c r="AQ128">
        <f t="shared" si="188"/>
        <v>3.5310870125979452</v>
      </c>
      <c r="AR128">
        <f t="shared" si="189"/>
        <v>48.377117112946848</v>
      </c>
      <c r="AS128">
        <f t="shared" si="190"/>
        <v>28.791467622590403</v>
      </c>
      <c r="AT128">
        <f t="shared" si="191"/>
        <v>27.860546112060547</v>
      </c>
      <c r="AU128">
        <f t="shared" si="192"/>
        <v>3.7640980274621745</v>
      </c>
      <c r="AV128">
        <f t="shared" si="193"/>
        <v>7.7734281327808796E-2</v>
      </c>
      <c r="AW128">
        <f t="shared" si="194"/>
        <v>1.4295732502461325</v>
      </c>
      <c r="AX128">
        <f t="shared" si="195"/>
        <v>2.3345247772160418</v>
      </c>
      <c r="AY128">
        <f t="shared" si="196"/>
        <v>4.8775839916152586E-2</v>
      </c>
      <c r="AZ128">
        <f t="shared" si="197"/>
        <v>14.027385111031109</v>
      </c>
      <c r="BA128">
        <f t="shared" si="198"/>
        <v>0.49859089986062605</v>
      </c>
      <c r="BB128">
        <f t="shared" si="199"/>
        <v>40.078119164585004</v>
      </c>
      <c r="BC128">
        <f t="shared" si="200"/>
        <v>381.28340627364241</v>
      </c>
      <c r="BD128">
        <f t="shared" si="201"/>
        <v>9.2054400587055531E-3</v>
      </c>
    </row>
    <row r="129" spans="1:108" x14ac:dyDescent="0.25">
      <c r="A129" s="1">
        <v>103</v>
      </c>
      <c r="B129" s="1" t="s">
        <v>139</v>
      </c>
      <c r="C129" s="1">
        <v>1634.4999998770654</v>
      </c>
      <c r="D129" s="1">
        <v>0</v>
      </c>
      <c r="E129">
        <f t="shared" si="174"/>
        <v>8.8033000197052615</v>
      </c>
      <c r="F129">
        <f t="shared" si="175"/>
        <v>7.988270127272655E-2</v>
      </c>
      <c r="G129">
        <f t="shared" si="176"/>
        <v>191.1606763027109</v>
      </c>
      <c r="H129">
        <f t="shared" si="177"/>
        <v>2.3168445987865147</v>
      </c>
      <c r="I129">
        <f t="shared" si="178"/>
        <v>2.1025098627206118</v>
      </c>
      <c r="J129">
        <f t="shared" si="179"/>
        <v>26.775093078613281</v>
      </c>
      <c r="K129" s="1">
        <v>6</v>
      </c>
      <c r="L129">
        <f t="shared" si="180"/>
        <v>1.4200000166893005</v>
      </c>
      <c r="M129" s="1">
        <v>1</v>
      </c>
      <c r="N129">
        <f t="shared" si="181"/>
        <v>2.8400000333786011</v>
      </c>
      <c r="O129" s="1">
        <v>28.953369140625</v>
      </c>
      <c r="P129" s="1">
        <v>26.775093078613281</v>
      </c>
      <c r="Q129" s="1">
        <v>30.132299423217773</v>
      </c>
      <c r="R129" s="1">
        <v>399.97607421875</v>
      </c>
      <c r="S129" s="1">
        <v>385.43246459960937</v>
      </c>
      <c r="T129" s="1">
        <v>16.179759979248047</v>
      </c>
      <c r="U129" s="1">
        <v>19.586765289306641</v>
      </c>
      <c r="V129" s="1">
        <v>29.443647384643555</v>
      </c>
      <c r="W129" s="1">
        <v>35.643653869628906</v>
      </c>
      <c r="X129" s="1">
        <v>400.0225830078125</v>
      </c>
      <c r="Y129" s="1">
        <v>1698.8775634765625</v>
      </c>
      <c r="Z129" s="1">
        <v>5.406125545501709</v>
      </c>
      <c r="AA129" s="1">
        <v>72.990264892578125</v>
      </c>
      <c r="AB129" s="1">
        <v>2.5578517913818359</v>
      </c>
      <c r="AC129" s="1">
        <v>-0.17763644456863403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0.66670430501302069</v>
      </c>
      <c r="AL129">
        <f t="shared" si="183"/>
        <v>2.3168445987865149E-3</v>
      </c>
      <c r="AM129">
        <f t="shared" si="184"/>
        <v>299.92509307861326</v>
      </c>
      <c r="AN129">
        <f t="shared" si="185"/>
        <v>302.10336914062498</v>
      </c>
      <c r="AO129">
        <f t="shared" si="186"/>
        <v>271.82040408059038</v>
      </c>
      <c r="AP129">
        <f t="shared" si="187"/>
        <v>2.3075307489808905</v>
      </c>
      <c r="AQ129">
        <f t="shared" si="188"/>
        <v>3.5321530495758582</v>
      </c>
      <c r="AR129">
        <f t="shared" si="189"/>
        <v>48.39211167097735</v>
      </c>
      <c r="AS129">
        <f t="shared" si="190"/>
        <v>28.805346381670709</v>
      </c>
      <c r="AT129">
        <f t="shared" si="191"/>
        <v>27.864231109619141</v>
      </c>
      <c r="AU129">
        <f t="shared" si="192"/>
        <v>3.7649075562583585</v>
      </c>
      <c r="AV129">
        <f t="shared" si="193"/>
        <v>7.7697255300222562E-2</v>
      </c>
      <c r="AW129">
        <f t="shared" si="194"/>
        <v>1.4296431868552464</v>
      </c>
      <c r="AX129">
        <f t="shared" si="195"/>
        <v>2.3352643694031121</v>
      </c>
      <c r="AY129">
        <f t="shared" si="196"/>
        <v>4.8752515508474967E-2</v>
      </c>
      <c r="AZ129">
        <f t="shared" si="197"/>
        <v>13.95286840037925</v>
      </c>
      <c r="BA129">
        <f t="shared" si="198"/>
        <v>0.49596412824563257</v>
      </c>
      <c r="BB129">
        <f t="shared" si="199"/>
        <v>40.066507139097695</v>
      </c>
      <c r="BC129">
        <f t="shared" si="200"/>
        <v>381.24779738590382</v>
      </c>
      <c r="BD129">
        <f t="shared" si="201"/>
        <v>9.251659563822073E-3</v>
      </c>
    </row>
    <row r="130" spans="1:108" x14ac:dyDescent="0.25">
      <c r="A130" s="1">
        <v>104</v>
      </c>
      <c r="B130" s="1" t="s">
        <v>139</v>
      </c>
      <c r="C130" s="1">
        <v>1634.9999998658895</v>
      </c>
      <c r="D130" s="1">
        <v>0</v>
      </c>
      <c r="E130">
        <f t="shared" si="174"/>
        <v>8.80544560391</v>
      </c>
      <c r="F130">
        <f t="shared" si="175"/>
        <v>7.9829292018652617E-2</v>
      </c>
      <c r="G130">
        <f t="shared" si="176"/>
        <v>191.0107775332045</v>
      </c>
      <c r="H130">
        <f t="shared" si="177"/>
        <v>2.3158563515549146</v>
      </c>
      <c r="I130">
        <f t="shared" si="178"/>
        <v>2.1029675030933603</v>
      </c>
      <c r="J130">
        <f t="shared" si="179"/>
        <v>26.777469635009766</v>
      </c>
      <c r="K130" s="1">
        <v>6</v>
      </c>
      <c r="L130">
        <f t="shared" si="180"/>
        <v>1.4200000166893005</v>
      </c>
      <c r="M130" s="1">
        <v>1</v>
      </c>
      <c r="N130">
        <f t="shared" si="181"/>
        <v>2.8400000333786011</v>
      </c>
      <c r="O130" s="1">
        <v>28.955848693847656</v>
      </c>
      <c r="P130" s="1">
        <v>26.777469635009766</v>
      </c>
      <c r="Q130" s="1">
        <v>30.131946563720703</v>
      </c>
      <c r="R130" s="1">
        <v>399.99066162109375</v>
      </c>
      <c r="S130" s="1">
        <v>385.44439697265625</v>
      </c>
      <c r="T130" s="1">
        <v>16.181766510009766</v>
      </c>
      <c r="U130" s="1">
        <v>19.587308883666992</v>
      </c>
      <c r="V130" s="1">
        <v>29.442996978759766</v>
      </c>
      <c r="W130" s="1">
        <v>35.639438629150391</v>
      </c>
      <c r="X130" s="1">
        <v>400.02349853515625</v>
      </c>
      <c r="Y130" s="1">
        <v>1698.927734375</v>
      </c>
      <c r="Z130" s="1">
        <v>5.4495658874511719</v>
      </c>
      <c r="AA130" s="1">
        <v>72.990089416503906</v>
      </c>
      <c r="AB130" s="1">
        <v>2.5578517913818359</v>
      </c>
      <c r="AC130" s="1">
        <v>-0.17763644456863403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0.66670583089192703</v>
      </c>
      <c r="AL130">
        <f t="shared" si="183"/>
        <v>2.3158563515549148E-3</v>
      </c>
      <c r="AM130">
        <f t="shared" si="184"/>
        <v>299.92746963500974</v>
      </c>
      <c r="AN130">
        <f t="shared" si="185"/>
        <v>302.10584869384763</v>
      </c>
      <c r="AO130">
        <f t="shared" si="186"/>
        <v>271.82843142416095</v>
      </c>
      <c r="AP130">
        <f t="shared" si="187"/>
        <v>2.3081547735949339</v>
      </c>
      <c r="AQ130">
        <f t="shared" si="188"/>
        <v>3.5326469299408956</v>
      </c>
      <c r="AR130">
        <f t="shared" si="189"/>
        <v>48.398994413920022</v>
      </c>
      <c r="AS130">
        <f t="shared" si="190"/>
        <v>28.81168553025303</v>
      </c>
      <c r="AT130">
        <f t="shared" si="191"/>
        <v>27.866659164428711</v>
      </c>
      <c r="AU130">
        <f t="shared" si="192"/>
        <v>3.7654410399782718</v>
      </c>
      <c r="AV130">
        <f t="shared" si="193"/>
        <v>7.7646727507512128E-2</v>
      </c>
      <c r="AW130">
        <f t="shared" si="194"/>
        <v>1.429679426847535</v>
      </c>
      <c r="AX130">
        <f t="shared" si="195"/>
        <v>2.335761613130737</v>
      </c>
      <c r="AY130">
        <f t="shared" si="196"/>
        <v>4.8720685855940658E-2</v>
      </c>
      <c r="AZ130">
        <f t="shared" si="197"/>
        <v>13.941893731664532</v>
      </c>
      <c r="BA130">
        <f t="shared" si="198"/>
        <v>0.49555987590800282</v>
      </c>
      <c r="BB130">
        <f t="shared" si="199"/>
        <v>40.06051580806497</v>
      </c>
      <c r="BC130">
        <f t="shared" si="200"/>
        <v>381.25870985097805</v>
      </c>
      <c r="BD130">
        <f t="shared" si="201"/>
        <v>9.2522658157861322E-3</v>
      </c>
    </row>
    <row r="131" spans="1:108" x14ac:dyDescent="0.25">
      <c r="A131" s="1">
        <v>105</v>
      </c>
      <c r="B131" s="1" t="s">
        <v>140</v>
      </c>
      <c r="C131" s="1">
        <v>1635.4999998547137</v>
      </c>
      <c r="D131" s="1">
        <v>0</v>
      </c>
      <c r="E131">
        <f t="shared" si="174"/>
        <v>8.8009433013720013</v>
      </c>
      <c r="F131">
        <f t="shared" si="175"/>
        <v>7.9790147321485025E-2</v>
      </c>
      <c r="G131">
        <f t="shared" si="176"/>
        <v>191.0107811892608</v>
      </c>
      <c r="H131">
        <f t="shared" si="177"/>
        <v>2.3154821532910561</v>
      </c>
      <c r="I131">
        <f t="shared" si="178"/>
        <v>2.1036206626343743</v>
      </c>
      <c r="J131">
        <f t="shared" si="179"/>
        <v>26.780824661254883</v>
      </c>
      <c r="K131" s="1">
        <v>6</v>
      </c>
      <c r="L131">
        <f t="shared" si="180"/>
        <v>1.4200000166893005</v>
      </c>
      <c r="M131" s="1">
        <v>1</v>
      </c>
      <c r="N131">
        <f t="shared" si="181"/>
        <v>2.8400000333786011</v>
      </c>
      <c r="O131" s="1">
        <v>28.958091735839844</v>
      </c>
      <c r="P131" s="1">
        <v>26.780824661254883</v>
      </c>
      <c r="Q131" s="1">
        <v>30.132900238037109</v>
      </c>
      <c r="R131" s="1">
        <v>399.98184204101562</v>
      </c>
      <c r="S131" s="1">
        <v>385.44284057617187</v>
      </c>
      <c r="T131" s="1">
        <v>16.182985305786133</v>
      </c>
      <c r="U131" s="1">
        <v>19.587907791137695</v>
      </c>
      <c r="V131" s="1">
        <v>29.441400527954102</v>
      </c>
      <c r="W131" s="1">
        <v>35.635913848876953</v>
      </c>
      <c r="X131" s="1">
        <v>400.03143310546875</v>
      </c>
      <c r="Y131" s="1">
        <v>1698.9053955078125</v>
      </c>
      <c r="Z131" s="1">
        <v>5.5492339134216309</v>
      </c>
      <c r="AA131" s="1">
        <v>72.9901123046875</v>
      </c>
      <c r="AB131" s="1">
        <v>2.5578517913818359</v>
      </c>
      <c r="AC131" s="1">
        <v>-0.17763644456863403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0.66671905517578112</v>
      </c>
      <c r="AL131">
        <f t="shared" si="183"/>
        <v>2.3154821532910563E-3</v>
      </c>
      <c r="AM131">
        <f t="shared" si="184"/>
        <v>299.93082466125486</v>
      </c>
      <c r="AN131">
        <f t="shared" si="185"/>
        <v>302.10809173583982</v>
      </c>
      <c r="AO131">
        <f t="shared" si="186"/>
        <v>271.82485720549084</v>
      </c>
      <c r="AP131">
        <f t="shared" si="187"/>
        <v>2.3081508852183741</v>
      </c>
      <c r="AQ131">
        <f t="shared" si="188"/>
        <v>3.5333442521233782</v>
      </c>
      <c r="AR131">
        <f t="shared" si="189"/>
        <v>48.408532889686526</v>
      </c>
      <c r="AS131">
        <f t="shared" si="190"/>
        <v>28.820625098548831</v>
      </c>
      <c r="AT131">
        <f t="shared" si="191"/>
        <v>27.869458198547363</v>
      </c>
      <c r="AU131">
        <f t="shared" si="192"/>
        <v>3.7660561158177033</v>
      </c>
      <c r="AV131">
        <f t="shared" si="193"/>
        <v>7.7609693516390799E-2</v>
      </c>
      <c r="AW131">
        <f t="shared" si="194"/>
        <v>1.4297235894890037</v>
      </c>
      <c r="AX131">
        <f t="shared" si="195"/>
        <v>2.3363325263286994</v>
      </c>
      <c r="AY131">
        <f t="shared" si="196"/>
        <v>4.8697356639263792E-2</v>
      </c>
      <c r="AZ131">
        <f t="shared" si="197"/>
        <v>13.941898370410236</v>
      </c>
      <c r="BA131">
        <f t="shared" si="198"/>
        <v>0.49556188643621446</v>
      </c>
      <c r="BB131">
        <f t="shared" si="199"/>
        <v>40.052614022729358</v>
      </c>
      <c r="BC131">
        <f t="shared" si="200"/>
        <v>381.25929363349184</v>
      </c>
      <c r="BD131">
        <f t="shared" si="201"/>
        <v>9.2456968517766955E-3</v>
      </c>
      <c r="BE131">
        <f>AVERAGE(E117:E131)</f>
        <v>8.6988377562199357</v>
      </c>
      <c r="BF131">
        <f t="shared" ref="BF131:DD131" si="202">AVERAGE(F117:F131)</f>
        <v>7.9944620188586307E-2</v>
      </c>
      <c r="BG131">
        <f t="shared" si="202"/>
        <v>193.43601156682368</v>
      </c>
      <c r="BH131">
        <f t="shared" si="202"/>
        <v>2.315264259007551</v>
      </c>
      <c r="BI131">
        <f t="shared" si="202"/>
        <v>2.0995609912211961</v>
      </c>
      <c r="BJ131">
        <f t="shared" si="202"/>
        <v>26.760354995727539</v>
      </c>
      <c r="BK131">
        <f t="shared" si="202"/>
        <v>6</v>
      </c>
      <c r="BL131">
        <f t="shared" si="202"/>
        <v>1.4200000166893005</v>
      </c>
      <c r="BM131">
        <f t="shared" si="202"/>
        <v>1</v>
      </c>
      <c r="BN131">
        <f t="shared" si="202"/>
        <v>2.8400000333786011</v>
      </c>
      <c r="BO131">
        <f t="shared" si="202"/>
        <v>28.94454460144043</v>
      </c>
      <c r="BP131">
        <f t="shared" si="202"/>
        <v>26.760354995727539</v>
      </c>
      <c r="BQ131">
        <f t="shared" si="202"/>
        <v>30.13239008585612</v>
      </c>
      <c r="BR131">
        <f t="shared" si="202"/>
        <v>399.85143229166664</v>
      </c>
      <c r="BS131">
        <f t="shared" si="202"/>
        <v>385.46659952799479</v>
      </c>
      <c r="BT131">
        <f t="shared" si="202"/>
        <v>16.180688476562501</v>
      </c>
      <c r="BU131">
        <f t="shared" si="202"/>
        <v>19.585067240397134</v>
      </c>
      <c r="BV131">
        <f t="shared" si="202"/>
        <v>29.460632451375325</v>
      </c>
      <c r="BW131">
        <f t="shared" si="202"/>
        <v>35.659079742431643</v>
      </c>
      <c r="BX131">
        <f t="shared" si="202"/>
        <v>400.0588419596354</v>
      </c>
      <c r="BY131">
        <f t="shared" si="202"/>
        <v>1698.8206461588541</v>
      </c>
      <c r="BZ131">
        <f t="shared" si="202"/>
        <v>5.4712172826131189</v>
      </c>
      <c r="CA131">
        <f t="shared" si="202"/>
        <v>72.990884908040371</v>
      </c>
      <c r="CB131">
        <f t="shared" si="202"/>
        <v>2.5578517913818359</v>
      </c>
      <c r="CC131">
        <f t="shared" si="202"/>
        <v>-0.17763644456863403</v>
      </c>
      <c r="CD131">
        <f t="shared" si="202"/>
        <v>1</v>
      </c>
      <c r="CE131">
        <f t="shared" si="202"/>
        <v>-0.21956524252891541</v>
      </c>
      <c r="CF131">
        <f t="shared" si="202"/>
        <v>2.737391471862793</v>
      </c>
      <c r="CG131">
        <f t="shared" si="202"/>
        <v>1</v>
      </c>
      <c r="CH131">
        <f t="shared" si="202"/>
        <v>0</v>
      </c>
      <c r="CI131">
        <f t="shared" si="202"/>
        <v>0.15999999642372131</v>
      </c>
      <c r="CJ131">
        <f t="shared" si="202"/>
        <v>111115</v>
      </c>
      <c r="CK131">
        <f t="shared" si="202"/>
        <v>0.66676473659939217</v>
      </c>
      <c r="CL131">
        <f t="shared" si="202"/>
        <v>2.3152642590075511E-3</v>
      </c>
      <c r="CM131">
        <f t="shared" si="202"/>
        <v>299.91035499572752</v>
      </c>
      <c r="CN131">
        <f t="shared" si="202"/>
        <v>302.09454460144042</v>
      </c>
      <c r="CO131">
        <f t="shared" si="202"/>
        <v>271.81129730996059</v>
      </c>
      <c r="CP131">
        <f t="shared" si="202"/>
        <v>2.3090793284291466</v>
      </c>
      <c r="CQ131">
        <f t="shared" si="202"/>
        <v>3.5290923794536031</v>
      </c>
      <c r="CR131">
        <f t="shared" si="202"/>
        <v>48.34976848566275</v>
      </c>
      <c r="CS131">
        <f t="shared" si="202"/>
        <v>28.76470124526562</v>
      </c>
      <c r="CT131">
        <f t="shared" si="202"/>
        <v>27.852449798583983</v>
      </c>
      <c r="CU131">
        <f t="shared" si="202"/>
        <v>3.762320468719047</v>
      </c>
      <c r="CV131">
        <f t="shared" si="202"/>
        <v>7.7755828858919754E-2</v>
      </c>
      <c r="CW131">
        <f t="shared" si="202"/>
        <v>1.4295313882324068</v>
      </c>
      <c r="CX131">
        <f t="shared" si="202"/>
        <v>2.3327890804866405</v>
      </c>
      <c r="CY131">
        <f t="shared" si="202"/>
        <v>4.8789413962595181E-2</v>
      </c>
      <c r="CZ131">
        <f t="shared" si="202"/>
        <v>14.11906601033898</v>
      </c>
      <c r="DA131">
        <f t="shared" si="202"/>
        <v>0.50182269716804151</v>
      </c>
      <c r="DB131">
        <f t="shared" si="202"/>
        <v>40.101315175792756</v>
      </c>
      <c r="DC131">
        <f t="shared" si="202"/>
        <v>381.3315886713483</v>
      </c>
      <c r="DD131">
        <f t="shared" si="202"/>
        <v>9.147767488332903E-3</v>
      </c>
    </row>
    <row r="132" spans="1:108" x14ac:dyDescent="0.25">
      <c r="A132" s="1" t="s">
        <v>9</v>
      </c>
      <c r="B132" s="1" t="s">
        <v>141</v>
      </c>
    </row>
    <row r="133" spans="1:108" x14ac:dyDescent="0.25">
      <c r="A133" s="1" t="s">
        <v>9</v>
      </c>
      <c r="B133" s="1" t="s">
        <v>142</v>
      </c>
    </row>
    <row r="134" spans="1:108" x14ac:dyDescent="0.25">
      <c r="A134" s="1">
        <v>106</v>
      </c>
      <c r="B134" s="1" t="s">
        <v>143</v>
      </c>
      <c r="C134" s="1">
        <v>1927.5000000111759</v>
      </c>
      <c r="D134" s="1">
        <v>0</v>
      </c>
      <c r="E134">
        <f t="shared" ref="E134:E148" si="203">(R134-S134*(1000-T134)/(1000-U134))*AK134</f>
        <v>7.2798505376686133</v>
      </c>
      <c r="F134">
        <f t="shared" ref="F134:F148" si="204">IF(AV134&lt;&gt;0,1/(1/AV134-1/N134),0)</f>
        <v>6.4198229243499716E-2</v>
      </c>
      <c r="G134">
        <f t="shared" ref="G134:G148" si="205">((AY134-AL134/2)*S134-E134)/(AY134+AL134/2)</f>
        <v>185.33774130955754</v>
      </c>
      <c r="H134">
        <f t="shared" ref="H134:H148" si="206">AL134*1000</f>
        <v>2.3698956199299976</v>
      </c>
      <c r="I134">
        <f t="shared" ref="I134:I148" si="207">(AQ134-AW134)</f>
        <v>2.6477655669007851</v>
      </c>
      <c r="J134">
        <f t="shared" ref="J134:J148" si="208">(P134+AP134*D134)</f>
        <v>29.632112503051758</v>
      </c>
      <c r="K134" s="1">
        <v>6</v>
      </c>
      <c r="L134">
        <f t="shared" ref="L134:L148" si="209">(K134*AE134+AF134)</f>
        <v>1.4200000166893005</v>
      </c>
      <c r="M134" s="1">
        <v>1</v>
      </c>
      <c r="N134">
        <f t="shared" ref="N134:N148" si="210">L134*(M134+1)*(M134+1)/(M134*M134+1)</f>
        <v>2.8400000333786011</v>
      </c>
      <c r="O134" s="1">
        <v>33.373172760009766</v>
      </c>
      <c r="P134" s="1">
        <v>29.632112503051758</v>
      </c>
      <c r="Q134" s="1">
        <v>34.964096069335938</v>
      </c>
      <c r="R134" s="1">
        <v>399.82635498046875</v>
      </c>
      <c r="S134" s="1">
        <v>387.529296875</v>
      </c>
      <c r="T134" s="1">
        <v>17.392675399780273</v>
      </c>
      <c r="U134" s="1">
        <v>20.873226165771484</v>
      </c>
      <c r="V134" s="1">
        <v>24.606357574462891</v>
      </c>
      <c r="W134" s="1">
        <v>29.530481338500977</v>
      </c>
      <c r="X134" s="1">
        <v>400.01052856445312</v>
      </c>
      <c r="Y134" s="1">
        <v>1699.5301513671875</v>
      </c>
      <c r="Z134" s="1">
        <v>6.1807198524475098</v>
      </c>
      <c r="AA134" s="1">
        <v>72.987312316894531</v>
      </c>
      <c r="AB134" s="1">
        <v>3.0715541839599609</v>
      </c>
      <c r="AC134" s="1">
        <v>-0.1982148289680481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ref="AK134:AK148" si="211">X134*0.000001/(K134*0.0001)</f>
        <v>0.66668421427408853</v>
      </c>
      <c r="AL134">
        <f t="shared" ref="AL134:AL148" si="212">(U134-T134)/(1000-U134)*AK134</f>
        <v>2.3698956199299974E-3</v>
      </c>
      <c r="AM134">
        <f t="shared" ref="AM134:AM148" si="213">(P134+273.15)</f>
        <v>302.78211250305174</v>
      </c>
      <c r="AN134">
        <f t="shared" ref="AN134:AN148" si="214">(O134+273.15)</f>
        <v>306.52317276000974</v>
      </c>
      <c r="AO134">
        <f t="shared" ref="AO134:AO148" si="215">(Y134*AG134+Z134*AH134)*AI134</f>
        <v>271.92481814075654</v>
      </c>
      <c r="AP134">
        <f t="shared" ref="AP134:AP148" si="216">((AO134+0.00000010773*(AN134^4-AM134^4))-AL134*44100)/(L134*51.4+0.00000043092*AM134^3)</f>
        <v>2.5073410653485588</v>
      </c>
      <c r="AQ134">
        <f t="shared" ref="AQ134:AQ148" si="217">0.61365*EXP(17.502*J134/(240.97+J134))</f>
        <v>4.1712462441231235</v>
      </c>
      <c r="AR134">
        <f t="shared" ref="AR134:AR148" si="218">AQ134*1000/AA134</f>
        <v>57.150292451001739</v>
      </c>
      <c r="AS134">
        <f t="shared" ref="AS134:AS148" si="219">(AR134-U134)</f>
        <v>36.277066285230255</v>
      </c>
      <c r="AT134">
        <f t="shared" ref="AT134:AT148" si="220">IF(D134,P134,(O134+P134)/2)</f>
        <v>31.502642631530762</v>
      </c>
      <c r="AU134">
        <f t="shared" ref="AU134:AU148" si="221">0.61365*EXP(17.502*AT134/(240.97+AT134))</f>
        <v>4.6422970958787788</v>
      </c>
      <c r="AV134">
        <f t="shared" ref="AV134:AV148" si="222">IF(AS134&lt;&gt;0,(1000-(AR134+U134)/2)/AS134*AL134,0)</f>
        <v>6.2779106902217177E-2</v>
      </c>
      <c r="AW134">
        <f t="shared" ref="AW134:AW148" si="223">U134*AA134/1000</f>
        <v>1.5234806772223384</v>
      </c>
      <c r="AX134">
        <f t="shared" ref="AX134:AX148" si="224">(AU134-AW134)</f>
        <v>3.1188164186564404</v>
      </c>
      <c r="AY134">
        <f t="shared" ref="AY134:AY148" si="225">1/(1.6/F134+1.37/N134)</f>
        <v>3.9362020128435045E-2</v>
      </c>
      <c r="AZ134">
        <f t="shared" ref="AZ134:AZ148" si="226">G134*AA134*0.001</f>
        <v>13.527303609068483</v>
      </c>
      <c r="BA134">
        <f t="shared" ref="BA134:BA148" si="227">G134/S134</f>
        <v>0.47825478693895856</v>
      </c>
      <c r="BB134">
        <f t="shared" ref="BB134:BB148" si="228">(1-AL134*AA134/AQ134/F134)*100</f>
        <v>35.406664424255737</v>
      </c>
      <c r="BC134">
        <f t="shared" ref="BC134:BC148" si="229">(S134-E134/(N134/1.35))</f>
        <v>384.06880458262458</v>
      </c>
      <c r="BD134">
        <f t="shared" ref="BD134:BD148" si="230">E134*BB134/100/BC134</f>
        <v>6.7111731536248611E-3</v>
      </c>
    </row>
    <row r="135" spans="1:108" x14ac:dyDescent="0.25">
      <c r="A135" s="1">
        <v>107</v>
      </c>
      <c r="B135" s="1" t="s">
        <v>144</v>
      </c>
      <c r="C135" s="1">
        <v>1927.5000000111759</v>
      </c>
      <c r="D135" s="1">
        <v>0</v>
      </c>
      <c r="E135">
        <f t="shared" si="203"/>
        <v>7.2798505376686133</v>
      </c>
      <c r="F135">
        <f t="shared" si="204"/>
        <v>6.4198229243499716E-2</v>
      </c>
      <c r="G135">
        <f t="shared" si="205"/>
        <v>185.33774130955754</v>
      </c>
      <c r="H135">
        <f t="shared" si="206"/>
        <v>2.3698956199299976</v>
      </c>
      <c r="I135">
        <f t="shared" si="207"/>
        <v>2.6477655669007851</v>
      </c>
      <c r="J135">
        <f t="shared" si="208"/>
        <v>29.632112503051758</v>
      </c>
      <c r="K135" s="1">
        <v>6</v>
      </c>
      <c r="L135">
        <f t="shared" si="209"/>
        <v>1.4200000166893005</v>
      </c>
      <c r="M135" s="1">
        <v>1</v>
      </c>
      <c r="N135">
        <f t="shared" si="210"/>
        <v>2.8400000333786011</v>
      </c>
      <c r="O135" s="1">
        <v>33.373172760009766</v>
      </c>
      <c r="P135" s="1">
        <v>29.632112503051758</v>
      </c>
      <c r="Q135" s="1">
        <v>34.964096069335938</v>
      </c>
      <c r="R135" s="1">
        <v>399.82635498046875</v>
      </c>
      <c r="S135" s="1">
        <v>387.529296875</v>
      </c>
      <c r="T135" s="1">
        <v>17.392675399780273</v>
      </c>
      <c r="U135" s="1">
        <v>20.873226165771484</v>
      </c>
      <c r="V135" s="1">
        <v>24.606357574462891</v>
      </c>
      <c r="W135" s="1">
        <v>29.530481338500977</v>
      </c>
      <c r="X135" s="1">
        <v>400.01052856445312</v>
      </c>
      <c r="Y135" s="1">
        <v>1699.5301513671875</v>
      </c>
      <c r="Z135" s="1">
        <v>6.1807198524475098</v>
      </c>
      <c r="AA135" s="1">
        <v>72.987312316894531</v>
      </c>
      <c r="AB135" s="1">
        <v>3.0715541839599609</v>
      </c>
      <c r="AC135" s="1">
        <v>-0.1982148289680481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211"/>
        <v>0.66668421427408853</v>
      </c>
      <c r="AL135">
        <f t="shared" si="212"/>
        <v>2.3698956199299974E-3</v>
      </c>
      <c r="AM135">
        <f t="shared" si="213"/>
        <v>302.78211250305174</v>
      </c>
      <c r="AN135">
        <f t="shared" si="214"/>
        <v>306.52317276000974</v>
      </c>
      <c r="AO135">
        <f t="shared" si="215"/>
        <v>271.92481814075654</v>
      </c>
      <c r="AP135">
        <f t="shared" si="216"/>
        <v>2.5073410653485588</v>
      </c>
      <c r="AQ135">
        <f t="shared" si="217"/>
        <v>4.1712462441231235</v>
      </c>
      <c r="AR135">
        <f t="shared" si="218"/>
        <v>57.150292451001739</v>
      </c>
      <c r="AS135">
        <f t="shared" si="219"/>
        <v>36.277066285230255</v>
      </c>
      <c r="AT135">
        <f t="shared" si="220"/>
        <v>31.502642631530762</v>
      </c>
      <c r="AU135">
        <f t="shared" si="221"/>
        <v>4.6422970958787788</v>
      </c>
      <c r="AV135">
        <f t="shared" si="222"/>
        <v>6.2779106902217177E-2</v>
      </c>
      <c r="AW135">
        <f t="shared" si="223"/>
        <v>1.5234806772223384</v>
      </c>
      <c r="AX135">
        <f t="shared" si="224"/>
        <v>3.1188164186564404</v>
      </c>
      <c r="AY135">
        <f t="shared" si="225"/>
        <v>3.9362020128435045E-2</v>
      </c>
      <c r="AZ135">
        <f t="shared" si="226"/>
        <v>13.527303609068483</v>
      </c>
      <c r="BA135">
        <f t="shared" si="227"/>
        <v>0.47825478693895856</v>
      </c>
      <c r="BB135">
        <f t="shared" si="228"/>
        <v>35.406664424255737</v>
      </c>
      <c r="BC135">
        <f t="shared" si="229"/>
        <v>384.06880458262458</v>
      </c>
      <c r="BD135">
        <f t="shared" si="230"/>
        <v>6.7111731536248611E-3</v>
      </c>
    </row>
    <row r="136" spans="1:108" x14ac:dyDescent="0.25">
      <c r="A136" s="1">
        <v>108</v>
      </c>
      <c r="B136" s="1" t="s">
        <v>144</v>
      </c>
      <c r="C136" s="1">
        <v>1928</v>
      </c>
      <c r="D136" s="1">
        <v>0</v>
      </c>
      <c r="E136">
        <f t="shared" si="203"/>
        <v>7.2877751002987043</v>
      </c>
      <c r="F136">
        <f t="shared" si="204"/>
        <v>6.4233948389184697E-2</v>
      </c>
      <c r="G136">
        <f t="shared" si="205"/>
        <v>185.2451765918812</v>
      </c>
      <c r="H136">
        <f t="shared" si="206"/>
        <v>2.3681688850825755</v>
      </c>
      <c r="I136">
        <f t="shared" si="207"/>
        <v>2.6444607504038844</v>
      </c>
      <c r="J136">
        <f t="shared" si="208"/>
        <v>29.617240905761719</v>
      </c>
      <c r="K136" s="1">
        <v>6</v>
      </c>
      <c r="L136">
        <f t="shared" si="209"/>
        <v>1.4200000166893005</v>
      </c>
      <c r="M136" s="1">
        <v>1</v>
      </c>
      <c r="N136">
        <f t="shared" si="210"/>
        <v>2.8400000333786011</v>
      </c>
      <c r="O136" s="1">
        <v>33.373104095458984</v>
      </c>
      <c r="P136" s="1">
        <v>29.617240905761719</v>
      </c>
      <c r="Q136" s="1">
        <v>34.964363098144531</v>
      </c>
      <c r="R136" s="1">
        <v>399.81961059570312</v>
      </c>
      <c r="S136" s="1">
        <v>387.51177978515625</v>
      </c>
      <c r="T136" s="1">
        <v>17.391628265380859</v>
      </c>
      <c r="U136" s="1">
        <v>20.86964225769043</v>
      </c>
      <c r="V136" s="1">
        <v>24.604888916015625</v>
      </c>
      <c r="W136" s="1">
        <v>29.525428771972656</v>
      </c>
      <c r="X136" s="1">
        <v>400.0120849609375</v>
      </c>
      <c r="Y136" s="1">
        <v>1699.63330078125</v>
      </c>
      <c r="Z136" s="1">
        <v>6.0800247192382813</v>
      </c>
      <c r="AA136" s="1">
        <v>72.987068176269531</v>
      </c>
      <c r="AB136" s="1">
        <v>3.0715541839599609</v>
      </c>
      <c r="AC136" s="1">
        <v>-0.1982148289680481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si="211"/>
        <v>0.66668680826822901</v>
      </c>
      <c r="AL136">
        <f t="shared" si="212"/>
        <v>2.3681688850825753E-3</v>
      </c>
      <c r="AM136">
        <f t="shared" si="213"/>
        <v>302.7672409057617</v>
      </c>
      <c r="AN136">
        <f t="shared" si="214"/>
        <v>306.52310409545896</v>
      </c>
      <c r="AO136">
        <f t="shared" si="215"/>
        <v>271.94132204663765</v>
      </c>
      <c r="AP136">
        <f t="shared" si="216"/>
        <v>2.5105676825369962</v>
      </c>
      <c r="AQ136">
        <f t="shared" si="217"/>
        <v>4.1676747526802913</v>
      </c>
      <c r="AR136">
        <f t="shared" si="218"/>
        <v>57.101550409108469</v>
      </c>
      <c r="AS136">
        <f t="shared" si="219"/>
        <v>36.23190815141804</v>
      </c>
      <c r="AT136">
        <f t="shared" si="220"/>
        <v>31.495172500610352</v>
      </c>
      <c r="AU136">
        <f t="shared" si="221"/>
        <v>4.6403274608797727</v>
      </c>
      <c r="AV136">
        <f t="shared" si="222"/>
        <v>6.2813263915562162E-2</v>
      </c>
      <c r="AW136">
        <f t="shared" si="223"/>
        <v>1.5232140022764069</v>
      </c>
      <c r="AX136">
        <f t="shared" si="224"/>
        <v>3.1171134586033657</v>
      </c>
      <c r="AY136">
        <f t="shared" si="225"/>
        <v>3.938350462181938E-2</v>
      </c>
      <c r="AZ136">
        <f t="shared" si="226"/>
        <v>13.520502333236722</v>
      </c>
      <c r="BA136">
        <f t="shared" si="227"/>
        <v>0.47803753654813946</v>
      </c>
      <c r="BB136">
        <f t="shared" si="228"/>
        <v>35.434554499764459</v>
      </c>
      <c r="BC136">
        <f t="shared" si="229"/>
        <v>384.04752053523686</v>
      </c>
      <c r="BD136">
        <f t="shared" si="230"/>
        <v>6.7241435021806652E-3</v>
      </c>
    </row>
    <row r="137" spans="1:108" x14ac:dyDescent="0.25">
      <c r="A137" s="1">
        <v>109</v>
      </c>
      <c r="B137" s="1" t="s">
        <v>145</v>
      </c>
      <c r="C137" s="1">
        <v>1928.4999999888241</v>
      </c>
      <c r="D137" s="1">
        <v>0</v>
      </c>
      <c r="E137">
        <f t="shared" si="203"/>
        <v>7.3009636369277731</v>
      </c>
      <c r="F137">
        <f t="shared" si="204"/>
        <v>6.4272889657221804E-2</v>
      </c>
      <c r="G137">
        <f t="shared" si="205"/>
        <v>185.02454835006961</v>
      </c>
      <c r="H137">
        <f t="shared" si="206"/>
        <v>2.3667079722937383</v>
      </c>
      <c r="I137">
        <f t="shared" si="207"/>
        <v>2.6413131836403694</v>
      </c>
      <c r="J137">
        <f t="shared" si="208"/>
        <v>29.603605270385742</v>
      </c>
      <c r="K137" s="1">
        <v>6</v>
      </c>
      <c r="L137">
        <f t="shared" si="209"/>
        <v>1.4200000166893005</v>
      </c>
      <c r="M137" s="1">
        <v>1</v>
      </c>
      <c r="N137">
        <f t="shared" si="210"/>
        <v>2.8400000333786011</v>
      </c>
      <c r="O137" s="1">
        <v>33.372890472412109</v>
      </c>
      <c r="P137" s="1">
        <v>29.603605270385742</v>
      </c>
      <c r="Q137" s="1">
        <v>34.965091705322266</v>
      </c>
      <c r="R137" s="1">
        <v>399.81451416015625</v>
      </c>
      <c r="S137" s="1">
        <v>387.48764038085937</v>
      </c>
      <c r="T137" s="1">
        <v>17.392112731933594</v>
      </c>
      <c r="U137" s="1">
        <v>20.8680419921875</v>
      </c>
      <c r="V137" s="1">
        <v>24.605741500854492</v>
      </c>
      <c r="W137" s="1">
        <v>29.52336311340332</v>
      </c>
      <c r="X137" s="1">
        <v>400.0057373046875</v>
      </c>
      <c r="Y137" s="1">
        <v>1699.717041015625</v>
      </c>
      <c r="Z137" s="1">
        <v>5.9157929420471191</v>
      </c>
      <c r="AA137" s="1">
        <v>72.986686706542969</v>
      </c>
      <c r="AB137" s="1">
        <v>3.0715541839599609</v>
      </c>
      <c r="AC137" s="1">
        <v>-0.1982148289680481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si="211"/>
        <v>0.66667622884114575</v>
      </c>
      <c r="AL137">
        <f t="shared" si="212"/>
        <v>2.3667079722937382E-3</v>
      </c>
      <c r="AM137">
        <f t="shared" si="213"/>
        <v>302.75360527038572</v>
      </c>
      <c r="AN137">
        <f t="shared" si="214"/>
        <v>306.52289047241209</v>
      </c>
      <c r="AO137">
        <f t="shared" si="215"/>
        <v>271.95472048383817</v>
      </c>
      <c r="AP137">
        <f t="shared" si="216"/>
        <v>2.513420058158331</v>
      </c>
      <c r="AQ137">
        <f t="shared" si="217"/>
        <v>4.1644024267031412</v>
      </c>
      <c r="AR137">
        <f t="shared" si="218"/>
        <v>57.05701429422222</v>
      </c>
      <c r="AS137">
        <f t="shared" si="219"/>
        <v>36.18897230203472</v>
      </c>
      <c r="AT137">
        <f t="shared" si="220"/>
        <v>31.488247871398926</v>
      </c>
      <c r="AU137">
        <f t="shared" si="221"/>
        <v>4.6385023072350773</v>
      </c>
      <c r="AV137">
        <f t="shared" si="222"/>
        <v>6.2850501178465717E-2</v>
      </c>
      <c r="AW137">
        <f t="shared" si="223"/>
        <v>1.5230892430627718</v>
      </c>
      <c r="AX137">
        <f t="shared" si="224"/>
        <v>3.1154130641723055</v>
      </c>
      <c r="AY137">
        <f t="shared" si="225"/>
        <v>3.9406926652917347E-2</v>
      </c>
      <c r="AZ137">
        <f t="shared" si="226"/>
        <v>13.504328743446141</v>
      </c>
      <c r="BA137">
        <f t="shared" si="227"/>
        <v>0.47749793559404902</v>
      </c>
      <c r="BB137">
        <f t="shared" si="228"/>
        <v>35.463143771657023</v>
      </c>
      <c r="BC137">
        <f t="shared" si="229"/>
        <v>384.0171119322639</v>
      </c>
      <c r="BD137">
        <f t="shared" si="230"/>
        <v>6.7422808797561904E-3</v>
      </c>
    </row>
    <row r="138" spans="1:108" x14ac:dyDescent="0.25">
      <c r="A138" s="1">
        <v>110</v>
      </c>
      <c r="B138" s="1" t="s">
        <v>145</v>
      </c>
      <c r="C138" s="1">
        <v>1928.9999999776483</v>
      </c>
      <c r="D138" s="1">
        <v>0</v>
      </c>
      <c r="E138">
        <f t="shared" si="203"/>
        <v>7.2834949043139865</v>
      </c>
      <c r="F138">
        <f t="shared" si="204"/>
        <v>6.4312404532014547E-2</v>
      </c>
      <c r="G138">
        <f t="shared" si="205"/>
        <v>185.57498983105711</v>
      </c>
      <c r="H138">
        <f t="shared" si="206"/>
        <v>2.3657819105894657</v>
      </c>
      <c r="I138">
        <f t="shared" si="207"/>
        <v>2.6387491246888102</v>
      </c>
      <c r="J138">
        <f t="shared" si="208"/>
        <v>29.59239387512207</v>
      </c>
      <c r="K138" s="1">
        <v>6</v>
      </c>
      <c r="L138">
        <f t="shared" si="209"/>
        <v>1.4200000166893005</v>
      </c>
      <c r="M138" s="1">
        <v>1</v>
      </c>
      <c r="N138">
        <f t="shared" si="210"/>
        <v>2.8400000333786011</v>
      </c>
      <c r="O138" s="1">
        <v>33.372524261474609</v>
      </c>
      <c r="P138" s="1">
        <v>29.59239387512207</v>
      </c>
      <c r="Q138" s="1">
        <v>34.964687347412109</v>
      </c>
      <c r="R138" s="1">
        <v>399.78298950195312</v>
      </c>
      <c r="S138" s="1">
        <v>387.482666015625</v>
      </c>
      <c r="T138" s="1">
        <v>17.39167594909668</v>
      </c>
      <c r="U138" s="1">
        <v>20.866310119628906</v>
      </c>
      <c r="V138" s="1">
        <v>24.605657577514648</v>
      </c>
      <c r="W138" s="1">
        <v>29.521551132202148</v>
      </c>
      <c r="X138" s="1">
        <v>399.99896240234375</v>
      </c>
      <c r="Y138" s="1">
        <v>1699.666748046875</v>
      </c>
      <c r="Z138" s="1">
        <v>5.9549894332885742</v>
      </c>
      <c r="AA138" s="1">
        <v>72.986763000488281</v>
      </c>
      <c r="AB138" s="1">
        <v>3.0715541839599609</v>
      </c>
      <c r="AC138" s="1">
        <v>-0.1982148289680481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0.15999999642372131</v>
      </c>
      <c r="AJ138" s="1">
        <v>111115</v>
      </c>
      <c r="AK138">
        <f t="shared" si="211"/>
        <v>0.66666493733723953</v>
      </c>
      <c r="AL138">
        <f t="shared" si="212"/>
        <v>2.3657819105894658E-3</v>
      </c>
      <c r="AM138">
        <f t="shared" si="213"/>
        <v>302.74239387512205</v>
      </c>
      <c r="AN138">
        <f t="shared" si="214"/>
        <v>306.52252426147459</v>
      </c>
      <c r="AO138">
        <f t="shared" si="215"/>
        <v>271.94667360901803</v>
      </c>
      <c r="AP138">
        <f t="shared" si="216"/>
        <v>2.5153701099946173</v>
      </c>
      <c r="AQ138">
        <f t="shared" si="217"/>
        <v>4.1617135560848553</v>
      </c>
      <c r="AR138">
        <f t="shared" si="218"/>
        <v>57.020114127503007</v>
      </c>
      <c r="AS138">
        <f t="shared" si="219"/>
        <v>36.153804007874101</v>
      </c>
      <c r="AT138">
        <f t="shared" si="220"/>
        <v>31.48245906829834</v>
      </c>
      <c r="AU138">
        <f t="shared" si="221"/>
        <v>4.6369770078149859</v>
      </c>
      <c r="AV138">
        <f t="shared" si="222"/>
        <v>6.2888285927314769E-2</v>
      </c>
      <c r="AW138">
        <f t="shared" si="223"/>
        <v>1.5229644313960453</v>
      </c>
      <c r="AX138">
        <f t="shared" si="224"/>
        <v>3.1140125764189408</v>
      </c>
      <c r="AY138">
        <f t="shared" si="225"/>
        <v>3.943069314016466E-2</v>
      </c>
      <c r="AZ138">
        <f t="shared" si="226"/>
        <v>13.544517801617388</v>
      </c>
      <c r="BA138">
        <f t="shared" si="227"/>
        <v>0.47892462323353041</v>
      </c>
      <c r="BB138">
        <f t="shared" si="228"/>
        <v>35.486310880998509</v>
      </c>
      <c r="BC138">
        <f t="shared" si="229"/>
        <v>384.02044136588569</v>
      </c>
      <c r="BD138">
        <f t="shared" si="230"/>
        <v>6.7304845428370254E-3</v>
      </c>
    </row>
    <row r="139" spans="1:108" x14ac:dyDescent="0.25">
      <c r="A139" s="1">
        <v>111</v>
      </c>
      <c r="B139" s="1" t="s">
        <v>146</v>
      </c>
      <c r="C139" s="1">
        <v>1929.4999999664724</v>
      </c>
      <c r="D139" s="1">
        <v>0</v>
      </c>
      <c r="E139">
        <f t="shared" si="203"/>
        <v>7.2621946513687945</v>
      </c>
      <c r="F139">
        <f t="shared" si="204"/>
        <v>6.4288362804964541E-2</v>
      </c>
      <c r="G139">
        <f t="shared" si="205"/>
        <v>186.01782260433427</v>
      </c>
      <c r="H139">
        <f t="shared" si="206"/>
        <v>2.3643030773026972</v>
      </c>
      <c r="I139">
        <f t="shared" si="207"/>
        <v>2.638086424512287</v>
      </c>
      <c r="J139">
        <f t="shared" si="208"/>
        <v>29.588844299316406</v>
      </c>
      <c r="K139" s="1">
        <v>6</v>
      </c>
      <c r="L139">
        <f t="shared" si="209"/>
        <v>1.4200000166893005</v>
      </c>
      <c r="M139" s="1">
        <v>1</v>
      </c>
      <c r="N139">
        <f t="shared" si="210"/>
        <v>2.8400000333786011</v>
      </c>
      <c r="O139" s="1">
        <v>33.372154235839844</v>
      </c>
      <c r="P139" s="1">
        <v>29.588844299316406</v>
      </c>
      <c r="Q139" s="1">
        <v>34.966114044189453</v>
      </c>
      <c r="R139" s="1">
        <v>399.72909545898437</v>
      </c>
      <c r="S139" s="1">
        <v>387.4610595703125</v>
      </c>
      <c r="T139" s="1">
        <v>17.391067504882812</v>
      </c>
      <c r="U139" s="1">
        <v>20.86370849609375</v>
      </c>
      <c r="V139" s="1">
        <v>24.605331420898438</v>
      </c>
      <c r="W139" s="1">
        <v>29.518512725830078</v>
      </c>
      <c r="X139" s="1">
        <v>399.97943115234375</v>
      </c>
      <c r="Y139" s="1">
        <v>1699.720947265625</v>
      </c>
      <c r="Z139" s="1">
        <v>5.8840022087097168</v>
      </c>
      <c r="AA139" s="1">
        <v>72.986839294433594</v>
      </c>
      <c r="AB139" s="1">
        <v>3.0715541839599609</v>
      </c>
      <c r="AC139" s="1">
        <v>-0.1982148289680481</v>
      </c>
      <c r="AD139" s="1">
        <v>1</v>
      </c>
      <c r="AE139" s="1">
        <v>-0.21956524252891541</v>
      </c>
      <c r="AF139" s="1">
        <v>2.737391471862793</v>
      </c>
      <c r="AG139" s="1">
        <v>1</v>
      </c>
      <c r="AH139" s="1">
        <v>0</v>
      </c>
      <c r="AI139" s="1">
        <v>0.15999999642372131</v>
      </c>
      <c r="AJ139" s="1">
        <v>111115</v>
      </c>
      <c r="AK139">
        <f t="shared" si="211"/>
        <v>0.66663238525390611</v>
      </c>
      <c r="AL139">
        <f t="shared" si="212"/>
        <v>2.3643030773026971E-3</v>
      </c>
      <c r="AM139">
        <f t="shared" si="213"/>
        <v>302.73884429931638</v>
      </c>
      <c r="AN139">
        <f t="shared" si="214"/>
        <v>306.52215423583982</v>
      </c>
      <c r="AO139">
        <f t="shared" si="215"/>
        <v>271.9553454838242</v>
      </c>
      <c r="AP139">
        <f t="shared" si="216"/>
        <v>2.5166979797828573</v>
      </c>
      <c r="AQ139">
        <f t="shared" si="217"/>
        <v>4.1608625636025902</v>
      </c>
      <c r="AR139">
        <f t="shared" si="218"/>
        <v>57.008394990464012</v>
      </c>
      <c r="AS139">
        <f t="shared" si="219"/>
        <v>36.144686494370262</v>
      </c>
      <c r="AT139">
        <f t="shared" si="220"/>
        <v>31.480499267578125</v>
      </c>
      <c r="AU139">
        <f t="shared" si="221"/>
        <v>4.6364607162929161</v>
      </c>
      <c r="AV139">
        <f t="shared" si="222"/>
        <v>6.2865296969776205E-2</v>
      </c>
      <c r="AW139">
        <f t="shared" si="223"/>
        <v>1.5227761390903034</v>
      </c>
      <c r="AX139">
        <f t="shared" si="224"/>
        <v>3.1136845772026129</v>
      </c>
      <c r="AY139">
        <f t="shared" si="225"/>
        <v>3.9416233147884817E-2</v>
      </c>
      <c r="AZ139">
        <f t="shared" si="226"/>
        <v>13.576852924323003</v>
      </c>
      <c r="BA139">
        <f t="shared" si="227"/>
        <v>0.48009423917496319</v>
      </c>
      <c r="BB139">
        <f t="shared" si="228"/>
        <v>35.489268357743697</v>
      </c>
      <c r="BC139">
        <f t="shared" si="229"/>
        <v>384.00896004069222</v>
      </c>
      <c r="BD139">
        <f t="shared" si="230"/>
        <v>6.7115614912028939E-3</v>
      </c>
    </row>
    <row r="140" spans="1:108" x14ac:dyDescent="0.25">
      <c r="A140" s="1">
        <v>112</v>
      </c>
      <c r="B140" s="1" t="s">
        <v>146</v>
      </c>
      <c r="C140" s="1">
        <v>1929.9999999552965</v>
      </c>
      <c r="D140" s="1">
        <v>0</v>
      </c>
      <c r="E140">
        <f t="shared" si="203"/>
        <v>7.1915633918523421</v>
      </c>
      <c r="F140">
        <f t="shared" si="204"/>
        <v>6.4235863385381758E-2</v>
      </c>
      <c r="G140">
        <f t="shared" si="205"/>
        <v>187.65243920850531</v>
      </c>
      <c r="H140">
        <f t="shared" si="206"/>
        <v>2.3615239468211513</v>
      </c>
      <c r="I140">
        <f t="shared" si="207"/>
        <v>2.6371142202474633</v>
      </c>
      <c r="J140">
        <f t="shared" si="208"/>
        <v>29.583705902099609</v>
      </c>
      <c r="K140" s="1">
        <v>6</v>
      </c>
      <c r="L140">
        <f t="shared" si="209"/>
        <v>1.4200000166893005</v>
      </c>
      <c r="M140" s="1">
        <v>1</v>
      </c>
      <c r="N140">
        <f t="shared" si="210"/>
        <v>2.8400000333786011</v>
      </c>
      <c r="O140" s="1">
        <v>33.372520446777344</v>
      </c>
      <c r="P140" s="1">
        <v>29.583705902099609</v>
      </c>
      <c r="Q140" s="1">
        <v>34.967136383056641</v>
      </c>
      <c r="R140" s="1">
        <v>399.6541748046875</v>
      </c>
      <c r="S140" s="1">
        <v>387.49356079101562</v>
      </c>
      <c r="T140" s="1">
        <v>17.391613006591797</v>
      </c>
      <c r="U140" s="1">
        <v>20.860193252563477</v>
      </c>
      <c r="V140" s="1">
        <v>24.605550765991211</v>
      </c>
      <c r="W140" s="1">
        <v>29.512876510620117</v>
      </c>
      <c r="X140" s="1">
        <v>399.97842407226562</v>
      </c>
      <c r="Y140" s="1">
        <v>1699.7794189453125</v>
      </c>
      <c r="Z140" s="1">
        <v>5.8766279220581055</v>
      </c>
      <c r="AA140" s="1">
        <v>72.986701965332031</v>
      </c>
      <c r="AB140" s="1">
        <v>3.0715541839599609</v>
      </c>
      <c r="AC140" s="1">
        <v>-0.1982148289680481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0.15999999642372131</v>
      </c>
      <c r="AJ140" s="1">
        <v>111115</v>
      </c>
      <c r="AK140">
        <f t="shared" si="211"/>
        <v>0.66663070678710923</v>
      </c>
      <c r="AL140">
        <f t="shared" si="212"/>
        <v>2.3615239468211514E-3</v>
      </c>
      <c r="AM140">
        <f t="shared" si="213"/>
        <v>302.73370590209959</v>
      </c>
      <c r="AN140">
        <f t="shared" si="214"/>
        <v>306.52252044677732</v>
      </c>
      <c r="AO140">
        <f t="shared" si="215"/>
        <v>271.96470095236509</v>
      </c>
      <c r="AP140">
        <f t="shared" si="216"/>
        <v>2.5190457358443838</v>
      </c>
      <c r="AQ140">
        <f t="shared" si="217"/>
        <v>4.159630928111544</v>
      </c>
      <c r="AR140">
        <f t="shared" si="218"/>
        <v>56.991627462319471</v>
      </c>
      <c r="AS140">
        <f t="shared" si="219"/>
        <v>36.131434209755994</v>
      </c>
      <c r="AT140">
        <f t="shared" si="220"/>
        <v>31.478113174438477</v>
      </c>
      <c r="AU140">
        <f t="shared" si="221"/>
        <v>4.6358321895189034</v>
      </c>
      <c r="AV140">
        <f t="shared" si="222"/>
        <v>6.2815095138056165E-2</v>
      </c>
      <c r="AW140">
        <f t="shared" si="223"/>
        <v>1.5225167078640807</v>
      </c>
      <c r="AX140">
        <f t="shared" si="224"/>
        <v>3.1133154816548227</v>
      </c>
      <c r="AY140">
        <f t="shared" si="225"/>
        <v>3.9384656448504446E-2</v>
      </c>
      <c r="AZ140">
        <f t="shared" si="226"/>
        <v>13.696132653578765</v>
      </c>
      <c r="BA140">
        <f t="shared" si="227"/>
        <v>0.48427240655415865</v>
      </c>
      <c r="BB140">
        <f t="shared" si="228"/>
        <v>35.49346277896516</v>
      </c>
      <c r="BC140">
        <f t="shared" si="229"/>
        <v>384.07503597943287</v>
      </c>
      <c r="BD140">
        <f t="shared" si="230"/>
        <v>6.6459275834045185E-3</v>
      </c>
    </row>
    <row r="141" spans="1:108" x14ac:dyDescent="0.25">
      <c r="A141" s="1">
        <v>113</v>
      </c>
      <c r="B141" s="1" t="s">
        <v>147</v>
      </c>
      <c r="C141" s="1">
        <v>1930.4999999441206</v>
      </c>
      <c r="D141" s="1">
        <v>0</v>
      </c>
      <c r="E141">
        <f t="shared" si="203"/>
        <v>7.2113719113658306</v>
      </c>
      <c r="F141">
        <f t="shared" si="204"/>
        <v>6.4278934883258615E-2</v>
      </c>
      <c r="G141">
        <f t="shared" si="205"/>
        <v>187.31352024947415</v>
      </c>
      <c r="H141">
        <f t="shared" si="206"/>
        <v>2.3610273773663337</v>
      </c>
      <c r="I141">
        <f t="shared" si="207"/>
        <v>2.6348727024299872</v>
      </c>
      <c r="J141">
        <f t="shared" si="208"/>
        <v>29.574197769165039</v>
      </c>
      <c r="K141" s="1">
        <v>6</v>
      </c>
      <c r="L141">
        <f t="shared" si="209"/>
        <v>1.4200000166893005</v>
      </c>
      <c r="M141" s="1">
        <v>1</v>
      </c>
      <c r="N141">
        <f t="shared" si="210"/>
        <v>2.8400000333786011</v>
      </c>
      <c r="O141" s="1">
        <v>33.373260498046875</v>
      </c>
      <c r="P141" s="1">
        <v>29.574197769165039</v>
      </c>
      <c r="Q141" s="1">
        <v>34.968196868896484</v>
      </c>
      <c r="R141" s="1">
        <v>399.70220947265625</v>
      </c>
      <c r="S141" s="1">
        <v>387.5126953125</v>
      </c>
      <c r="T141" s="1">
        <v>17.39202880859375</v>
      </c>
      <c r="U141" s="1">
        <v>20.859712600708008</v>
      </c>
      <c r="V141" s="1">
        <v>24.605091094970703</v>
      </c>
      <c r="W141" s="1">
        <v>29.510942459106445</v>
      </c>
      <c r="X141" s="1">
        <v>399.99789428710937</v>
      </c>
      <c r="Y141" s="1">
        <v>1699.783447265625</v>
      </c>
      <c r="Z141" s="1">
        <v>5.8851518630981445</v>
      </c>
      <c r="AA141" s="1">
        <v>72.986625671386719</v>
      </c>
      <c r="AB141" s="1">
        <v>3.0715541839599609</v>
      </c>
      <c r="AC141" s="1">
        <v>-0.1982148289680481</v>
      </c>
      <c r="AD141" s="1">
        <v>1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0.15999999642372131</v>
      </c>
      <c r="AJ141" s="1">
        <v>111115</v>
      </c>
      <c r="AK141">
        <f t="shared" si="211"/>
        <v>0.66666315714518221</v>
      </c>
      <c r="AL141">
        <f t="shared" si="212"/>
        <v>2.3610273773663338E-3</v>
      </c>
      <c r="AM141">
        <f t="shared" si="213"/>
        <v>302.72419776916502</v>
      </c>
      <c r="AN141">
        <f t="shared" si="214"/>
        <v>306.52326049804685</v>
      </c>
      <c r="AO141">
        <f t="shared" si="215"/>
        <v>271.96534548360069</v>
      </c>
      <c r="AP141">
        <f t="shared" si="216"/>
        <v>2.5207908805725268</v>
      </c>
      <c r="AQ141">
        <f t="shared" si="217"/>
        <v>4.1573527376305712</v>
      </c>
      <c r="AR141">
        <f t="shared" si="218"/>
        <v>56.960473229006901</v>
      </c>
      <c r="AS141">
        <f t="shared" si="219"/>
        <v>36.100760628298893</v>
      </c>
      <c r="AT141">
        <f t="shared" si="220"/>
        <v>31.473729133605957</v>
      </c>
      <c r="AU141">
        <f t="shared" si="221"/>
        <v>4.634677571729334</v>
      </c>
      <c r="AV141">
        <f t="shared" si="222"/>
        <v>6.2856281785922383E-2</v>
      </c>
      <c r="AW141">
        <f t="shared" si="223"/>
        <v>1.5224800352005841</v>
      </c>
      <c r="AX141">
        <f t="shared" si="224"/>
        <v>3.11219753652875</v>
      </c>
      <c r="AY141">
        <f t="shared" si="225"/>
        <v>3.9410562630774068E-2</v>
      </c>
      <c r="AZ141">
        <f t="shared" si="226"/>
        <v>13.671381785638086</v>
      </c>
      <c r="BA141">
        <f t="shared" si="227"/>
        <v>0.48337389333379083</v>
      </c>
      <c r="BB141">
        <f t="shared" si="228"/>
        <v>35.514991351507895</v>
      </c>
      <c r="BC141">
        <f t="shared" si="229"/>
        <v>384.08475447942817</v>
      </c>
      <c r="BD141">
        <f t="shared" si="230"/>
        <v>6.6681066633792136E-3</v>
      </c>
    </row>
    <row r="142" spans="1:108" x14ac:dyDescent="0.25">
      <c r="A142" s="1">
        <v>114</v>
      </c>
      <c r="B142" s="1" t="s">
        <v>147</v>
      </c>
      <c r="C142" s="1">
        <v>1930.9999999329448</v>
      </c>
      <c r="D142" s="1">
        <v>0</v>
      </c>
      <c r="E142">
        <f t="shared" si="203"/>
        <v>7.21171365317542</v>
      </c>
      <c r="F142">
        <f t="shared" si="204"/>
        <v>6.4283397975729475E-2</v>
      </c>
      <c r="G142">
        <f t="shared" si="205"/>
        <v>187.33502994331886</v>
      </c>
      <c r="H142">
        <f t="shared" si="206"/>
        <v>2.3598596854722214</v>
      </c>
      <c r="I142">
        <f t="shared" si="207"/>
        <v>2.6334092370471707</v>
      </c>
      <c r="J142">
        <f t="shared" si="208"/>
        <v>29.56768798828125</v>
      </c>
      <c r="K142" s="1">
        <v>6</v>
      </c>
      <c r="L142">
        <f t="shared" si="209"/>
        <v>1.4200000166893005</v>
      </c>
      <c r="M142" s="1">
        <v>1</v>
      </c>
      <c r="N142">
        <f t="shared" si="210"/>
        <v>2.8400000333786011</v>
      </c>
      <c r="O142" s="1">
        <v>33.3739013671875</v>
      </c>
      <c r="P142" s="1">
        <v>29.56768798828125</v>
      </c>
      <c r="Q142" s="1">
        <v>34.969234466552734</v>
      </c>
      <c r="R142" s="1">
        <v>399.71075439453125</v>
      </c>
      <c r="S142" s="1">
        <v>387.52163696289062</v>
      </c>
      <c r="T142" s="1">
        <v>17.392599105834961</v>
      </c>
      <c r="U142" s="1">
        <v>20.858497619628906</v>
      </c>
      <c r="V142" s="1">
        <v>24.604904174804688</v>
      </c>
      <c r="W142" s="1">
        <v>29.508029937744141</v>
      </c>
      <c r="X142" s="1">
        <v>400.00650024414062</v>
      </c>
      <c r="Y142" s="1">
        <v>1699.829833984375</v>
      </c>
      <c r="Z142" s="1">
        <v>5.8757104873657227</v>
      </c>
      <c r="AA142" s="1">
        <v>72.986289978027344</v>
      </c>
      <c r="AB142" s="1">
        <v>3.0715541839599609</v>
      </c>
      <c r="AC142" s="1">
        <v>-0.1982148289680481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0.15999999642372131</v>
      </c>
      <c r="AJ142" s="1">
        <v>111115</v>
      </c>
      <c r="AK142">
        <f t="shared" si="211"/>
        <v>0.66667750040690099</v>
      </c>
      <c r="AL142">
        <f t="shared" si="212"/>
        <v>2.3598596854722213E-3</v>
      </c>
      <c r="AM142">
        <f t="shared" si="213"/>
        <v>302.71768798828123</v>
      </c>
      <c r="AN142">
        <f t="shared" si="214"/>
        <v>306.52390136718748</v>
      </c>
      <c r="AO142">
        <f t="shared" si="215"/>
        <v>271.97276735843479</v>
      </c>
      <c r="AP142">
        <f t="shared" si="216"/>
        <v>2.5225171717734098</v>
      </c>
      <c r="AQ142">
        <f t="shared" si="217"/>
        <v>4.155793592819399</v>
      </c>
      <c r="AR142">
        <f t="shared" si="218"/>
        <v>56.939373053083102</v>
      </c>
      <c r="AS142">
        <f t="shared" si="219"/>
        <v>36.080875433454196</v>
      </c>
      <c r="AT142">
        <f t="shared" si="220"/>
        <v>31.470794677734375</v>
      </c>
      <c r="AU142">
        <f t="shared" si="221"/>
        <v>4.633904868715649</v>
      </c>
      <c r="AV142">
        <f t="shared" si="222"/>
        <v>6.2860549499339891E-2</v>
      </c>
      <c r="AW142">
        <f t="shared" si="223"/>
        <v>1.5223843557722285</v>
      </c>
      <c r="AX142">
        <f t="shared" si="224"/>
        <v>3.1115205129434207</v>
      </c>
      <c r="AY142">
        <f t="shared" si="225"/>
        <v>3.9413247005992184E-2</v>
      </c>
      <c r="AZ142">
        <f t="shared" si="226"/>
        <v>13.672888818485506</v>
      </c>
      <c r="BA142">
        <f t="shared" si="227"/>
        <v>0.48341824578238507</v>
      </c>
      <c r="BB142">
        <f t="shared" si="228"/>
        <v>35.527475633682691</v>
      </c>
      <c r="BC142">
        <f t="shared" si="229"/>
        <v>384.09353368212953</v>
      </c>
      <c r="BD142">
        <f t="shared" si="230"/>
        <v>6.6706142806956395E-3</v>
      </c>
    </row>
    <row r="143" spans="1:108" x14ac:dyDescent="0.25">
      <c r="A143" s="1">
        <v>115</v>
      </c>
      <c r="B143" s="1" t="s">
        <v>148</v>
      </c>
      <c r="C143" s="1">
        <v>1931.4999999217689</v>
      </c>
      <c r="D143" s="1">
        <v>0</v>
      </c>
      <c r="E143">
        <f t="shared" si="203"/>
        <v>7.2176253482383927</v>
      </c>
      <c r="F143">
        <f t="shared" si="204"/>
        <v>6.4241342438452961E-2</v>
      </c>
      <c r="G143">
        <f t="shared" si="205"/>
        <v>187.10327346153187</v>
      </c>
      <c r="H143">
        <f t="shared" si="206"/>
        <v>2.3577919947415027</v>
      </c>
      <c r="I143">
        <f t="shared" si="207"/>
        <v>2.6327916159096487</v>
      </c>
      <c r="J143">
        <f t="shared" si="208"/>
        <v>29.564519882202148</v>
      </c>
      <c r="K143" s="1">
        <v>6</v>
      </c>
      <c r="L143">
        <f t="shared" si="209"/>
        <v>1.4200000166893005</v>
      </c>
      <c r="M143" s="1">
        <v>1</v>
      </c>
      <c r="N143">
        <f t="shared" si="210"/>
        <v>2.8400000333786011</v>
      </c>
      <c r="O143" s="1">
        <v>33.374691009521484</v>
      </c>
      <c r="P143" s="1">
        <v>29.564519882202148</v>
      </c>
      <c r="Q143" s="1">
        <v>34.970787048339844</v>
      </c>
      <c r="R143" s="1">
        <v>399.74337768554687</v>
      </c>
      <c r="S143" s="1">
        <v>387.54727172851562</v>
      </c>
      <c r="T143" s="1">
        <v>17.394002914428711</v>
      </c>
      <c r="U143" s="1">
        <v>20.856653213500977</v>
      </c>
      <c r="V143" s="1">
        <v>24.605695724487305</v>
      </c>
      <c r="W143" s="1">
        <v>29.503990173339844</v>
      </c>
      <c r="X143" s="1">
        <v>400.03167724609375</v>
      </c>
      <c r="Y143" s="1">
        <v>1699.8699951171875</v>
      </c>
      <c r="Z143" s="1">
        <v>5.7909870147705078</v>
      </c>
      <c r="AA143" s="1">
        <v>72.985984802246094</v>
      </c>
      <c r="AB143" s="1">
        <v>3.0715541839599609</v>
      </c>
      <c r="AC143" s="1">
        <v>-0.1982148289680481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0.15999999642372131</v>
      </c>
      <c r="AJ143" s="1">
        <v>111115</v>
      </c>
      <c r="AK143">
        <f t="shared" si="211"/>
        <v>0.66671946207682287</v>
      </c>
      <c r="AL143">
        <f t="shared" si="212"/>
        <v>2.3577919947415029E-3</v>
      </c>
      <c r="AM143">
        <f t="shared" si="213"/>
        <v>302.71451988220213</v>
      </c>
      <c r="AN143">
        <f t="shared" si="214"/>
        <v>306.52469100952146</v>
      </c>
      <c r="AO143">
        <f t="shared" si="215"/>
        <v>271.97919313954117</v>
      </c>
      <c r="AP143">
        <f t="shared" si="216"/>
        <v>2.5242386879934173</v>
      </c>
      <c r="AQ143">
        <f t="shared" si="217"/>
        <v>4.155034990375948</v>
      </c>
      <c r="AR143">
        <f t="shared" si="218"/>
        <v>56.929217323489205</v>
      </c>
      <c r="AS143">
        <f t="shared" si="219"/>
        <v>36.072564109988228</v>
      </c>
      <c r="AT143">
        <f t="shared" si="220"/>
        <v>31.469605445861816</v>
      </c>
      <c r="AU143">
        <f t="shared" si="221"/>
        <v>4.6335917512762403</v>
      </c>
      <c r="AV143">
        <f t="shared" si="222"/>
        <v>6.2820334490333113E-2</v>
      </c>
      <c r="AW143">
        <f t="shared" si="223"/>
        <v>1.5222433744662995</v>
      </c>
      <c r="AX143">
        <f t="shared" si="224"/>
        <v>3.111348376809941</v>
      </c>
      <c r="AY143">
        <f t="shared" si="225"/>
        <v>3.9387951967181964E-2</v>
      </c>
      <c r="AZ143">
        <f t="shared" si="226"/>
        <v>13.655916673313859</v>
      </c>
      <c r="BA143">
        <f t="shared" si="227"/>
        <v>0.48278826122817176</v>
      </c>
      <c r="BB143">
        <f t="shared" si="228"/>
        <v>35.530297217639507</v>
      </c>
      <c r="BC143">
        <f t="shared" si="229"/>
        <v>384.11635831104985</v>
      </c>
      <c r="BD143">
        <f t="shared" si="230"/>
        <v>6.676215898642238E-3</v>
      </c>
    </row>
    <row r="144" spans="1:108" x14ac:dyDescent="0.25">
      <c r="A144" s="1">
        <v>116</v>
      </c>
      <c r="B144" s="1" t="s">
        <v>148</v>
      </c>
      <c r="C144" s="1">
        <v>1931.999999910593</v>
      </c>
      <c r="D144" s="1">
        <v>0</v>
      </c>
      <c r="E144">
        <f t="shared" si="203"/>
        <v>7.219726977559632</v>
      </c>
      <c r="F144">
        <f t="shared" si="204"/>
        <v>6.4204791003351178E-2</v>
      </c>
      <c r="G144">
        <f t="shared" si="205"/>
        <v>186.94018483921073</v>
      </c>
      <c r="H144">
        <f t="shared" si="206"/>
        <v>2.3562350535837608</v>
      </c>
      <c r="I144">
        <f t="shared" si="207"/>
        <v>2.6325358891120931</v>
      </c>
      <c r="J144">
        <f t="shared" si="208"/>
        <v>29.563182830810547</v>
      </c>
      <c r="K144" s="1">
        <v>6</v>
      </c>
      <c r="L144">
        <f t="shared" si="209"/>
        <v>1.4200000166893005</v>
      </c>
      <c r="M144" s="1">
        <v>1</v>
      </c>
      <c r="N144">
        <f t="shared" si="210"/>
        <v>2.8400000333786011</v>
      </c>
      <c r="O144" s="1">
        <v>33.375289916992188</v>
      </c>
      <c r="P144" s="1">
        <v>29.563182830810547</v>
      </c>
      <c r="Q144" s="1">
        <v>34.971729278564453</v>
      </c>
      <c r="R144" s="1">
        <v>399.73101806640625</v>
      </c>
      <c r="S144" s="1">
        <v>387.5328369140625</v>
      </c>
      <c r="T144" s="1">
        <v>17.395355224609375</v>
      </c>
      <c r="U144" s="1">
        <v>20.855688095092773</v>
      </c>
      <c r="V144" s="1">
        <v>24.606884002685547</v>
      </c>
      <c r="W144" s="1">
        <v>29.501752853393555</v>
      </c>
      <c r="X144" s="1">
        <v>400.03564453125</v>
      </c>
      <c r="Y144" s="1">
        <v>1699.7484130859375</v>
      </c>
      <c r="Z144" s="1">
        <v>5.7665166854858398</v>
      </c>
      <c r="AA144" s="1">
        <v>72.986274719238281</v>
      </c>
      <c r="AB144" s="1">
        <v>3.0715541839599609</v>
      </c>
      <c r="AC144" s="1">
        <v>-0.1982148289680481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0.15999999642372131</v>
      </c>
      <c r="AJ144" s="1">
        <v>111115</v>
      </c>
      <c r="AK144">
        <f t="shared" si="211"/>
        <v>0.66672607421874985</v>
      </c>
      <c r="AL144">
        <f t="shared" si="212"/>
        <v>2.3562350535837611E-3</v>
      </c>
      <c r="AM144">
        <f t="shared" si="213"/>
        <v>302.71318283081052</v>
      </c>
      <c r="AN144">
        <f t="shared" si="214"/>
        <v>306.52528991699216</v>
      </c>
      <c r="AO144">
        <f t="shared" si="215"/>
        <v>271.95974001497598</v>
      </c>
      <c r="AP144">
        <f t="shared" si="216"/>
        <v>2.5250983751350455</v>
      </c>
      <c r="AQ144">
        <f t="shared" si="217"/>
        <v>4.1547148698792817</v>
      </c>
      <c r="AR144">
        <f t="shared" si="218"/>
        <v>56.924605151605995</v>
      </c>
      <c r="AS144">
        <f t="shared" si="219"/>
        <v>36.068917056513222</v>
      </c>
      <c r="AT144">
        <f t="shared" si="220"/>
        <v>31.469236373901367</v>
      </c>
      <c r="AU144">
        <f t="shared" si="221"/>
        <v>4.6334945806447401</v>
      </c>
      <c r="AV144">
        <f t="shared" si="222"/>
        <v>6.2785381754672839E-2</v>
      </c>
      <c r="AW144">
        <f t="shared" si="223"/>
        <v>1.5221789807671884</v>
      </c>
      <c r="AX144">
        <f t="shared" si="224"/>
        <v>3.1113155998775515</v>
      </c>
      <c r="AY144">
        <f t="shared" si="225"/>
        <v>3.9365966955806755E-2</v>
      </c>
      <c r="AZ144">
        <f t="shared" si="226"/>
        <v>13.644067686739819</v>
      </c>
      <c r="BA144">
        <f t="shared" si="227"/>
        <v>0.4823854059124949</v>
      </c>
      <c r="BB144">
        <f t="shared" si="228"/>
        <v>35.530968024677811</v>
      </c>
      <c r="BC144">
        <f t="shared" si="229"/>
        <v>384.10092448267056</v>
      </c>
      <c r="BD144">
        <f t="shared" si="230"/>
        <v>6.6785543078834372E-3</v>
      </c>
    </row>
    <row r="145" spans="1:108" x14ac:dyDescent="0.25">
      <c r="A145" s="1">
        <v>117</v>
      </c>
      <c r="B145" s="1" t="s">
        <v>149</v>
      </c>
      <c r="C145" s="1">
        <v>1932.4999998994172</v>
      </c>
      <c r="D145" s="1">
        <v>0</v>
      </c>
      <c r="E145">
        <f t="shared" si="203"/>
        <v>7.2143014703981017</v>
      </c>
      <c r="F145">
        <f t="shared" si="204"/>
        <v>6.4161046102464966E-2</v>
      </c>
      <c r="G145">
        <f t="shared" si="205"/>
        <v>186.9524247434949</v>
      </c>
      <c r="H145">
        <f t="shared" si="206"/>
        <v>2.355038028423118</v>
      </c>
      <c r="I145">
        <f t="shared" si="207"/>
        <v>2.6329532738260251</v>
      </c>
      <c r="J145">
        <f t="shared" si="208"/>
        <v>29.564477920532227</v>
      </c>
      <c r="K145" s="1">
        <v>6</v>
      </c>
      <c r="L145">
        <f t="shared" si="209"/>
        <v>1.4200000166893005</v>
      </c>
      <c r="M145" s="1">
        <v>1</v>
      </c>
      <c r="N145">
        <f t="shared" si="210"/>
        <v>2.8400000333786011</v>
      </c>
      <c r="O145" s="1">
        <v>33.375377655029297</v>
      </c>
      <c r="P145" s="1">
        <v>29.564477920532227</v>
      </c>
      <c r="Q145" s="1">
        <v>34.972343444824219</v>
      </c>
      <c r="R145" s="1">
        <v>399.72186279296875</v>
      </c>
      <c r="S145" s="1">
        <v>387.532958984375</v>
      </c>
      <c r="T145" s="1">
        <v>17.395730972290039</v>
      </c>
      <c r="U145" s="1">
        <v>20.854185104370117</v>
      </c>
      <c r="V145" s="1">
        <v>24.607330322265625</v>
      </c>
      <c r="W145" s="1">
        <v>29.499526977539063</v>
      </c>
      <c r="X145" s="1">
        <v>400.05023193359375</v>
      </c>
      <c r="Y145" s="1">
        <v>1699.7135009765625</v>
      </c>
      <c r="Z145" s="1">
        <v>5.9000921249389648</v>
      </c>
      <c r="AA145" s="1">
        <v>72.98638916015625</v>
      </c>
      <c r="AB145" s="1">
        <v>3.0715541839599609</v>
      </c>
      <c r="AC145" s="1">
        <v>-0.1982148289680481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111115</v>
      </c>
      <c r="AK145">
        <f t="shared" si="211"/>
        <v>0.6667503865559895</v>
      </c>
      <c r="AL145">
        <f t="shared" si="212"/>
        <v>2.3550380284231179E-3</v>
      </c>
      <c r="AM145">
        <f t="shared" si="213"/>
        <v>302.7144779205322</v>
      </c>
      <c r="AN145">
        <f t="shared" si="214"/>
        <v>306.52537765502927</v>
      </c>
      <c r="AO145">
        <f t="shared" si="215"/>
        <v>271.95415407760083</v>
      </c>
      <c r="AP145">
        <f t="shared" si="216"/>
        <v>2.5254800913965543</v>
      </c>
      <c r="AQ145">
        <f t="shared" si="217"/>
        <v>4.1550249434715161</v>
      </c>
      <c r="AR145">
        <f t="shared" si="218"/>
        <v>56.928764270746683</v>
      </c>
      <c r="AS145">
        <f t="shared" si="219"/>
        <v>36.074579166376566</v>
      </c>
      <c r="AT145">
        <f t="shared" si="220"/>
        <v>31.469927787780762</v>
      </c>
      <c r="AU145">
        <f t="shared" si="221"/>
        <v>4.6336766201012081</v>
      </c>
      <c r="AV145">
        <f t="shared" si="222"/>
        <v>6.2743549026959014E-2</v>
      </c>
      <c r="AW145">
        <f t="shared" si="223"/>
        <v>1.522071669645491</v>
      </c>
      <c r="AX145">
        <f t="shared" si="224"/>
        <v>3.1116049504557171</v>
      </c>
      <c r="AY145">
        <f t="shared" si="225"/>
        <v>3.9339654583072113E-2</v>
      </c>
      <c r="AZ145">
        <f t="shared" si="226"/>
        <v>13.644982426763544</v>
      </c>
      <c r="BA145">
        <f t="shared" si="227"/>
        <v>0.48241683812765113</v>
      </c>
      <c r="BB145">
        <f t="shared" si="228"/>
        <v>35.524498133278612</v>
      </c>
      <c r="BC145">
        <f t="shared" si="229"/>
        <v>384.10362557924435</v>
      </c>
      <c r="BD145">
        <f t="shared" si="230"/>
        <v>6.6722733671565546E-3</v>
      </c>
    </row>
    <row r="146" spans="1:108" x14ac:dyDescent="0.25">
      <c r="A146" s="1">
        <v>118</v>
      </c>
      <c r="B146" s="1" t="s">
        <v>149</v>
      </c>
      <c r="C146" s="1">
        <v>1932.9999998882413</v>
      </c>
      <c r="D146" s="1">
        <v>0</v>
      </c>
      <c r="E146">
        <f t="shared" si="203"/>
        <v>7.2344960132333656</v>
      </c>
      <c r="F146">
        <f t="shared" si="204"/>
        <v>6.4082603513423361E-2</v>
      </c>
      <c r="G146">
        <f t="shared" si="205"/>
        <v>186.24386239490826</v>
      </c>
      <c r="H146">
        <f t="shared" si="206"/>
        <v>2.3524334967237039</v>
      </c>
      <c r="I146">
        <f t="shared" si="207"/>
        <v>2.6331859380467506</v>
      </c>
      <c r="J146">
        <f t="shared" si="208"/>
        <v>29.564676284790039</v>
      </c>
      <c r="K146" s="1">
        <v>6</v>
      </c>
      <c r="L146">
        <f t="shared" si="209"/>
        <v>1.4200000166893005</v>
      </c>
      <c r="M146" s="1">
        <v>1</v>
      </c>
      <c r="N146">
        <f t="shared" si="210"/>
        <v>2.8400000333786011</v>
      </c>
      <c r="O146" s="1">
        <v>33.375320434570312</v>
      </c>
      <c r="P146" s="1">
        <v>29.564676284790039</v>
      </c>
      <c r="Q146" s="1">
        <v>34.973026275634766</v>
      </c>
      <c r="R146" s="1">
        <v>399.75668334960937</v>
      </c>
      <c r="S146" s="1">
        <v>387.53915405273438</v>
      </c>
      <c r="T146" s="1">
        <v>17.397106170654297</v>
      </c>
      <c r="U146" s="1">
        <v>20.851696014404297</v>
      </c>
      <c r="V146" s="1">
        <v>24.609298706054688</v>
      </c>
      <c r="W146" s="1">
        <v>29.496034622192383</v>
      </c>
      <c r="X146" s="1">
        <v>400.05581665039062</v>
      </c>
      <c r="Y146" s="1">
        <v>1699.76611328125</v>
      </c>
      <c r="Z146" s="1">
        <v>5.8513398170471191</v>
      </c>
      <c r="AA146" s="1">
        <v>72.986221313476563</v>
      </c>
      <c r="AB146" s="1">
        <v>3.0715541839599609</v>
      </c>
      <c r="AC146" s="1">
        <v>-0.1982148289680481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 t="shared" si="211"/>
        <v>0.66675969441731764</v>
      </c>
      <c r="AL146">
        <f t="shared" si="212"/>
        <v>2.352433496723704E-3</v>
      </c>
      <c r="AM146">
        <f t="shared" si="213"/>
        <v>302.71467628479002</v>
      </c>
      <c r="AN146">
        <f t="shared" si="214"/>
        <v>306.52532043457029</v>
      </c>
      <c r="AO146">
        <f t="shared" si="215"/>
        <v>271.96257204616268</v>
      </c>
      <c r="AP146">
        <f t="shared" si="216"/>
        <v>2.5268944423386936</v>
      </c>
      <c r="AQ146">
        <f t="shared" si="217"/>
        <v>4.1550724381153996</v>
      </c>
      <c r="AR146">
        <f t="shared" si="218"/>
        <v>56.929545924419365</v>
      </c>
      <c r="AS146">
        <f t="shared" si="219"/>
        <v>36.077849910015068</v>
      </c>
      <c r="AT146">
        <f t="shared" si="220"/>
        <v>31.469998359680176</v>
      </c>
      <c r="AU146">
        <f t="shared" si="221"/>
        <v>4.6336952010304886</v>
      </c>
      <c r="AV146">
        <f t="shared" si="222"/>
        <v>6.26685321571573E-2</v>
      </c>
      <c r="AW146">
        <f t="shared" si="223"/>
        <v>1.5218865000686492</v>
      </c>
      <c r="AX146">
        <f t="shared" si="224"/>
        <v>3.1118087009618396</v>
      </c>
      <c r="AY146">
        <f t="shared" si="225"/>
        <v>3.9292469992539734E-2</v>
      </c>
      <c r="AZ146">
        <f t="shared" si="226"/>
        <v>13.593235759031449</v>
      </c>
      <c r="BA146">
        <f t="shared" si="227"/>
        <v>0.48058076312352466</v>
      </c>
      <c r="BB146">
        <f t="shared" si="228"/>
        <v>35.517853314589274</v>
      </c>
      <c r="BC146">
        <f t="shared" si="229"/>
        <v>384.10022112911525</v>
      </c>
      <c r="BD146">
        <f t="shared" si="230"/>
        <v>6.6897584033576638E-3</v>
      </c>
    </row>
    <row r="147" spans="1:108" x14ac:dyDescent="0.25">
      <c r="A147" s="1">
        <v>119</v>
      </c>
      <c r="B147" s="1" t="s">
        <v>150</v>
      </c>
      <c r="C147" s="1">
        <v>1933.4999998770654</v>
      </c>
      <c r="D147" s="1">
        <v>0</v>
      </c>
      <c r="E147">
        <f t="shared" si="203"/>
        <v>7.2667497636947394</v>
      </c>
      <c r="F147">
        <f t="shared" si="204"/>
        <v>6.408653803471441E-2</v>
      </c>
      <c r="G147">
        <f t="shared" si="205"/>
        <v>185.48774568368952</v>
      </c>
      <c r="H147">
        <f t="shared" si="206"/>
        <v>2.3509623287242398</v>
      </c>
      <c r="I147">
        <f t="shared" si="207"/>
        <v>2.6314134454359501</v>
      </c>
      <c r="J147">
        <f t="shared" si="208"/>
        <v>29.556522369384766</v>
      </c>
      <c r="K147" s="1">
        <v>6</v>
      </c>
      <c r="L147">
        <f t="shared" si="209"/>
        <v>1.4200000166893005</v>
      </c>
      <c r="M147" s="1">
        <v>1</v>
      </c>
      <c r="N147">
        <f t="shared" si="210"/>
        <v>2.8400000333786011</v>
      </c>
      <c r="O147" s="1">
        <v>33.376197814941406</v>
      </c>
      <c r="P147" s="1">
        <v>29.556522369384766</v>
      </c>
      <c r="Q147" s="1">
        <v>34.973140716552734</v>
      </c>
      <c r="R147" s="1">
        <v>399.82394409179687</v>
      </c>
      <c r="S147" s="1">
        <v>387.5589599609375</v>
      </c>
      <c r="T147" s="1">
        <v>17.396896362304688</v>
      </c>
      <c r="U147" s="1">
        <v>20.849296569824219</v>
      </c>
      <c r="V147" s="1">
        <v>24.607721328735352</v>
      </c>
      <c r="W147" s="1">
        <v>29.491104125976562</v>
      </c>
      <c r="X147" s="1">
        <v>400.0601806640625</v>
      </c>
      <c r="Y147" s="1">
        <v>1699.7965087890625</v>
      </c>
      <c r="Z147" s="1">
        <v>5.8142666816711426</v>
      </c>
      <c r="AA147" s="1">
        <v>72.986015319824219</v>
      </c>
      <c r="AB147" s="1">
        <v>3.0715541839599609</v>
      </c>
      <c r="AC147" s="1">
        <v>-0.1982148289680481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 t="shared" si="211"/>
        <v>0.66676696777343736</v>
      </c>
      <c r="AL147">
        <f t="shared" si="212"/>
        <v>2.3509623287242399E-3</v>
      </c>
      <c r="AM147">
        <f t="shared" si="213"/>
        <v>302.70652236938474</v>
      </c>
      <c r="AN147">
        <f t="shared" si="214"/>
        <v>306.52619781494138</v>
      </c>
      <c r="AO147">
        <f t="shared" si="215"/>
        <v>271.96743532730397</v>
      </c>
      <c r="AP147">
        <f t="shared" si="216"/>
        <v>2.5290198788703235</v>
      </c>
      <c r="AQ147">
        <f t="shared" si="217"/>
        <v>4.153120524288699</v>
      </c>
      <c r="AR147">
        <f t="shared" si="218"/>
        <v>56.902962931867883</v>
      </c>
      <c r="AS147">
        <f t="shared" si="219"/>
        <v>36.053666362043664</v>
      </c>
      <c r="AT147">
        <f t="shared" si="220"/>
        <v>31.466360092163086</v>
      </c>
      <c r="AU147">
        <f t="shared" si="221"/>
        <v>4.6327373633445132</v>
      </c>
      <c r="AV147">
        <f t="shared" si="222"/>
        <v>6.2672294947850746E-2</v>
      </c>
      <c r="AW147">
        <f t="shared" si="223"/>
        <v>1.5217070788527489</v>
      </c>
      <c r="AX147">
        <f t="shared" si="224"/>
        <v>3.1110302844917643</v>
      </c>
      <c r="AY147">
        <f t="shared" si="225"/>
        <v>3.9294836728131638E-2</v>
      </c>
      <c r="AZ147">
        <f t="shared" si="226"/>
        <v>13.538011448109422</v>
      </c>
      <c r="BA147">
        <f t="shared" si="227"/>
        <v>0.47860523132373212</v>
      </c>
      <c r="BB147">
        <f t="shared" si="228"/>
        <v>35.532032554814251</v>
      </c>
      <c r="BC147">
        <f t="shared" si="229"/>
        <v>384.10469514907504</v>
      </c>
      <c r="BD147">
        <f t="shared" si="230"/>
        <v>6.7221877897399611E-3</v>
      </c>
    </row>
    <row r="148" spans="1:108" x14ac:dyDescent="0.25">
      <c r="A148" s="1">
        <v>120</v>
      </c>
      <c r="B148" s="1" t="s">
        <v>150</v>
      </c>
      <c r="C148" s="1">
        <v>1933.9999998658895</v>
      </c>
      <c r="D148" s="1">
        <v>0</v>
      </c>
      <c r="E148">
        <f t="shared" si="203"/>
        <v>7.3287820384728137</v>
      </c>
      <c r="F148">
        <f t="shared" si="204"/>
        <v>6.4101665382091624E-2</v>
      </c>
      <c r="G148">
        <f t="shared" si="205"/>
        <v>183.99867943504248</v>
      </c>
      <c r="H148">
        <f t="shared" si="206"/>
        <v>2.3506786920792901</v>
      </c>
      <c r="I148">
        <f t="shared" si="207"/>
        <v>2.6305111920636639</v>
      </c>
      <c r="J148">
        <f t="shared" si="208"/>
        <v>29.552616119384766</v>
      </c>
      <c r="K148" s="1">
        <v>6</v>
      </c>
      <c r="L148">
        <f t="shared" si="209"/>
        <v>1.4200000166893005</v>
      </c>
      <c r="M148" s="1">
        <v>1</v>
      </c>
      <c r="N148">
        <f t="shared" si="210"/>
        <v>2.8400000333786011</v>
      </c>
      <c r="O148" s="1">
        <v>33.376510620117187</v>
      </c>
      <c r="P148" s="1">
        <v>29.552616119384766</v>
      </c>
      <c r="Q148" s="1">
        <v>34.973114013671875</v>
      </c>
      <c r="R148" s="1">
        <v>399.91256713867187</v>
      </c>
      <c r="S148" s="1">
        <v>387.55465698242187</v>
      </c>
      <c r="T148" s="1">
        <v>17.396812438964844</v>
      </c>
      <c r="U148" s="1">
        <v>20.848817825317383</v>
      </c>
      <c r="V148" s="1">
        <v>24.607212066650391</v>
      </c>
      <c r="W148" s="1">
        <v>29.489961624145508</v>
      </c>
      <c r="X148" s="1">
        <v>400.057861328125</v>
      </c>
      <c r="Y148" s="1">
        <v>1699.7613525390625</v>
      </c>
      <c r="Z148" s="1">
        <v>5.751734733581543</v>
      </c>
      <c r="AA148" s="1">
        <v>72.986129760742187</v>
      </c>
      <c r="AB148" s="1">
        <v>3.0715541839599609</v>
      </c>
      <c r="AC148" s="1">
        <v>-0.1982148289680481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 t="shared" si="211"/>
        <v>0.66676310221354151</v>
      </c>
      <c r="AL148">
        <f t="shared" si="212"/>
        <v>2.3506786920792903E-3</v>
      </c>
      <c r="AM148">
        <f t="shared" si="213"/>
        <v>302.70261611938474</v>
      </c>
      <c r="AN148">
        <f t="shared" si="214"/>
        <v>306.52651062011716</v>
      </c>
      <c r="AO148">
        <f t="shared" si="215"/>
        <v>271.9618103274297</v>
      </c>
      <c r="AP148">
        <f t="shared" si="216"/>
        <v>2.529710066916997</v>
      </c>
      <c r="AQ148">
        <f t="shared" si="217"/>
        <v>4.1521857152203534</v>
      </c>
      <c r="AR148">
        <f t="shared" si="218"/>
        <v>56.890065671816636</v>
      </c>
      <c r="AS148">
        <f t="shared" si="219"/>
        <v>36.041247846499253</v>
      </c>
      <c r="AT148">
        <f t="shared" si="220"/>
        <v>31.464563369750977</v>
      </c>
      <c r="AU148">
        <f t="shared" si="221"/>
        <v>4.6322644082817588</v>
      </c>
      <c r="AV148">
        <f t="shared" si="222"/>
        <v>6.2686761934835925E-2</v>
      </c>
      <c r="AW148">
        <f t="shared" si="223"/>
        <v>1.5216745231566893</v>
      </c>
      <c r="AX148">
        <f t="shared" si="224"/>
        <v>3.1105898851250693</v>
      </c>
      <c r="AY148">
        <f t="shared" si="225"/>
        <v>3.9303936241628167E-2</v>
      </c>
      <c r="AZ148">
        <f t="shared" si="226"/>
        <v>13.429351493051216</v>
      </c>
      <c r="BA148">
        <f t="shared" si="227"/>
        <v>0.47476833556250625</v>
      </c>
      <c r="BB148">
        <f t="shared" si="228"/>
        <v>35.540412383644359</v>
      </c>
      <c r="BC148">
        <f t="shared" si="229"/>
        <v>384.0709049980361</v>
      </c>
      <c r="BD148">
        <f t="shared" si="230"/>
        <v>6.7817669218786939E-3</v>
      </c>
      <c r="BE148">
        <f>AVERAGE(E134:E148)</f>
        <v>7.2526973290824746</v>
      </c>
      <c r="BF148">
        <f t="shared" ref="BF148:DD148" si="231">AVERAGE(F134:F148)</f>
        <v>6.4212016439283551E-2</v>
      </c>
      <c r="BG148">
        <f t="shared" si="231"/>
        <v>186.10434533037554</v>
      </c>
      <c r="BH148">
        <f t="shared" si="231"/>
        <v>2.3606869126042533</v>
      </c>
      <c r="BI148">
        <f t="shared" si="231"/>
        <v>2.6371285420777117</v>
      </c>
      <c r="BJ148">
        <f t="shared" si="231"/>
        <v>29.583859761555988</v>
      </c>
      <c r="BK148">
        <f t="shared" si="231"/>
        <v>6</v>
      </c>
      <c r="BL148">
        <f t="shared" si="231"/>
        <v>1.4200000166893005</v>
      </c>
      <c r="BM148">
        <f t="shared" si="231"/>
        <v>1</v>
      </c>
      <c r="BN148">
        <f t="shared" si="231"/>
        <v>2.8400000333786011</v>
      </c>
      <c r="BO148">
        <f t="shared" si="231"/>
        <v>33.37400588989258</v>
      </c>
      <c r="BP148">
        <f t="shared" si="231"/>
        <v>29.583859761555988</v>
      </c>
      <c r="BQ148">
        <f t="shared" si="231"/>
        <v>34.968477121988933</v>
      </c>
      <c r="BR148">
        <f t="shared" si="231"/>
        <v>399.77036743164064</v>
      </c>
      <c r="BS148">
        <f t="shared" si="231"/>
        <v>387.51969807942709</v>
      </c>
      <c r="BT148">
        <f t="shared" si="231"/>
        <v>17.39359868367513</v>
      </c>
      <c r="BU148">
        <f t="shared" si="231"/>
        <v>20.860593032836913</v>
      </c>
      <c r="BV148">
        <f t="shared" si="231"/>
        <v>24.606268183390299</v>
      </c>
      <c r="BW148">
        <f t="shared" si="231"/>
        <v>29.510935846964518</v>
      </c>
      <c r="BX148">
        <f t="shared" si="231"/>
        <v>400.01943359375002</v>
      </c>
      <c r="BY148">
        <f t="shared" si="231"/>
        <v>1699.7231282552084</v>
      </c>
      <c r="BZ148">
        <f t="shared" si="231"/>
        <v>5.9139117558797203</v>
      </c>
      <c r="CA148">
        <f t="shared" si="231"/>
        <v>72.986574300130215</v>
      </c>
      <c r="CB148">
        <f t="shared" si="231"/>
        <v>3.0715541839599609</v>
      </c>
      <c r="CC148">
        <f t="shared" si="231"/>
        <v>-0.1982148289680481</v>
      </c>
      <c r="CD148">
        <f t="shared" si="231"/>
        <v>1</v>
      </c>
      <c r="CE148">
        <f t="shared" si="231"/>
        <v>-0.21956524252891541</v>
      </c>
      <c r="CF148">
        <f t="shared" si="231"/>
        <v>2.737391471862793</v>
      </c>
      <c r="CG148">
        <f t="shared" si="231"/>
        <v>1</v>
      </c>
      <c r="CH148">
        <f t="shared" si="231"/>
        <v>0</v>
      </c>
      <c r="CI148">
        <f t="shared" si="231"/>
        <v>0.15999999642372131</v>
      </c>
      <c r="CJ148">
        <f t="shared" si="231"/>
        <v>111115</v>
      </c>
      <c r="CK148">
        <f t="shared" si="231"/>
        <v>0.66669905598958334</v>
      </c>
      <c r="CL148">
        <f t="shared" si="231"/>
        <v>2.3606869126042524E-3</v>
      </c>
      <c r="CM148">
        <f t="shared" si="231"/>
        <v>302.733859761556</v>
      </c>
      <c r="CN148">
        <f t="shared" si="231"/>
        <v>306.52400588989258</v>
      </c>
      <c r="CO148">
        <f t="shared" si="231"/>
        <v>271.95569444214976</v>
      </c>
      <c r="CP148">
        <f t="shared" si="231"/>
        <v>2.5195688861340844</v>
      </c>
      <c r="CQ148">
        <f t="shared" si="231"/>
        <v>4.1596717684819886</v>
      </c>
      <c r="CR148">
        <f t="shared" si="231"/>
        <v>56.992286249443758</v>
      </c>
      <c r="CS148">
        <f t="shared" si="231"/>
        <v>36.131693216606848</v>
      </c>
      <c r="CT148">
        <f t="shared" si="231"/>
        <v>31.478932825724282</v>
      </c>
      <c r="CU148">
        <f t="shared" si="231"/>
        <v>4.6360490825748757</v>
      </c>
      <c r="CV148">
        <f t="shared" si="231"/>
        <v>6.2792289502045365E-2</v>
      </c>
      <c r="CW148">
        <f t="shared" si="231"/>
        <v>1.5225432264042775</v>
      </c>
      <c r="CX148">
        <f t="shared" si="231"/>
        <v>3.1135058561705979</v>
      </c>
      <c r="CY148">
        <f t="shared" si="231"/>
        <v>3.9370312024885827E-2</v>
      </c>
      <c r="CZ148">
        <f t="shared" si="231"/>
        <v>13.583118517698125</v>
      </c>
      <c r="DA148">
        <f t="shared" si="231"/>
        <v>0.48024488595846759</v>
      </c>
      <c r="DB148">
        <f t="shared" si="231"/>
        <v>35.493239850098313</v>
      </c>
      <c r="DC148">
        <f t="shared" si="231"/>
        <v>384.07211312196728</v>
      </c>
      <c r="DD148">
        <f t="shared" si="231"/>
        <v>6.7024147959576274E-3</v>
      </c>
    </row>
    <row r="149" spans="1:108" x14ac:dyDescent="0.25">
      <c r="A149" s="1" t="s">
        <v>9</v>
      </c>
      <c r="B149" s="1" t="s">
        <v>151</v>
      </c>
    </row>
    <row r="150" spans="1:108" x14ac:dyDescent="0.25">
      <c r="A150" s="1" t="s">
        <v>9</v>
      </c>
      <c r="B150" s="1" t="s">
        <v>152</v>
      </c>
    </row>
    <row r="151" spans="1:108" x14ac:dyDescent="0.25">
      <c r="A151" s="1">
        <v>121</v>
      </c>
      <c r="B151" s="1" t="s">
        <v>153</v>
      </c>
      <c r="C151" s="1">
        <v>2175.9999995753169</v>
      </c>
      <c r="D151" s="1">
        <v>0</v>
      </c>
      <c r="E151">
        <f t="shared" ref="E151:E165" si="232">(R151-S151*(1000-T151)/(1000-U151))*AK151</f>
        <v>6.0710419561853719</v>
      </c>
      <c r="F151">
        <f t="shared" ref="F151:F165" si="233">IF(AV151&lt;&gt;0,1/(1/AV151-1/N151),0)</f>
        <v>5.523314085408234E-2</v>
      </c>
      <c r="G151">
        <f t="shared" ref="G151:G165" si="234">((AY151-AL151/2)*S151-E151)/(AY151+AL151/2)</f>
        <v>188.47675642031243</v>
      </c>
      <c r="H151">
        <f t="shared" ref="H151:H165" si="235">AL151*1000</f>
        <v>2.6216576935247069</v>
      </c>
      <c r="I151">
        <f t="shared" ref="I151:I165" si="236">(AQ151-AW151)</f>
        <v>3.3747316342213383</v>
      </c>
      <c r="J151">
        <f t="shared" ref="J151:J165" si="237">(P151+AP151*D151)</f>
        <v>32.551975250244141</v>
      </c>
      <c r="K151" s="1">
        <v>6</v>
      </c>
      <c r="L151">
        <f t="shared" ref="L151:L165" si="238">(K151*AE151+AF151)</f>
        <v>1.4200000166893005</v>
      </c>
      <c r="M151" s="1">
        <v>1</v>
      </c>
      <c r="N151">
        <f t="shared" ref="N151:N165" si="239">L151*(M151+1)*(M151+1)/(M151*M151+1)</f>
        <v>2.8400000333786011</v>
      </c>
      <c r="O151" s="1">
        <v>37.805412292480469</v>
      </c>
      <c r="P151" s="1">
        <v>32.551975250244141</v>
      </c>
      <c r="Q151" s="1">
        <v>40.092784881591797</v>
      </c>
      <c r="R151" s="1">
        <v>400.2283935546875</v>
      </c>
      <c r="S151" s="1">
        <v>389.58798217773437</v>
      </c>
      <c r="T151" s="1">
        <v>17.410371780395508</v>
      </c>
      <c r="U151" s="1">
        <v>21.259904861450195</v>
      </c>
      <c r="V151" s="1">
        <v>19.288875579833984</v>
      </c>
      <c r="W151" s="1">
        <v>23.55375862121582</v>
      </c>
      <c r="X151" s="1">
        <v>399.932373046875</v>
      </c>
      <c r="Y151" s="1">
        <v>1698.668701171875</v>
      </c>
      <c r="Z151" s="1">
        <v>6.1121077537536621</v>
      </c>
      <c r="AA151" s="1">
        <v>72.981491088867188</v>
      </c>
      <c r="AB151" s="1">
        <v>3.7696743011474609</v>
      </c>
      <c r="AC151" s="1">
        <v>-0.22522860765457153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111115</v>
      </c>
      <c r="AK151">
        <f t="shared" ref="AK151:AK165" si="240">X151*0.000001/(K151*0.0001)</f>
        <v>0.66655395507812498</v>
      </c>
      <c r="AL151">
        <f t="shared" ref="AL151:AL165" si="241">(U151-T151)/(1000-U151)*AK151</f>
        <v>2.6216576935247067E-3</v>
      </c>
      <c r="AM151">
        <f t="shared" ref="AM151:AM165" si="242">(P151+273.15)</f>
        <v>305.70197525024412</v>
      </c>
      <c r="AN151">
        <f t="shared" ref="AN151:AN165" si="243">(O151+273.15)</f>
        <v>310.95541229248045</v>
      </c>
      <c r="AO151">
        <f t="shared" ref="AO151:AO165" si="244">(Y151*AG151+Z151*AH151)*AI151</f>
        <v>271.78698611258733</v>
      </c>
      <c r="AP151">
        <f t="shared" ref="AP151:AP165" si="245">((AO151+0.00000010773*(AN151^4-AM151^4))-AL151*44100)/(L151*51.4+0.00000043092*AM151^3)</f>
        <v>2.6088596178727634</v>
      </c>
      <c r="AQ151">
        <f t="shared" ref="AQ151:AQ165" si="246">0.61365*EXP(17.502*J151/(240.97+J151))</f>
        <v>4.9263111914174296</v>
      </c>
      <c r="AR151">
        <f t="shared" ref="AR151:AR165" si="247">AQ151*1000/AA151</f>
        <v>67.500829565386937</v>
      </c>
      <c r="AS151">
        <f t="shared" ref="AS151:AS165" si="248">(AR151-U151)</f>
        <v>46.240924703936741</v>
      </c>
      <c r="AT151">
        <f t="shared" ref="AT151:AT165" si="249">IF(D151,P151,(O151+P151)/2)</f>
        <v>35.178693771362305</v>
      </c>
      <c r="AU151">
        <f t="shared" ref="AU151:AU165" si="250">0.61365*EXP(17.502*AT151/(240.97+AT151))</f>
        <v>5.7045055598626071</v>
      </c>
      <c r="AV151">
        <f t="shared" ref="AV151:AV165" si="251">IF(AS151&lt;&gt;0,(1000-(AR151+U151)/2)/AS151*AL151,0)</f>
        <v>5.4179443391730142E-2</v>
      </c>
      <c r="AW151">
        <f t="shared" ref="AW151:AW165" si="252">U151*AA151/1000</f>
        <v>1.5515795571960915</v>
      </c>
      <c r="AX151">
        <f t="shared" ref="AX151:AX165" si="253">(AU151-AW151)</f>
        <v>4.1529260026665158</v>
      </c>
      <c r="AY151">
        <f t="shared" ref="AY151:AY165" si="254">1/(1.6/F151+1.37/N151)</f>
        <v>3.3955269603262402E-2</v>
      </c>
      <c r="AZ151">
        <f t="shared" ref="AZ151:AZ165" si="255">G151*AA151*0.001</f>
        <v>13.755314719147623</v>
      </c>
      <c r="BA151">
        <f t="shared" ref="BA151:BA165" si="256">G151/S151</f>
        <v>0.48378483177729859</v>
      </c>
      <c r="BB151">
        <f t="shared" ref="BB151:BB165" si="257">(1-AL151*AA151/AQ151/F151)*100</f>
        <v>29.681898743527746</v>
      </c>
      <c r="BC151">
        <f t="shared" ref="BC151:BC165" si="258">(S151-E151/(N151/1.35))</f>
        <v>386.70209959163452</v>
      </c>
      <c r="BD151">
        <f t="shared" ref="BD151:BD165" si="259">E151*BB151/100/BC151</f>
        <v>4.6599191677908613E-3</v>
      </c>
    </row>
    <row r="152" spans="1:108" x14ac:dyDescent="0.25">
      <c r="A152" s="1">
        <v>122</v>
      </c>
      <c r="B152" s="1" t="s">
        <v>153</v>
      </c>
      <c r="C152" s="1">
        <v>2175.9999995753169</v>
      </c>
      <c r="D152" s="1">
        <v>0</v>
      </c>
      <c r="E152">
        <f t="shared" si="232"/>
        <v>6.0710419561853719</v>
      </c>
      <c r="F152">
        <f t="shared" si="233"/>
        <v>5.523314085408234E-2</v>
      </c>
      <c r="G152">
        <f t="shared" si="234"/>
        <v>188.47675642031243</v>
      </c>
      <c r="H152">
        <f t="shared" si="235"/>
        <v>2.6216576935247069</v>
      </c>
      <c r="I152">
        <f t="shared" si="236"/>
        <v>3.3747316342213383</v>
      </c>
      <c r="J152">
        <f t="shared" si="237"/>
        <v>32.551975250244141</v>
      </c>
      <c r="K152" s="1">
        <v>6</v>
      </c>
      <c r="L152">
        <f t="shared" si="238"/>
        <v>1.4200000166893005</v>
      </c>
      <c r="M152" s="1">
        <v>1</v>
      </c>
      <c r="N152">
        <f t="shared" si="239"/>
        <v>2.8400000333786011</v>
      </c>
      <c r="O152" s="1">
        <v>37.805412292480469</v>
      </c>
      <c r="P152" s="1">
        <v>32.551975250244141</v>
      </c>
      <c r="Q152" s="1">
        <v>40.092784881591797</v>
      </c>
      <c r="R152" s="1">
        <v>400.2283935546875</v>
      </c>
      <c r="S152" s="1">
        <v>389.58798217773437</v>
      </c>
      <c r="T152" s="1">
        <v>17.410371780395508</v>
      </c>
      <c r="U152" s="1">
        <v>21.259904861450195</v>
      </c>
      <c r="V152" s="1">
        <v>19.288875579833984</v>
      </c>
      <c r="W152" s="1">
        <v>23.55375862121582</v>
      </c>
      <c r="X152" s="1">
        <v>399.932373046875</v>
      </c>
      <c r="Y152" s="1">
        <v>1698.668701171875</v>
      </c>
      <c r="Z152" s="1">
        <v>6.1121077537536621</v>
      </c>
      <c r="AA152" s="1">
        <v>72.981491088867188</v>
      </c>
      <c r="AB152" s="1">
        <v>3.7696743011474609</v>
      </c>
      <c r="AC152" s="1">
        <v>-0.22522860765457153</v>
      </c>
      <c r="AD152" s="1">
        <v>1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0.15999999642372131</v>
      </c>
      <c r="AJ152" s="1">
        <v>111115</v>
      </c>
      <c r="AK152">
        <f t="shared" si="240"/>
        <v>0.66655395507812498</v>
      </c>
      <c r="AL152">
        <f t="shared" si="241"/>
        <v>2.6216576935247067E-3</v>
      </c>
      <c r="AM152">
        <f t="shared" si="242"/>
        <v>305.70197525024412</v>
      </c>
      <c r="AN152">
        <f t="shared" si="243"/>
        <v>310.95541229248045</v>
      </c>
      <c r="AO152">
        <f t="shared" si="244"/>
        <v>271.78698611258733</v>
      </c>
      <c r="AP152">
        <f t="shared" si="245"/>
        <v>2.6088596178727634</v>
      </c>
      <c r="AQ152">
        <f t="shared" si="246"/>
        <v>4.9263111914174296</v>
      </c>
      <c r="AR152">
        <f t="shared" si="247"/>
        <v>67.500829565386937</v>
      </c>
      <c r="AS152">
        <f t="shared" si="248"/>
        <v>46.240924703936741</v>
      </c>
      <c r="AT152">
        <f t="shared" si="249"/>
        <v>35.178693771362305</v>
      </c>
      <c r="AU152">
        <f t="shared" si="250"/>
        <v>5.7045055598626071</v>
      </c>
      <c r="AV152">
        <f t="shared" si="251"/>
        <v>5.4179443391730142E-2</v>
      </c>
      <c r="AW152">
        <f t="shared" si="252"/>
        <v>1.5515795571960915</v>
      </c>
      <c r="AX152">
        <f t="shared" si="253"/>
        <v>4.1529260026665158</v>
      </c>
      <c r="AY152">
        <f t="shared" si="254"/>
        <v>3.3955269603262402E-2</v>
      </c>
      <c r="AZ152">
        <f t="shared" si="255"/>
        <v>13.755314719147623</v>
      </c>
      <c r="BA152">
        <f t="shared" si="256"/>
        <v>0.48378483177729859</v>
      </c>
      <c r="BB152">
        <f t="shared" si="257"/>
        <v>29.681898743527746</v>
      </c>
      <c r="BC152">
        <f t="shared" si="258"/>
        <v>386.70209959163452</v>
      </c>
      <c r="BD152">
        <f t="shared" si="259"/>
        <v>4.6599191677908613E-3</v>
      </c>
    </row>
    <row r="153" spans="1:108" x14ac:dyDescent="0.25">
      <c r="A153" s="1">
        <v>123</v>
      </c>
      <c r="B153" s="1" t="s">
        <v>154</v>
      </c>
      <c r="C153" s="1">
        <v>2176.499999564141</v>
      </c>
      <c r="D153" s="1">
        <v>0</v>
      </c>
      <c r="E153">
        <f t="shared" si="232"/>
        <v>6.0722528898462427</v>
      </c>
      <c r="F153">
        <f t="shared" si="233"/>
        <v>5.5243916928604628E-2</v>
      </c>
      <c r="G153">
        <f t="shared" si="234"/>
        <v>188.46834349729076</v>
      </c>
      <c r="H153">
        <f t="shared" si="235"/>
        <v>2.6225220351812721</v>
      </c>
      <c r="I153">
        <f t="shared" si="236"/>
        <v>3.3751833134428386</v>
      </c>
      <c r="J153">
        <f t="shared" si="237"/>
        <v>32.553657531738281</v>
      </c>
      <c r="K153" s="1">
        <v>6</v>
      </c>
      <c r="L153">
        <f t="shared" si="238"/>
        <v>1.4200000166893005</v>
      </c>
      <c r="M153" s="1">
        <v>1</v>
      </c>
      <c r="N153">
        <f t="shared" si="239"/>
        <v>2.8400000333786011</v>
      </c>
      <c r="O153" s="1">
        <v>37.806655883789062</v>
      </c>
      <c r="P153" s="1">
        <v>32.553657531738281</v>
      </c>
      <c r="Q153" s="1">
        <v>40.092918395996094</v>
      </c>
      <c r="R153" s="1">
        <v>400.2261962890625</v>
      </c>
      <c r="S153" s="1">
        <v>389.58349609375</v>
      </c>
      <c r="T153" s="1">
        <v>17.409341812133789</v>
      </c>
      <c r="U153" s="1">
        <v>21.260137557983398</v>
      </c>
      <c r="V153" s="1">
        <v>19.286417007446289</v>
      </c>
      <c r="W153" s="1">
        <v>23.552404403686523</v>
      </c>
      <c r="X153" s="1">
        <v>399.93295288085937</v>
      </c>
      <c r="Y153" s="1">
        <v>1698.67529296875</v>
      </c>
      <c r="Z153" s="1">
        <v>6.116340160369873</v>
      </c>
      <c r="AA153" s="1">
        <v>72.981422424316406</v>
      </c>
      <c r="AB153" s="1">
        <v>3.7696743011474609</v>
      </c>
      <c r="AC153" s="1">
        <v>-0.22522860765457153</v>
      </c>
      <c r="AD153" s="1">
        <v>1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0.15999999642372131</v>
      </c>
      <c r="AJ153" s="1">
        <v>111115</v>
      </c>
      <c r="AK153">
        <f t="shared" si="240"/>
        <v>0.66655492146809892</v>
      </c>
      <c r="AL153">
        <f t="shared" si="241"/>
        <v>2.6225220351812724E-3</v>
      </c>
      <c r="AM153">
        <f t="shared" si="242"/>
        <v>305.70365753173826</v>
      </c>
      <c r="AN153">
        <f t="shared" si="243"/>
        <v>310.95665588378904</v>
      </c>
      <c r="AO153">
        <f t="shared" si="244"/>
        <v>271.78804080006375</v>
      </c>
      <c r="AP153">
        <f t="shared" si="245"/>
        <v>2.6083649957378441</v>
      </c>
      <c r="AQ153">
        <f t="shared" si="246"/>
        <v>4.9267783933610998</v>
      </c>
      <c r="AR153">
        <f t="shared" si="247"/>
        <v>67.507294729289427</v>
      </c>
      <c r="AS153">
        <f t="shared" si="248"/>
        <v>46.247157171306029</v>
      </c>
      <c r="AT153">
        <f t="shared" si="249"/>
        <v>35.180156707763672</v>
      </c>
      <c r="AU153">
        <f t="shared" si="250"/>
        <v>5.7049671147912475</v>
      </c>
      <c r="AV153">
        <f t="shared" si="251"/>
        <v>5.4189812193391987E-2</v>
      </c>
      <c r="AW153">
        <f t="shared" si="252"/>
        <v>1.551595079918261</v>
      </c>
      <c r="AX153">
        <f t="shared" si="253"/>
        <v>4.1533720348729863</v>
      </c>
      <c r="AY153">
        <f t="shared" si="254"/>
        <v>3.3961785798176512E-2</v>
      </c>
      <c r="AZ153">
        <f t="shared" si="255"/>
        <v>13.754687790386942</v>
      </c>
      <c r="BA153">
        <f t="shared" si="256"/>
        <v>0.48376880793722699</v>
      </c>
      <c r="BB153">
        <f t="shared" si="257"/>
        <v>29.679171653377022</v>
      </c>
      <c r="BC153">
        <f t="shared" si="258"/>
        <v>386.69703788778293</v>
      </c>
      <c r="BD153">
        <f t="shared" si="259"/>
        <v>4.6604814152406268E-3</v>
      </c>
    </row>
    <row r="154" spans="1:108" x14ac:dyDescent="0.25">
      <c r="A154" s="1">
        <v>124</v>
      </c>
      <c r="B154" s="1" t="s">
        <v>154</v>
      </c>
      <c r="C154" s="1">
        <v>2176.9999995529652</v>
      </c>
      <c r="D154" s="1">
        <v>0</v>
      </c>
      <c r="E154">
        <f t="shared" si="232"/>
        <v>6.0371151572434512</v>
      </c>
      <c r="F154">
        <f t="shared" si="233"/>
        <v>5.524214962000927E-2</v>
      </c>
      <c r="G154">
        <f t="shared" si="234"/>
        <v>189.48766214385381</v>
      </c>
      <c r="H154">
        <f t="shared" si="235"/>
        <v>2.6216537572647756</v>
      </c>
      <c r="I154">
        <f t="shared" si="236"/>
        <v>3.3741879050121213</v>
      </c>
      <c r="J154">
        <f t="shared" si="237"/>
        <v>32.549644470214844</v>
      </c>
      <c r="K154" s="1">
        <v>6</v>
      </c>
      <c r="L154">
        <f t="shared" si="238"/>
        <v>1.4200000166893005</v>
      </c>
      <c r="M154" s="1">
        <v>1</v>
      </c>
      <c r="N154">
        <f t="shared" si="239"/>
        <v>2.8400000333786011</v>
      </c>
      <c r="O154" s="1">
        <v>37.807960510253906</v>
      </c>
      <c r="P154" s="1">
        <v>32.549644470214844</v>
      </c>
      <c r="Q154" s="1">
        <v>40.092987060546875</v>
      </c>
      <c r="R154" s="1">
        <v>400.19699096679688</v>
      </c>
      <c r="S154" s="1">
        <v>389.60736083984375</v>
      </c>
      <c r="T154" s="1">
        <v>17.409040451049805</v>
      </c>
      <c r="U154" s="1">
        <v>21.258588790893555</v>
      </c>
      <c r="V154" s="1">
        <v>19.284643173217773</v>
      </c>
      <c r="W154" s="1">
        <v>23.548931121826172</v>
      </c>
      <c r="X154" s="1">
        <v>399.93072509765625</v>
      </c>
      <c r="Y154" s="1">
        <v>1698.6617431640625</v>
      </c>
      <c r="Z154" s="1">
        <v>6.1640362739562988</v>
      </c>
      <c r="AA154" s="1">
        <v>72.98114013671875</v>
      </c>
      <c r="AB154" s="1">
        <v>3.7696743011474609</v>
      </c>
      <c r="AC154" s="1">
        <v>-0.22522860765457153</v>
      </c>
      <c r="AD154" s="1">
        <v>1</v>
      </c>
      <c r="AE154" s="1">
        <v>-0.21956524252891541</v>
      </c>
      <c r="AF154" s="1">
        <v>2.737391471862793</v>
      </c>
      <c r="AG154" s="1">
        <v>1</v>
      </c>
      <c r="AH154" s="1">
        <v>0</v>
      </c>
      <c r="AI154" s="1">
        <v>0.15999999642372131</v>
      </c>
      <c r="AJ154" s="1">
        <v>111115</v>
      </c>
      <c r="AK154">
        <f t="shared" si="240"/>
        <v>0.66655120849609362</v>
      </c>
      <c r="AL154">
        <f t="shared" si="241"/>
        <v>2.6216537572647755E-3</v>
      </c>
      <c r="AM154">
        <f t="shared" si="242"/>
        <v>305.69964447021482</v>
      </c>
      <c r="AN154">
        <f t="shared" si="243"/>
        <v>310.95796051025388</v>
      </c>
      <c r="AO154">
        <f t="shared" si="244"/>
        <v>271.78587283136221</v>
      </c>
      <c r="AP154">
        <f t="shared" si="245"/>
        <v>2.6095806765966705</v>
      </c>
      <c r="AQ154">
        <f t="shared" si="246"/>
        <v>4.9256639526692023</v>
      </c>
      <c r="AR154">
        <f t="shared" si="247"/>
        <v>67.492285588327903</v>
      </c>
      <c r="AS154">
        <f t="shared" si="248"/>
        <v>46.233696797434348</v>
      </c>
      <c r="AT154">
        <f t="shared" si="249"/>
        <v>35.178802490234375</v>
      </c>
      <c r="AU154">
        <f t="shared" si="250"/>
        <v>5.7045398594385741</v>
      </c>
      <c r="AV154">
        <f t="shared" si="251"/>
        <v>5.4188111684060562E-2</v>
      </c>
      <c r="AW154">
        <f t="shared" si="252"/>
        <v>1.551476047657081</v>
      </c>
      <c r="AX154">
        <f t="shared" si="253"/>
        <v>4.1530638117814931</v>
      </c>
      <c r="AY154">
        <f t="shared" si="254"/>
        <v>3.3960717125489599E-2</v>
      </c>
      <c r="AZ154">
        <f t="shared" si="255"/>
        <v>13.829025625099812</v>
      </c>
      <c r="BA154">
        <f t="shared" si="256"/>
        <v>0.48635544702079353</v>
      </c>
      <c r="BB154">
        <f t="shared" si="257"/>
        <v>29.68457138557995</v>
      </c>
      <c r="BC154">
        <f t="shared" si="258"/>
        <v>386.73760542910776</v>
      </c>
      <c r="BD154">
        <f t="shared" si="259"/>
        <v>4.6338699245271741E-3</v>
      </c>
    </row>
    <row r="155" spans="1:108" x14ac:dyDescent="0.25">
      <c r="A155" s="1">
        <v>125</v>
      </c>
      <c r="B155" s="1" t="s">
        <v>155</v>
      </c>
      <c r="C155" s="1">
        <v>2177.4999995417893</v>
      </c>
      <c r="D155" s="1">
        <v>0</v>
      </c>
      <c r="E155">
        <f t="shared" si="232"/>
        <v>6.0040486099095798</v>
      </c>
      <c r="F155">
        <f t="shared" si="233"/>
        <v>5.5198183609841765E-2</v>
      </c>
      <c r="G155">
        <f t="shared" si="234"/>
        <v>190.31193755371444</v>
      </c>
      <c r="H155">
        <f t="shared" si="235"/>
        <v>2.6198230592301437</v>
      </c>
      <c r="I155">
        <f t="shared" si="236"/>
        <v>3.3744609266468806</v>
      </c>
      <c r="J155">
        <f t="shared" si="237"/>
        <v>32.550086975097656</v>
      </c>
      <c r="K155" s="1">
        <v>6</v>
      </c>
      <c r="L155">
        <f t="shared" si="238"/>
        <v>1.4200000166893005</v>
      </c>
      <c r="M155" s="1">
        <v>1</v>
      </c>
      <c r="N155">
        <f t="shared" si="239"/>
        <v>2.8400000333786011</v>
      </c>
      <c r="O155" s="1">
        <v>37.809783935546875</v>
      </c>
      <c r="P155" s="1">
        <v>32.550086975097656</v>
      </c>
      <c r="Q155" s="1">
        <v>40.09271240234375</v>
      </c>
      <c r="R155" s="1">
        <v>400.16943359375</v>
      </c>
      <c r="S155" s="1">
        <v>389.631103515625</v>
      </c>
      <c r="T155" s="1">
        <v>17.40995979309082</v>
      </c>
      <c r="U155" s="1">
        <v>21.256567001342773</v>
      </c>
      <c r="V155" s="1">
        <v>19.283718109130859</v>
      </c>
      <c r="W155" s="1">
        <v>23.544319152832031</v>
      </c>
      <c r="X155" s="1">
        <v>399.95785522460937</v>
      </c>
      <c r="Y155" s="1">
        <v>1698.7132568359375</v>
      </c>
      <c r="Z155" s="1">
        <v>6.1821322441101074</v>
      </c>
      <c r="AA155" s="1">
        <v>72.98101806640625</v>
      </c>
      <c r="AB155" s="1">
        <v>3.7696743011474609</v>
      </c>
      <c r="AC155" s="1">
        <v>-0.22522860765457153</v>
      </c>
      <c r="AD155" s="1">
        <v>1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0.15999999642372131</v>
      </c>
      <c r="AJ155" s="1">
        <v>111115</v>
      </c>
      <c r="AK155">
        <f t="shared" si="240"/>
        <v>0.66659642537434882</v>
      </c>
      <c r="AL155">
        <f t="shared" si="241"/>
        <v>2.6198230592301436E-3</v>
      </c>
      <c r="AM155">
        <f t="shared" si="242"/>
        <v>305.70008697509763</v>
      </c>
      <c r="AN155">
        <f t="shared" si="243"/>
        <v>310.95978393554685</v>
      </c>
      <c r="AO155">
        <f t="shared" si="244"/>
        <v>271.79411501867799</v>
      </c>
      <c r="AP155">
        <f t="shared" si="245"/>
        <v>2.6108352687465302</v>
      </c>
      <c r="AQ155">
        <f t="shared" si="246"/>
        <v>4.9257868270016525</v>
      </c>
      <c r="AR155">
        <f t="shared" si="247"/>
        <v>67.494082125842965</v>
      </c>
      <c r="AS155">
        <f t="shared" si="248"/>
        <v>46.237515124500192</v>
      </c>
      <c r="AT155">
        <f t="shared" si="249"/>
        <v>35.179935455322266</v>
      </c>
      <c r="AU155">
        <f t="shared" si="250"/>
        <v>5.7048973077908176</v>
      </c>
      <c r="AV155">
        <f t="shared" si="251"/>
        <v>5.4145806796417541E-2</v>
      </c>
      <c r="AW155">
        <f t="shared" si="252"/>
        <v>1.5513259003547719</v>
      </c>
      <c r="AX155">
        <f t="shared" si="253"/>
        <v>4.1535714074360452</v>
      </c>
      <c r="AY155">
        <f t="shared" si="254"/>
        <v>3.3934130986775585E-2</v>
      </c>
      <c r="AZ155">
        <f t="shared" si="255"/>
        <v>13.889158952860413</v>
      </c>
      <c r="BA155">
        <f t="shared" si="256"/>
        <v>0.48844133806705331</v>
      </c>
      <c r="BB155">
        <f t="shared" si="257"/>
        <v>29.679576426724285</v>
      </c>
      <c r="BC155">
        <f t="shared" si="258"/>
        <v>386.77706635783829</v>
      </c>
      <c r="BD155">
        <f t="shared" si="259"/>
        <v>4.607243683437897E-3</v>
      </c>
    </row>
    <row r="156" spans="1:108" x14ac:dyDescent="0.25">
      <c r="A156" s="1">
        <v>126</v>
      </c>
      <c r="B156" s="1" t="s">
        <v>155</v>
      </c>
      <c r="C156" s="1">
        <v>2177.9999995306134</v>
      </c>
      <c r="D156" s="1">
        <v>0</v>
      </c>
      <c r="E156">
        <f t="shared" si="232"/>
        <v>6.0094188021901749</v>
      </c>
      <c r="F156">
        <f t="shared" si="233"/>
        <v>5.5244515373484966E-2</v>
      </c>
      <c r="G156">
        <f t="shared" si="234"/>
        <v>190.31031181538197</v>
      </c>
      <c r="H156">
        <f t="shared" si="235"/>
        <v>2.6213913506747222</v>
      </c>
      <c r="I156">
        <f t="shared" si="236"/>
        <v>3.3737052881847087</v>
      </c>
      <c r="J156">
        <f t="shared" si="237"/>
        <v>32.547664642333984</v>
      </c>
      <c r="K156" s="1">
        <v>6</v>
      </c>
      <c r="L156">
        <f t="shared" si="238"/>
        <v>1.4200000166893005</v>
      </c>
      <c r="M156" s="1">
        <v>1</v>
      </c>
      <c r="N156">
        <f t="shared" si="239"/>
        <v>2.8400000333786011</v>
      </c>
      <c r="O156" s="1">
        <v>37.811603546142578</v>
      </c>
      <c r="P156" s="1">
        <v>32.547664642333984</v>
      </c>
      <c r="Q156" s="1">
        <v>40.093082427978516</v>
      </c>
      <c r="R156" s="1">
        <v>400.18353271484375</v>
      </c>
      <c r="S156" s="1">
        <v>389.63671875</v>
      </c>
      <c r="T156" s="1">
        <v>17.409059524536133</v>
      </c>
      <c r="U156" s="1">
        <v>21.257778167724609</v>
      </c>
      <c r="V156" s="1">
        <v>19.280752182006836</v>
      </c>
      <c r="W156" s="1">
        <v>23.543258666992188</v>
      </c>
      <c r="X156" s="1">
        <v>399.97723388671875</v>
      </c>
      <c r="Y156" s="1">
        <v>1698.7646484375</v>
      </c>
      <c r="Z156" s="1">
        <v>6.0857424736022949</v>
      </c>
      <c r="AA156" s="1">
        <v>72.980766296386719</v>
      </c>
      <c r="AB156" s="1">
        <v>3.7696743011474609</v>
      </c>
      <c r="AC156" s="1">
        <v>-0.22522860765457153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0.15999999642372131</v>
      </c>
      <c r="AJ156" s="1">
        <v>111115</v>
      </c>
      <c r="AK156">
        <f t="shared" si="240"/>
        <v>0.66662872314453114</v>
      </c>
      <c r="AL156">
        <f t="shared" si="241"/>
        <v>2.6213913506747222E-3</v>
      </c>
      <c r="AM156">
        <f t="shared" si="242"/>
        <v>305.69766464233396</v>
      </c>
      <c r="AN156">
        <f t="shared" si="243"/>
        <v>310.96160354614256</v>
      </c>
      <c r="AO156">
        <f t="shared" si="244"/>
        <v>271.80233767474419</v>
      </c>
      <c r="AP156">
        <f t="shared" si="245"/>
        <v>2.610755812555611</v>
      </c>
      <c r="AQ156">
        <f t="shared" si="246"/>
        <v>4.9251142286238503</v>
      </c>
      <c r="AR156">
        <f t="shared" si="247"/>
        <v>67.485098863201344</v>
      </c>
      <c r="AS156">
        <f t="shared" si="248"/>
        <v>46.227320695476735</v>
      </c>
      <c r="AT156">
        <f t="shared" si="249"/>
        <v>35.179634094238281</v>
      </c>
      <c r="AU156">
        <f t="shared" si="250"/>
        <v>5.7048022270360814</v>
      </c>
      <c r="AV156">
        <f t="shared" si="251"/>
        <v>5.4190388018278766E-2</v>
      </c>
      <c r="AW156">
        <f t="shared" si="252"/>
        <v>1.5514089404391416</v>
      </c>
      <c r="AX156">
        <f t="shared" si="253"/>
        <v>4.1533932865969394</v>
      </c>
      <c r="AY156">
        <f t="shared" si="254"/>
        <v>3.3962147671168716E-2</v>
      </c>
      <c r="AZ156">
        <f t="shared" si="255"/>
        <v>13.888992390390875</v>
      </c>
      <c r="BA156">
        <f t="shared" si="256"/>
        <v>0.48843012646734019</v>
      </c>
      <c r="BB156">
        <f t="shared" si="257"/>
        <v>29.687133169915793</v>
      </c>
      <c r="BC156">
        <f t="shared" si="258"/>
        <v>386.78012885999726</v>
      </c>
      <c r="BD156">
        <f t="shared" si="259"/>
        <v>4.612502115355359E-3</v>
      </c>
    </row>
    <row r="157" spans="1:108" x14ac:dyDescent="0.25">
      <c r="A157" s="1">
        <v>127</v>
      </c>
      <c r="B157" s="1" t="s">
        <v>155</v>
      </c>
      <c r="C157" s="1">
        <v>2178.4999995194376</v>
      </c>
      <c r="D157" s="1">
        <v>0</v>
      </c>
      <c r="E157">
        <f t="shared" si="232"/>
        <v>6.0293647155803898</v>
      </c>
      <c r="F157">
        <f t="shared" si="233"/>
        <v>5.5231553116582746E-2</v>
      </c>
      <c r="G157">
        <f t="shared" si="234"/>
        <v>189.71350479367257</v>
      </c>
      <c r="H157">
        <f t="shared" si="235"/>
        <v>2.6202061853375307</v>
      </c>
      <c r="I157">
        <f t="shared" si="236"/>
        <v>3.3729833431936962</v>
      </c>
      <c r="J157">
        <f t="shared" si="237"/>
        <v>32.545120239257813</v>
      </c>
      <c r="K157" s="1">
        <v>6</v>
      </c>
      <c r="L157">
        <f t="shared" si="238"/>
        <v>1.4200000166893005</v>
      </c>
      <c r="M157" s="1">
        <v>1</v>
      </c>
      <c r="N157">
        <f t="shared" si="239"/>
        <v>2.8400000333786011</v>
      </c>
      <c r="O157" s="1">
        <v>37.812835693359375</v>
      </c>
      <c r="P157" s="1">
        <v>32.545120239257813</v>
      </c>
      <c r="Q157" s="1">
        <v>40.092929840087891</v>
      </c>
      <c r="R157" s="1">
        <v>400.21609497070312</v>
      </c>
      <c r="S157" s="1">
        <v>389.64035034179687</v>
      </c>
      <c r="T157" s="1">
        <v>17.411064147949219</v>
      </c>
      <c r="U157" s="1">
        <v>21.257928848266602</v>
      </c>
      <c r="V157" s="1">
        <v>19.281740188598633</v>
      </c>
      <c r="W157" s="1">
        <v>23.54191780090332</v>
      </c>
      <c r="X157" s="1">
        <v>399.989013671875</v>
      </c>
      <c r="Y157" s="1">
        <v>1698.7169189453125</v>
      </c>
      <c r="Z157" s="1">
        <v>6.0952072143554687</v>
      </c>
      <c r="AA157" s="1">
        <v>72.980979919433594</v>
      </c>
      <c r="AB157" s="1">
        <v>3.7696743011474609</v>
      </c>
      <c r="AC157" s="1">
        <v>-0.22522860765457153</v>
      </c>
      <c r="AD157" s="1">
        <v>1</v>
      </c>
      <c r="AE157" s="1">
        <v>-0.21956524252891541</v>
      </c>
      <c r="AF157" s="1">
        <v>2.737391471862793</v>
      </c>
      <c r="AG157" s="1">
        <v>1</v>
      </c>
      <c r="AH157" s="1">
        <v>0</v>
      </c>
      <c r="AI157" s="1">
        <v>0.15999999642372131</v>
      </c>
      <c r="AJ157" s="1">
        <v>111115</v>
      </c>
      <c r="AK157">
        <f t="shared" si="240"/>
        <v>0.66664835611979156</v>
      </c>
      <c r="AL157">
        <f t="shared" si="241"/>
        <v>2.6202061853375308E-3</v>
      </c>
      <c r="AM157">
        <f t="shared" si="242"/>
        <v>305.69512023925779</v>
      </c>
      <c r="AN157">
        <f t="shared" si="243"/>
        <v>310.96283569335935</v>
      </c>
      <c r="AO157">
        <f t="shared" si="244"/>
        <v>271.79470095616489</v>
      </c>
      <c r="AP157">
        <f t="shared" si="245"/>
        <v>2.6118428161310123</v>
      </c>
      <c r="AQ157">
        <f t="shared" si="246"/>
        <v>4.9244078215977893</v>
      </c>
      <c r="AR157">
        <f t="shared" si="247"/>
        <v>67.475221996663052</v>
      </c>
      <c r="AS157">
        <f t="shared" si="248"/>
        <v>46.21729314839645</v>
      </c>
      <c r="AT157">
        <f t="shared" si="249"/>
        <v>35.178977966308594</v>
      </c>
      <c r="AU157">
        <f t="shared" si="250"/>
        <v>5.7045952205357722</v>
      </c>
      <c r="AV157">
        <f t="shared" si="251"/>
        <v>5.4177915654937514E-2</v>
      </c>
      <c r="AW157">
        <f t="shared" si="252"/>
        <v>1.5514244784040929</v>
      </c>
      <c r="AX157">
        <f t="shared" si="253"/>
        <v>4.153170742131679</v>
      </c>
      <c r="AY157">
        <f t="shared" si="254"/>
        <v>3.3954309509219537E-2</v>
      </c>
      <c r="AZ157">
        <f t="shared" si="255"/>
        <v>13.845477483792386</v>
      </c>
      <c r="BA157">
        <f t="shared" si="256"/>
        <v>0.48689388721484766</v>
      </c>
      <c r="BB157">
        <f t="shared" si="257"/>
        <v>29.692138321810411</v>
      </c>
      <c r="BC157">
        <f t="shared" si="258"/>
        <v>386.77427911983631</v>
      </c>
      <c r="BD157">
        <f t="shared" si="259"/>
        <v>4.6286617490453093E-3</v>
      </c>
    </row>
    <row r="158" spans="1:108" x14ac:dyDescent="0.25">
      <c r="A158" s="1">
        <v>128</v>
      </c>
      <c r="B158" s="1" t="s">
        <v>156</v>
      </c>
      <c r="C158" s="1">
        <v>2178.9999995082617</v>
      </c>
      <c r="D158" s="1">
        <v>0</v>
      </c>
      <c r="E158">
        <f t="shared" si="232"/>
        <v>6.0566200731557567</v>
      </c>
      <c r="F158">
        <f t="shared" si="233"/>
        <v>5.5201318623962256E-2</v>
      </c>
      <c r="G158">
        <f t="shared" si="234"/>
        <v>188.83654298692574</v>
      </c>
      <c r="H158">
        <f t="shared" si="235"/>
        <v>2.6198823678776035</v>
      </c>
      <c r="I158">
        <f t="shared" si="236"/>
        <v>3.3743577591533507</v>
      </c>
      <c r="J158">
        <f t="shared" si="237"/>
        <v>32.54998779296875</v>
      </c>
      <c r="K158" s="1">
        <v>6</v>
      </c>
      <c r="L158">
        <f t="shared" si="238"/>
        <v>1.4200000166893005</v>
      </c>
      <c r="M158" s="1">
        <v>1</v>
      </c>
      <c r="N158">
        <f t="shared" si="239"/>
        <v>2.8400000333786011</v>
      </c>
      <c r="O158" s="1">
        <v>37.814178466796875</v>
      </c>
      <c r="P158" s="1">
        <v>32.54998779296875</v>
      </c>
      <c r="Q158" s="1">
        <v>40.092594146728516</v>
      </c>
      <c r="R158" s="1">
        <v>400.25405883789062</v>
      </c>
      <c r="S158" s="1">
        <v>389.63751220703125</v>
      </c>
      <c r="T158" s="1">
        <v>17.411111831665039</v>
      </c>
      <c r="U158" s="1">
        <v>21.257545471191406</v>
      </c>
      <c r="V158" s="1">
        <v>19.280450820922852</v>
      </c>
      <c r="W158" s="1">
        <v>23.539854049682617</v>
      </c>
      <c r="X158" s="1">
        <v>399.98455810546875</v>
      </c>
      <c r="Y158" s="1">
        <v>1698.74609375</v>
      </c>
      <c r="Z158" s="1">
        <v>6.1111278533935547</v>
      </c>
      <c r="AA158" s="1">
        <v>72.981216430664063</v>
      </c>
      <c r="AB158" s="1">
        <v>3.7696743011474609</v>
      </c>
      <c r="AC158" s="1">
        <v>-0.22522860765457153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0.15999999642372131</v>
      </c>
      <c r="AJ158" s="1">
        <v>111115</v>
      </c>
      <c r="AK158">
        <f t="shared" si="240"/>
        <v>0.66664093017578119</v>
      </c>
      <c r="AL158">
        <f t="shared" si="241"/>
        <v>2.6198823678776034E-3</v>
      </c>
      <c r="AM158">
        <f t="shared" si="242"/>
        <v>305.69998779296873</v>
      </c>
      <c r="AN158">
        <f t="shared" si="243"/>
        <v>310.96417846679685</v>
      </c>
      <c r="AO158">
        <f t="shared" si="244"/>
        <v>271.79936892481055</v>
      </c>
      <c r="AP158">
        <f t="shared" si="245"/>
        <v>2.6115484386331906</v>
      </c>
      <c r="AQ158">
        <f t="shared" si="246"/>
        <v>4.9257592859710533</v>
      </c>
      <c r="AR158">
        <f t="shared" si="247"/>
        <v>67.493521304221886</v>
      </c>
      <c r="AS158">
        <f t="shared" si="248"/>
        <v>46.23597583303048</v>
      </c>
      <c r="AT158">
        <f t="shared" si="249"/>
        <v>35.182083129882813</v>
      </c>
      <c r="AU158">
        <f t="shared" si="250"/>
        <v>5.7055749484926084</v>
      </c>
      <c r="AV158">
        <f t="shared" si="251"/>
        <v>5.4148823406067817E-2</v>
      </c>
      <c r="AW158">
        <f t="shared" si="252"/>
        <v>1.5514015268177026</v>
      </c>
      <c r="AX158">
        <f t="shared" si="253"/>
        <v>4.1541734216749058</v>
      </c>
      <c r="AY158">
        <f t="shared" si="254"/>
        <v>3.3936026745094557E-2</v>
      </c>
      <c r="AZ158">
        <f t="shared" si="255"/>
        <v>13.781520613747226</v>
      </c>
      <c r="BA158">
        <f t="shared" si="256"/>
        <v>0.48464672181406576</v>
      </c>
      <c r="BB158">
        <f t="shared" si="257"/>
        <v>29.68139394693463</v>
      </c>
      <c r="BC158">
        <f t="shared" si="258"/>
        <v>386.75848509341773</v>
      </c>
      <c r="BD158">
        <f t="shared" si="259"/>
        <v>4.6480926290428147E-3</v>
      </c>
    </row>
    <row r="159" spans="1:108" x14ac:dyDescent="0.25">
      <c r="A159" s="1">
        <v>129</v>
      </c>
      <c r="B159" s="1" t="s">
        <v>156</v>
      </c>
      <c r="C159" s="1">
        <v>2179.4999994970858</v>
      </c>
      <c r="D159" s="1">
        <v>0</v>
      </c>
      <c r="E159">
        <f t="shared" si="232"/>
        <v>6.0332982263363046</v>
      </c>
      <c r="F159">
        <f t="shared" si="233"/>
        <v>5.5174718918575213E-2</v>
      </c>
      <c r="G159">
        <f t="shared" si="234"/>
        <v>189.4106107111534</v>
      </c>
      <c r="H159">
        <f t="shared" si="235"/>
        <v>2.6201847302355583</v>
      </c>
      <c r="I159">
        <f t="shared" si="236"/>
        <v>3.3762723022998258</v>
      </c>
      <c r="J159">
        <f t="shared" si="237"/>
        <v>32.556835174560547</v>
      </c>
      <c r="K159" s="1">
        <v>6</v>
      </c>
      <c r="L159">
        <f t="shared" si="238"/>
        <v>1.4200000166893005</v>
      </c>
      <c r="M159" s="1">
        <v>1</v>
      </c>
      <c r="N159">
        <f t="shared" si="239"/>
        <v>2.8400000333786011</v>
      </c>
      <c r="O159" s="1">
        <v>37.815670013427734</v>
      </c>
      <c r="P159" s="1">
        <v>32.556835174560547</v>
      </c>
      <c r="Q159" s="1">
        <v>40.093173980712891</v>
      </c>
      <c r="R159" s="1">
        <v>400.22518920898437</v>
      </c>
      <c r="S159" s="1">
        <v>389.64425659179687</v>
      </c>
      <c r="T159" s="1">
        <v>17.410945892333984</v>
      </c>
      <c r="U159" s="1">
        <v>21.25752067565918</v>
      </c>
      <c r="V159" s="1">
        <v>19.278568267822266</v>
      </c>
      <c r="W159" s="1">
        <v>23.537754058837891</v>
      </c>
      <c r="X159" s="1">
        <v>400.01605224609375</v>
      </c>
      <c r="Y159" s="1">
        <v>1698.676513671875</v>
      </c>
      <c r="Z159" s="1">
        <v>6.0486254692077637</v>
      </c>
      <c r="AA159" s="1">
        <v>72.980697631835937</v>
      </c>
      <c r="AB159" s="1">
        <v>3.7696743011474609</v>
      </c>
      <c r="AC159" s="1">
        <v>-0.22522860765457153</v>
      </c>
      <c r="AD159" s="1">
        <v>1</v>
      </c>
      <c r="AE159" s="1">
        <v>-0.21956524252891541</v>
      </c>
      <c r="AF159" s="1">
        <v>2.737391471862793</v>
      </c>
      <c r="AG159" s="1">
        <v>1</v>
      </c>
      <c r="AH159" s="1">
        <v>0</v>
      </c>
      <c r="AI159" s="1">
        <v>0.15999999642372131</v>
      </c>
      <c r="AJ159" s="1">
        <v>111115</v>
      </c>
      <c r="AK159">
        <f t="shared" si="240"/>
        <v>0.66669342041015611</v>
      </c>
      <c r="AL159">
        <f t="shared" si="241"/>
        <v>2.6201847302355584E-3</v>
      </c>
      <c r="AM159">
        <f t="shared" si="242"/>
        <v>305.70683517456052</v>
      </c>
      <c r="AN159">
        <f t="shared" si="243"/>
        <v>310.96567001342771</v>
      </c>
      <c r="AO159">
        <f t="shared" si="244"/>
        <v>271.78823611255939</v>
      </c>
      <c r="AP159">
        <f t="shared" si="245"/>
        <v>2.6104745850719659</v>
      </c>
      <c r="AQ159">
        <f t="shared" si="246"/>
        <v>4.9276609911326092</v>
      </c>
      <c r="AR159">
        <f t="shared" si="247"/>
        <v>67.520058741985025</v>
      </c>
      <c r="AS159">
        <f t="shared" si="248"/>
        <v>46.262538066325845</v>
      </c>
      <c r="AT159">
        <f t="shared" si="249"/>
        <v>35.186252593994141</v>
      </c>
      <c r="AU159">
        <f t="shared" si="250"/>
        <v>5.7068907100058226</v>
      </c>
      <c r="AV159">
        <f t="shared" si="251"/>
        <v>5.4123228121576404E-2</v>
      </c>
      <c r="AW159">
        <f t="shared" si="252"/>
        <v>1.5513886888327835</v>
      </c>
      <c r="AX159">
        <f t="shared" si="253"/>
        <v>4.1555020211730387</v>
      </c>
      <c r="AY159">
        <f t="shared" si="254"/>
        <v>3.3919941661666377E-2</v>
      </c>
      <c r="AZ159">
        <f t="shared" si="255"/>
        <v>13.82331850857207</v>
      </c>
      <c r="BA159">
        <f t="shared" si="256"/>
        <v>0.48611164544787755</v>
      </c>
      <c r="BB159">
        <f t="shared" si="257"/>
        <v>29.667027818667524</v>
      </c>
      <c r="BC159">
        <f t="shared" si="258"/>
        <v>386.77631556721019</v>
      </c>
      <c r="BD159">
        <f t="shared" si="259"/>
        <v>4.6277400945956698E-3</v>
      </c>
    </row>
    <row r="160" spans="1:108" x14ac:dyDescent="0.25">
      <c r="A160" s="1">
        <v>130</v>
      </c>
      <c r="B160" s="1" t="s">
        <v>157</v>
      </c>
      <c r="C160" s="1">
        <v>2179.9999994859099</v>
      </c>
      <c r="D160" s="1">
        <v>0</v>
      </c>
      <c r="E160">
        <f t="shared" si="232"/>
        <v>6.0411285970629809</v>
      </c>
      <c r="F160">
        <f t="shared" si="233"/>
        <v>5.5161808114249034E-2</v>
      </c>
      <c r="G160">
        <f t="shared" si="234"/>
        <v>189.14524906751575</v>
      </c>
      <c r="H160">
        <f t="shared" si="235"/>
        <v>2.6211842011742794</v>
      </c>
      <c r="I160">
        <f t="shared" si="236"/>
        <v>3.3782790896022812</v>
      </c>
      <c r="J160">
        <f t="shared" si="237"/>
        <v>32.564594268798828</v>
      </c>
      <c r="K160" s="1">
        <v>6</v>
      </c>
      <c r="L160">
        <f t="shared" si="238"/>
        <v>1.4200000166893005</v>
      </c>
      <c r="M160" s="1">
        <v>1</v>
      </c>
      <c r="N160">
        <f t="shared" si="239"/>
        <v>2.8400000333786011</v>
      </c>
      <c r="O160" s="1">
        <v>37.817214965820313</v>
      </c>
      <c r="P160" s="1">
        <v>32.564594268798828</v>
      </c>
      <c r="Q160" s="1">
        <v>40.093112945556641</v>
      </c>
      <c r="R160" s="1">
        <v>400.248046875</v>
      </c>
      <c r="S160" s="1">
        <v>389.65457153320312</v>
      </c>
      <c r="T160" s="1">
        <v>17.411468505859375</v>
      </c>
      <c r="U160" s="1">
        <v>21.259565353393555</v>
      </c>
      <c r="V160" s="1">
        <v>19.27752685546875</v>
      </c>
      <c r="W160" s="1">
        <v>23.53803825378418</v>
      </c>
      <c r="X160" s="1">
        <v>400.009521484375</v>
      </c>
      <c r="Y160" s="1">
        <v>1698.6072998046875</v>
      </c>
      <c r="Z160" s="1">
        <v>6.138709545135498</v>
      </c>
      <c r="AA160" s="1">
        <v>72.980682373046875</v>
      </c>
      <c r="AB160" s="1">
        <v>3.7696743011474609</v>
      </c>
      <c r="AC160" s="1">
        <v>-0.22522860765457153</v>
      </c>
      <c r="AD160" s="1">
        <v>1</v>
      </c>
      <c r="AE160" s="1">
        <v>-0.21956524252891541</v>
      </c>
      <c r="AF160" s="1">
        <v>2.737391471862793</v>
      </c>
      <c r="AG160" s="1">
        <v>1</v>
      </c>
      <c r="AH160" s="1">
        <v>0</v>
      </c>
      <c r="AI160" s="1">
        <v>0.15999999642372131</v>
      </c>
      <c r="AJ160" s="1">
        <v>111115</v>
      </c>
      <c r="AK160">
        <f t="shared" si="240"/>
        <v>0.66668253580729164</v>
      </c>
      <c r="AL160">
        <f t="shared" si="241"/>
        <v>2.6211842011742794E-3</v>
      </c>
      <c r="AM160">
        <f t="shared" si="242"/>
        <v>305.71459426879881</v>
      </c>
      <c r="AN160">
        <f t="shared" si="243"/>
        <v>310.96721496582029</v>
      </c>
      <c r="AO160">
        <f t="shared" si="244"/>
        <v>271.77716189405692</v>
      </c>
      <c r="AP160">
        <f t="shared" si="245"/>
        <v>2.6089141176658144</v>
      </c>
      <c r="AQ160">
        <f t="shared" si="246"/>
        <v>4.9298166760473281</v>
      </c>
      <c r="AR160">
        <f t="shared" si="247"/>
        <v>67.549610605833422</v>
      </c>
      <c r="AS160">
        <f t="shared" si="248"/>
        <v>46.290045252439867</v>
      </c>
      <c r="AT160">
        <f t="shared" si="249"/>
        <v>35.19090461730957</v>
      </c>
      <c r="AU160">
        <f t="shared" si="250"/>
        <v>5.7083590643857747</v>
      </c>
      <c r="AV160">
        <f t="shared" si="251"/>
        <v>5.4110804667455797E-2</v>
      </c>
      <c r="AW160">
        <f t="shared" si="252"/>
        <v>1.5515375864450471</v>
      </c>
      <c r="AX160">
        <f t="shared" si="253"/>
        <v>4.1568214779407278</v>
      </c>
      <c r="AY160">
        <f t="shared" si="254"/>
        <v>3.3912134289552309E-2</v>
      </c>
      <c r="AZ160">
        <f t="shared" si="255"/>
        <v>13.803949344567208</v>
      </c>
      <c r="BA160">
        <f t="shared" si="256"/>
        <v>0.48541775943567589</v>
      </c>
      <c r="BB160">
        <f t="shared" si="257"/>
        <v>29.654519803033786</v>
      </c>
      <c r="BC160">
        <f t="shared" si="258"/>
        <v>386.78290832539221</v>
      </c>
      <c r="BD160">
        <f t="shared" si="259"/>
        <v>4.6317136501689863E-3</v>
      </c>
    </row>
    <row r="161" spans="1:108" x14ac:dyDescent="0.25">
      <c r="A161" s="1">
        <v>131</v>
      </c>
      <c r="B161" s="1" t="s">
        <v>158</v>
      </c>
      <c r="C161" s="1">
        <v>2180.4999994747341</v>
      </c>
      <c r="D161" s="1">
        <v>0</v>
      </c>
      <c r="E161">
        <f t="shared" si="232"/>
        <v>6.0536843655187411</v>
      </c>
      <c r="F161">
        <f t="shared" si="233"/>
        <v>5.5152271545780306E-2</v>
      </c>
      <c r="G161">
        <f t="shared" si="234"/>
        <v>188.768626926753</v>
      </c>
      <c r="H161">
        <f t="shared" si="235"/>
        <v>2.6207027459241901</v>
      </c>
      <c r="I161">
        <f t="shared" si="236"/>
        <v>3.3782398799586963</v>
      </c>
      <c r="J161">
        <f t="shared" si="237"/>
        <v>32.564449310302734</v>
      </c>
      <c r="K161" s="1">
        <v>6</v>
      </c>
      <c r="L161">
        <f t="shared" si="238"/>
        <v>1.4200000166893005</v>
      </c>
      <c r="M161" s="1">
        <v>1</v>
      </c>
      <c r="N161">
        <f t="shared" si="239"/>
        <v>2.8400000333786011</v>
      </c>
      <c r="O161" s="1">
        <v>37.818618774414063</v>
      </c>
      <c r="P161" s="1">
        <v>32.564449310302734</v>
      </c>
      <c r="Q161" s="1">
        <v>40.093284606933594</v>
      </c>
      <c r="R161" s="1">
        <v>400.27593994140625</v>
      </c>
      <c r="S161" s="1">
        <v>389.6640625</v>
      </c>
      <c r="T161" s="1">
        <v>17.41218376159668</v>
      </c>
      <c r="U161" s="1">
        <v>21.259506225585938</v>
      </c>
      <c r="V161" s="1">
        <v>19.276891708374023</v>
      </c>
      <c r="W161" s="1">
        <v>23.536231994628906</v>
      </c>
      <c r="X161" s="1">
        <v>400.01657104492187</v>
      </c>
      <c r="Y161" s="1">
        <v>1698.540771484375</v>
      </c>
      <c r="Z161" s="1">
        <v>6.113276481628418</v>
      </c>
      <c r="AA161" s="1">
        <v>72.9808349609375</v>
      </c>
      <c r="AB161" s="1">
        <v>3.7696743011474609</v>
      </c>
      <c r="AC161" s="1">
        <v>-0.22522860765457153</v>
      </c>
      <c r="AD161" s="1">
        <v>1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0.15999999642372131</v>
      </c>
      <c r="AJ161" s="1">
        <v>111115</v>
      </c>
      <c r="AK161">
        <f t="shared" si="240"/>
        <v>0.66669428507486972</v>
      </c>
      <c r="AL161">
        <f t="shared" si="241"/>
        <v>2.62070274592419E-3</v>
      </c>
      <c r="AM161">
        <f t="shared" si="242"/>
        <v>305.71444931030271</v>
      </c>
      <c r="AN161">
        <f t="shared" si="243"/>
        <v>310.96861877441404</v>
      </c>
      <c r="AO161">
        <f t="shared" si="244"/>
        <v>271.76651736304484</v>
      </c>
      <c r="AP161">
        <f t="shared" si="245"/>
        <v>2.6092729541413973</v>
      </c>
      <c r="AQ161">
        <f t="shared" si="246"/>
        <v>4.9297763951592071</v>
      </c>
      <c r="AR161">
        <f t="shared" si="247"/>
        <v>67.548917435623153</v>
      </c>
      <c r="AS161">
        <f t="shared" si="248"/>
        <v>46.289411210037215</v>
      </c>
      <c r="AT161">
        <f t="shared" si="249"/>
        <v>35.191534042358398</v>
      </c>
      <c r="AU161">
        <f t="shared" si="250"/>
        <v>5.7085577599343749</v>
      </c>
      <c r="AV161">
        <f t="shared" si="251"/>
        <v>5.4101628009174056E-2</v>
      </c>
      <c r="AW161">
        <f t="shared" si="252"/>
        <v>1.5515365152005107</v>
      </c>
      <c r="AX161">
        <f t="shared" si="253"/>
        <v>4.1570212447338637</v>
      </c>
      <c r="AY161">
        <f t="shared" si="254"/>
        <v>3.3906367334023892E-2</v>
      </c>
      <c r="AZ161">
        <f t="shared" si="255"/>
        <v>13.776492007544144</v>
      </c>
      <c r="BA161">
        <f t="shared" si="256"/>
        <v>0.48443940587093015</v>
      </c>
      <c r="BB161">
        <f t="shared" si="257"/>
        <v>29.654557452999576</v>
      </c>
      <c r="BC161">
        <f t="shared" si="258"/>
        <v>386.78643088119753</v>
      </c>
      <c r="BD161">
        <f t="shared" si="259"/>
        <v>4.6413037399117198E-3</v>
      </c>
    </row>
    <row r="162" spans="1:108" x14ac:dyDescent="0.25">
      <c r="A162" s="1">
        <v>132</v>
      </c>
      <c r="B162" s="1" t="s">
        <v>158</v>
      </c>
      <c r="C162" s="1">
        <v>2180.9999994635582</v>
      </c>
      <c r="D162" s="1">
        <v>0</v>
      </c>
      <c r="E162">
        <f t="shared" si="232"/>
        <v>6.0590073094552803</v>
      </c>
      <c r="F162">
        <f t="shared" si="233"/>
        <v>5.5135355876878442E-2</v>
      </c>
      <c r="G162">
        <f t="shared" si="234"/>
        <v>188.57404272684411</v>
      </c>
      <c r="H162">
        <f t="shared" si="235"/>
        <v>2.6199278580581806</v>
      </c>
      <c r="I162">
        <f t="shared" si="236"/>
        <v>3.378268536242409</v>
      </c>
      <c r="J162">
        <f t="shared" si="237"/>
        <v>32.564388275146484</v>
      </c>
      <c r="K162" s="1">
        <v>6</v>
      </c>
      <c r="L162">
        <f t="shared" si="238"/>
        <v>1.4200000166893005</v>
      </c>
      <c r="M162" s="1">
        <v>1</v>
      </c>
      <c r="N162">
        <f t="shared" si="239"/>
        <v>2.8400000333786011</v>
      </c>
      <c r="O162" s="1">
        <v>37.819644927978516</v>
      </c>
      <c r="P162" s="1">
        <v>32.564388275146484</v>
      </c>
      <c r="Q162" s="1">
        <v>40.093189239501953</v>
      </c>
      <c r="R162" s="1">
        <v>400.292236328125</v>
      </c>
      <c r="S162" s="1">
        <v>389.67337036132812</v>
      </c>
      <c r="T162" s="1">
        <v>17.412845611572266</v>
      </c>
      <c r="U162" s="1">
        <v>21.258823394775391</v>
      </c>
      <c r="V162" s="1">
        <v>19.276601791381836</v>
      </c>
      <c r="W162" s="1">
        <v>23.534225463867188</v>
      </c>
      <c r="X162" s="1">
        <v>400.03839111328125</v>
      </c>
      <c r="Y162" s="1">
        <v>1698.49169921875</v>
      </c>
      <c r="Z162" s="1">
        <v>6.0835428237915039</v>
      </c>
      <c r="AA162" s="1">
        <v>72.981033325195313</v>
      </c>
      <c r="AB162" s="1">
        <v>3.7696743011474609</v>
      </c>
      <c r="AC162" s="1">
        <v>-0.22522860765457153</v>
      </c>
      <c r="AD162" s="1">
        <v>1</v>
      </c>
      <c r="AE162" s="1">
        <v>-0.21956524252891541</v>
      </c>
      <c r="AF162" s="1">
        <v>2.737391471862793</v>
      </c>
      <c r="AG162" s="1">
        <v>1</v>
      </c>
      <c r="AH162" s="1">
        <v>0</v>
      </c>
      <c r="AI162" s="1">
        <v>0.15999999642372131</v>
      </c>
      <c r="AJ162" s="1">
        <v>111115</v>
      </c>
      <c r="AK162">
        <f t="shared" si="240"/>
        <v>0.66673065185546865</v>
      </c>
      <c r="AL162">
        <f t="shared" si="241"/>
        <v>2.6199278580581807E-3</v>
      </c>
      <c r="AM162">
        <f t="shared" si="242"/>
        <v>305.71438827514646</v>
      </c>
      <c r="AN162">
        <f t="shared" si="243"/>
        <v>310.96964492797849</v>
      </c>
      <c r="AO162">
        <f t="shared" si="244"/>
        <v>271.75866580072034</v>
      </c>
      <c r="AP162">
        <f t="shared" si="245"/>
        <v>2.6097464445960963</v>
      </c>
      <c r="AQ162">
        <f t="shared" si="246"/>
        <v>4.9297594348709532</v>
      </c>
      <c r="AR162">
        <f t="shared" si="247"/>
        <v>67.548501442895414</v>
      </c>
      <c r="AS162">
        <f t="shared" si="248"/>
        <v>46.289678048120024</v>
      </c>
      <c r="AT162">
        <f t="shared" si="249"/>
        <v>35.1920166015625</v>
      </c>
      <c r="AU162">
        <f t="shared" si="250"/>
        <v>5.7087100972586615</v>
      </c>
      <c r="AV162">
        <f t="shared" si="251"/>
        <v>5.4085350589059493E-2</v>
      </c>
      <c r="AW162">
        <f t="shared" si="252"/>
        <v>1.5514908986285445</v>
      </c>
      <c r="AX162">
        <f t="shared" si="253"/>
        <v>4.1572191986301172</v>
      </c>
      <c r="AY162">
        <f t="shared" si="254"/>
        <v>3.3896138007207803E-2</v>
      </c>
      <c r="AZ162">
        <f t="shared" si="255"/>
        <v>13.762328496514614</v>
      </c>
      <c r="BA162">
        <f t="shared" si="256"/>
        <v>0.4839284823389064</v>
      </c>
      <c r="BB162">
        <f t="shared" si="257"/>
        <v>29.653348149140292</v>
      </c>
      <c r="BC162">
        <f t="shared" si="258"/>
        <v>386.79320846990953</v>
      </c>
      <c r="BD162">
        <f t="shared" si="259"/>
        <v>4.6451139588569229E-3</v>
      </c>
    </row>
    <row r="163" spans="1:108" x14ac:dyDescent="0.25">
      <c r="A163" s="1">
        <v>133</v>
      </c>
      <c r="B163" s="1" t="s">
        <v>159</v>
      </c>
      <c r="C163" s="1">
        <v>2181.4999994523823</v>
      </c>
      <c r="D163" s="1">
        <v>0</v>
      </c>
      <c r="E163">
        <f t="shared" si="232"/>
        <v>6.0767214205639251</v>
      </c>
      <c r="F163">
        <f t="shared" si="233"/>
        <v>5.5167069468996986E-2</v>
      </c>
      <c r="G163">
        <f t="shared" si="234"/>
        <v>188.16617146098272</v>
      </c>
      <c r="H163">
        <f t="shared" si="235"/>
        <v>2.6207560737889342</v>
      </c>
      <c r="I163">
        <f t="shared" si="236"/>
        <v>3.3774543714937053</v>
      </c>
      <c r="J163">
        <f t="shared" si="237"/>
        <v>32.561721801757813</v>
      </c>
      <c r="K163" s="1">
        <v>6</v>
      </c>
      <c r="L163">
        <f t="shared" si="238"/>
        <v>1.4200000166893005</v>
      </c>
      <c r="M163" s="1">
        <v>1</v>
      </c>
      <c r="N163">
        <f t="shared" si="239"/>
        <v>2.8400000333786011</v>
      </c>
      <c r="O163" s="1">
        <v>37.820858001708984</v>
      </c>
      <c r="P163" s="1">
        <v>32.561721801757813</v>
      </c>
      <c r="Q163" s="1">
        <v>40.092727661132812</v>
      </c>
      <c r="R163" s="1">
        <v>400.31124877929687</v>
      </c>
      <c r="S163" s="1">
        <v>389.66506958007813</v>
      </c>
      <c r="T163" s="1">
        <v>17.412487030029297</v>
      </c>
      <c r="U163" s="1">
        <v>21.259782791137695</v>
      </c>
      <c r="V163" s="1">
        <v>19.27497673034668</v>
      </c>
      <c r="W163" s="1">
        <v>23.533790588378906</v>
      </c>
      <c r="X163" s="1">
        <v>400.02737426757812</v>
      </c>
      <c r="Y163" s="1">
        <v>1698.44384765625</v>
      </c>
      <c r="Z163" s="1">
        <v>6.1227593421936035</v>
      </c>
      <c r="AA163" s="1">
        <v>72.981185913085937</v>
      </c>
      <c r="AB163" s="1">
        <v>3.7696743011474609</v>
      </c>
      <c r="AC163" s="1">
        <v>-0.22522860765457153</v>
      </c>
      <c r="AD163" s="1">
        <v>1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0.15999999642372131</v>
      </c>
      <c r="AJ163" s="1">
        <v>111115</v>
      </c>
      <c r="AK163">
        <f t="shared" si="240"/>
        <v>0.66671229044596347</v>
      </c>
      <c r="AL163">
        <f t="shared" si="241"/>
        <v>2.6207560737889343E-3</v>
      </c>
      <c r="AM163">
        <f t="shared" si="242"/>
        <v>305.71172180175779</v>
      </c>
      <c r="AN163">
        <f t="shared" si="243"/>
        <v>310.97085800170896</v>
      </c>
      <c r="AO163">
        <f t="shared" si="244"/>
        <v>271.75100955089147</v>
      </c>
      <c r="AP163">
        <f t="shared" si="245"/>
        <v>2.6098075248224726</v>
      </c>
      <c r="AQ163">
        <f t="shared" si="246"/>
        <v>4.9290185318455508</v>
      </c>
      <c r="AR163">
        <f t="shared" si="247"/>
        <v>67.538208240622055</v>
      </c>
      <c r="AS163">
        <f t="shared" si="248"/>
        <v>46.278425449484359</v>
      </c>
      <c r="AT163">
        <f t="shared" si="249"/>
        <v>35.191289901733398</v>
      </c>
      <c r="AU163">
        <f t="shared" si="250"/>
        <v>5.7084806894323181</v>
      </c>
      <c r="AV163">
        <f t="shared" si="251"/>
        <v>5.4115867432747079E-2</v>
      </c>
      <c r="AW163">
        <f t="shared" si="252"/>
        <v>1.5515641603518453</v>
      </c>
      <c r="AX163">
        <f t="shared" si="253"/>
        <v>4.1569165290804726</v>
      </c>
      <c r="AY163">
        <f t="shared" si="254"/>
        <v>3.3915315923050089E-2</v>
      </c>
      <c r="AZ163">
        <f t="shared" si="255"/>
        <v>13.732590341947585</v>
      </c>
      <c r="BA163">
        <f t="shared" si="256"/>
        <v>0.48289206847244398</v>
      </c>
      <c r="BB163">
        <f t="shared" si="257"/>
        <v>29.66084418531516</v>
      </c>
      <c r="BC163">
        <f t="shared" si="258"/>
        <v>386.77648724861882</v>
      </c>
      <c r="BD163">
        <f t="shared" si="259"/>
        <v>4.6600735348489627E-3</v>
      </c>
    </row>
    <row r="164" spans="1:108" x14ac:dyDescent="0.25">
      <c r="A164" s="1">
        <v>134</v>
      </c>
      <c r="B164" s="1" t="s">
        <v>159</v>
      </c>
      <c r="C164" s="1">
        <v>2181.9999994412065</v>
      </c>
      <c r="D164" s="1">
        <v>0</v>
      </c>
      <c r="E164">
        <f t="shared" si="232"/>
        <v>6.1370930039746927</v>
      </c>
      <c r="F164">
        <f t="shared" si="233"/>
        <v>5.5085260555728752E-2</v>
      </c>
      <c r="G164">
        <f t="shared" si="234"/>
        <v>186.19683532174264</v>
      </c>
      <c r="H164">
        <f t="shared" si="235"/>
        <v>2.6190813198527985</v>
      </c>
      <c r="I164">
        <f t="shared" si="236"/>
        <v>3.3801598649917928</v>
      </c>
      <c r="J164">
        <f t="shared" si="237"/>
        <v>32.571243286132812</v>
      </c>
      <c r="K164" s="1">
        <v>6</v>
      </c>
      <c r="L164">
        <f t="shared" si="238"/>
        <v>1.4200000166893005</v>
      </c>
      <c r="M164" s="1">
        <v>1</v>
      </c>
      <c r="N164">
        <f t="shared" si="239"/>
        <v>2.8400000333786011</v>
      </c>
      <c r="O164" s="1">
        <v>37.821086883544922</v>
      </c>
      <c r="P164" s="1">
        <v>32.571243286132812</v>
      </c>
      <c r="Q164" s="1">
        <v>40.092540740966797</v>
      </c>
      <c r="R164" s="1">
        <v>400.41830444335937</v>
      </c>
      <c r="S164" s="1">
        <v>389.68301391601562</v>
      </c>
      <c r="T164" s="1">
        <v>17.414262771606445</v>
      </c>
      <c r="U164" s="1">
        <v>21.258913040161133</v>
      </c>
      <c r="V164" s="1">
        <v>19.276756286621094</v>
      </c>
      <c r="W164" s="1">
        <v>23.532600402832031</v>
      </c>
      <c r="X164" s="1">
        <v>400.04718017578125</v>
      </c>
      <c r="Y164" s="1">
        <v>1698.365234375</v>
      </c>
      <c r="Z164" s="1">
        <v>6.1746463775634766</v>
      </c>
      <c r="AA164" s="1">
        <v>72.981376647949219</v>
      </c>
      <c r="AB164" s="1">
        <v>3.7696743011474609</v>
      </c>
      <c r="AC164" s="1">
        <v>-0.22522860765457153</v>
      </c>
      <c r="AD164" s="1">
        <v>1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0.15999999642372131</v>
      </c>
      <c r="AJ164" s="1">
        <v>111115</v>
      </c>
      <c r="AK164">
        <f t="shared" si="240"/>
        <v>0.66674530029296863</v>
      </c>
      <c r="AL164">
        <f t="shared" si="241"/>
        <v>2.6190813198527984E-3</v>
      </c>
      <c r="AM164">
        <f t="shared" si="242"/>
        <v>305.72124328613279</v>
      </c>
      <c r="AN164">
        <f t="shared" si="243"/>
        <v>310.9710868835449</v>
      </c>
      <c r="AO164">
        <f t="shared" si="244"/>
        <v>271.73843142617261</v>
      </c>
      <c r="AP164">
        <f t="shared" si="245"/>
        <v>2.6091511095350493</v>
      </c>
      <c r="AQ164">
        <f t="shared" si="246"/>
        <v>4.9316646047017914</v>
      </c>
      <c r="AR164">
        <f t="shared" si="247"/>
        <v>67.574288554344108</v>
      </c>
      <c r="AS164">
        <f t="shared" si="248"/>
        <v>46.315375514182975</v>
      </c>
      <c r="AT164">
        <f t="shared" si="249"/>
        <v>35.196165084838867</v>
      </c>
      <c r="AU164">
        <f t="shared" si="250"/>
        <v>5.7100198622895784</v>
      </c>
      <c r="AV164">
        <f t="shared" si="251"/>
        <v>5.4037144309602929E-2</v>
      </c>
      <c r="AW164">
        <f t="shared" si="252"/>
        <v>1.5515047397099988</v>
      </c>
      <c r="AX164">
        <f t="shared" si="253"/>
        <v>4.1585151225795798</v>
      </c>
      <c r="AY164">
        <f t="shared" si="254"/>
        <v>3.3865843515220304E-2</v>
      </c>
      <c r="AZ164">
        <f t="shared" si="255"/>
        <v>13.588901369272275</v>
      </c>
      <c r="BA164">
        <f t="shared" si="256"/>
        <v>0.47781614459046379</v>
      </c>
      <c r="BB164">
        <f t="shared" si="257"/>
        <v>29.638985444392386</v>
      </c>
      <c r="BC164">
        <f t="shared" si="258"/>
        <v>386.7657338251737</v>
      </c>
      <c r="BD164">
        <f t="shared" si="259"/>
        <v>4.7030332397003313E-3</v>
      </c>
    </row>
    <row r="165" spans="1:108" x14ac:dyDescent="0.25">
      <c r="A165" s="1">
        <v>135</v>
      </c>
      <c r="B165" s="1" t="s">
        <v>160</v>
      </c>
      <c r="C165" s="1">
        <v>2182.4999994300306</v>
      </c>
      <c r="D165" s="1">
        <v>0</v>
      </c>
      <c r="E165">
        <f t="shared" si="232"/>
        <v>6.1617456779710178</v>
      </c>
      <c r="F165">
        <f t="shared" si="233"/>
        <v>5.5044748113307451E-2</v>
      </c>
      <c r="G165">
        <f t="shared" si="234"/>
        <v>185.37949257401385</v>
      </c>
      <c r="H165">
        <f t="shared" si="235"/>
        <v>2.6189626798101826</v>
      </c>
      <c r="I165">
        <f t="shared" si="236"/>
        <v>3.3823733668172951</v>
      </c>
      <c r="J165">
        <f t="shared" si="237"/>
        <v>32.578933715820313</v>
      </c>
      <c r="K165" s="1">
        <v>6</v>
      </c>
      <c r="L165">
        <f t="shared" si="238"/>
        <v>1.4200000166893005</v>
      </c>
      <c r="M165" s="1">
        <v>1</v>
      </c>
      <c r="N165">
        <f t="shared" si="239"/>
        <v>2.8400000333786011</v>
      </c>
      <c r="O165" s="1">
        <v>37.822303771972656</v>
      </c>
      <c r="P165" s="1">
        <v>32.578933715820313</v>
      </c>
      <c r="Q165" s="1">
        <v>40.092788696289063</v>
      </c>
      <c r="R165" s="1">
        <v>400.4820556640625</v>
      </c>
      <c r="S165" s="1">
        <v>389.70986938476562</v>
      </c>
      <c r="T165" s="1">
        <v>17.413583755493164</v>
      </c>
      <c r="U165" s="1">
        <v>21.258022308349609</v>
      </c>
      <c r="V165" s="1">
        <v>19.274600982666016</v>
      </c>
      <c r="W165" s="1">
        <v>23.529901504516602</v>
      </c>
      <c r="X165" s="1">
        <v>400.05145263671875</v>
      </c>
      <c r="Y165" s="1">
        <v>1698.685302734375</v>
      </c>
      <c r="Z165" s="1">
        <v>6.2383823394775391</v>
      </c>
      <c r="AA165" s="1">
        <v>72.980888366699219</v>
      </c>
      <c r="AB165" s="1">
        <v>3.7696743011474609</v>
      </c>
      <c r="AC165" s="1">
        <v>-0.22522860765457153</v>
      </c>
      <c r="AD165" s="1">
        <v>1</v>
      </c>
      <c r="AE165" s="1">
        <v>-0.21956524252891541</v>
      </c>
      <c r="AF165" s="1">
        <v>2.737391471862793</v>
      </c>
      <c r="AG165" s="1">
        <v>1</v>
      </c>
      <c r="AH165" s="1">
        <v>0</v>
      </c>
      <c r="AI165" s="1">
        <v>0.15999999642372131</v>
      </c>
      <c r="AJ165" s="1">
        <v>111115</v>
      </c>
      <c r="AK165">
        <f t="shared" si="240"/>
        <v>0.66675242106119781</v>
      </c>
      <c r="AL165">
        <f t="shared" si="241"/>
        <v>2.6189626798101824E-3</v>
      </c>
      <c r="AM165">
        <f t="shared" si="242"/>
        <v>305.72893371582029</v>
      </c>
      <c r="AN165">
        <f t="shared" si="243"/>
        <v>310.97230377197263</v>
      </c>
      <c r="AO165">
        <f t="shared" si="244"/>
        <v>271.78964236252796</v>
      </c>
      <c r="AP165">
        <f t="shared" si="245"/>
        <v>2.608859085415439</v>
      </c>
      <c r="AQ165">
        <f t="shared" si="246"/>
        <v>4.9338027197997594</v>
      </c>
      <c r="AR165">
        <f t="shared" si="247"/>
        <v>67.604037580488352</v>
      </c>
      <c r="AS165">
        <f t="shared" si="248"/>
        <v>46.346015272138743</v>
      </c>
      <c r="AT165">
        <f t="shared" si="249"/>
        <v>35.200618743896484</v>
      </c>
      <c r="AU165">
        <f t="shared" si="250"/>
        <v>5.7114262685150203</v>
      </c>
      <c r="AV165">
        <f t="shared" si="251"/>
        <v>5.399815832850418E-2</v>
      </c>
      <c r="AW165">
        <f t="shared" si="252"/>
        <v>1.5514293529824645</v>
      </c>
      <c r="AX165">
        <f t="shared" si="253"/>
        <v>4.159996915532556</v>
      </c>
      <c r="AY165">
        <f t="shared" si="254"/>
        <v>3.3841343485792028E-2</v>
      </c>
      <c r="AZ165">
        <f t="shared" si="255"/>
        <v>13.529160053019453</v>
      </c>
      <c r="BA165">
        <f t="shared" si="256"/>
        <v>0.47568590671483935</v>
      </c>
      <c r="BB165">
        <f t="shared" si="257"/>
        <v>29.621373562824814</v>
      </c>
      <c r="BC165">
        <f t="shared" si="258"/>
        <v>386.78087059339413</v>
      </c>
      <c r="BD165">
        <f t="shared" si="259"/>
        <v>4.7189347871905343E-3</v>
      </c>
      <c r="BE165">
        <f>AVERAGE(E151:E165)</f>
        <v>6.0609055174119524</v>
      </c>
      <c r="BF165">
        <f t="shared" ref="BF165:DD165" si="260">AVERAGE(F151:F165)</f>
        <v>5.5183276771611091E-2</v>
      </c>
      <c r="BG165">
        <f t="shared" si="260"/>
        <v>188.6481896280313</v>
      </c>
      <c r="BH165">
        <f t="shared" si="260"/>
        <v>2.6206395834306386</v>
      </c>
      <c r="BI165">
        <f t="shared" si="260"/>
        <v>3.3763592810321517</v>
      </c>
      <c r="BJ165">
        <f t="shared" si="260"/>
        <v>32.557485198974611</v>
      </c>
      <c r="BK165">
        <f t="shared" si="260"/>
        <v>6</v>
      </c>
      <c r="BL165">
        <f t="shared" si="260"/>
        <v>1.4200000166893005</v>
      </c>
      <c r="BM165">
        <f t="shared" si="260"/>
        <v>1</v>
      </c>
      <c r="BN165">
        <f t="shared" si="260"/>
        <v>2.8400000333786011</v>
      </c>
      <c r="BO165">
        <f t="shared" si="260"/>
        <v>37.813949330647787</v>
      </c>
      <c r="BP165">
        <f t="shared" si="260"/>
        <v>32.557485198974611</v>
      </c>
      <c r="BQ165">
        <f t="shared" si="260"/>
        <v>40.092907460530597</v>
      </c>
      <c r="BR165">
        <f t="shared" si="260"/>
        <v>400.26374104817711</v>
      </c>
      <c r="BS165">
        <f t="shared" si="260"/>
        <v>389.64044799804685</v>
      </c>
      <c r="BT165">
        <f t="shared" si="260"/>
        <v>17.411206563313801</v>
      </c>
      <c r="BU165">
        <f t="shared" si="260"/>
        <v>21.258699289957683</v>
      </c>
      <c r="BV165">
        <f t="shared" si="260"/>
        <v>19.280759684244792</v>
      </c>
      <c r="BW165">
        <f t="shared" si="260"/>
        <v>23.541382980346679</v>
      </c>
      <c r="BX165">
        <f t="shared" si="260"/>
        <v>399.98957519531251</v>
      </c>
      <c r="BY165">
        <f t="shared" si="260"/>
        <v>1698.6284016927084</v>
      </c>
      <c r="BZ165">
        <f t="shared" si="260"/>
        <v>6.1265829404195147</v>
      </c>
      <c r="CA165">
        <f t="shared" si="260"/>
        <v>72.981081644694015</v>
      </c>
      <c r="CB165">
        <f t="shared" si="260"/>
        <v>3.7696743011474609</v>
      </c>
      <c r="CC165">
        <f t="shared" si="260"/>
        <v>-0.22522860765457153</v>
      </c>
      <c r="CD165">
        <f t="shared" si="260"/>
        <v>1</v>
      </c>
      <c r="CE165">
        <f t="shared" si="260"/>
        <v>-0.21956524252891541</v>
      </c>
      <c r="CF165">
        <f t="shared" si="260"/>
        <v>2.737391471862793</v>
      </c>
      <c r="CG165">
        <f t="shared" si="260"/>
        <v>1</v>
      </c>
      <c r="CH165">
        <f t="shared" si="260"/>
        <v>0</v>
      </c>
      <c r="CI165">
        <f t="shared" si="260"/>
        <v>0.15999999642372131</v>
      </c>
      <c r="CJ165">
        <f t="shared" si="260"/>
        <v>111115</v>
      </c>
      <c r="CK165">
        <f t="shared" si="260"/>
        <v>0.66664929199218725</v>
      </c>
      <c r="CL165">
        <f t="shared" si="260"/>
        <v>2.620639583430639E-3</v>
      </c>
      <c r="CM165">
        <f t="shared" si="260"/>
        <v>305.70748519897461</v>
      </c>
      <c r="CN165">
        <f t="shared" si="260"/>
        <v>310.96394933064778</v>
      </c>
      <c r="CO165">
        <f t="shared" si="260"/>
        <v>271.78053819606481</v>
      </c>
      <c r="CP165">
        <f t="shared" si="260"/>
        <v>2.6097915376929746</v>
      </c>
      <c r="CQ165">
        <f t="shared" si="260"/>
        <v>4.9278421497077813</v>
      </c>
      <c r="CR165">
        <f t="shared" si="260"/>
        <v>67.52218575600746</v>
      </c>
      <c r="CS165">
        <f t="shared" si="260"/>
        <v>46.263486466049784</v>
      </c>
      <c r="CT165">
        <f t="shared" si="260"/>
        <v>35.185717264811196</v>
      </c>
      <c r="CU165">
        <f t="shared" si="260"/>
        <v>5.7067221499754588</v>
      </c>
      <c r="CV165">
        <f t="shared" si="260"/>
        <v>5.4131461732982299E-2</v>
      </c>
      <c r="CW165">
        <f t="shared" si="260"/>
        <v>1.5514828686756283</v>
      </c>
      <c r="CX165">
        <f t="shared" si="260"/>
        <v>4.1552392812998278</v>
      </c>
      <c r="CY165">
        <f t="shared" si="260"/>
        <v>3.3925116083930812E-2</v>
      </c>
      <c r="CZ165">
        <f t="shared" si="260"/>
        <v>13.767748827734014</v>
      </c>
      <c r="DA165">
        <f t="shared" si="260"/>
        <v>0.48415982699647075</v>
      </c>
      <c r="DB165">
        <f t="shared" si="260"/>
        <v>29.667895920518081</v>
      </c>
      <c r="DC165">
        <f t="shared" si="260"/>
        <v>386.75938378947632</v>
      </c>
      <c r="DD165">
        <f t="shared" si="260"/>
        <v>4.649240190500269E-3</v>
      </c>
    </row>
    <row r="166" spans="1:108" x14ac:dyDescent="0.25">
      <c r="A166" s="1" t="s">
        <v>9</v>
      </c>
      <c r="B166" s="1" t="s">
        <v>161</v>
      </c>
    </row>
    <row r="167" spans="1:108" x14ac:dyDescent="0.25">
      <c r="A167" s="1" t="s">
        <v>9</v>
      </c>
      <c r="B167" s="1" t="s">
        <v>162</v>
      </c>
    </row>
    <row r="168" spans="1:108" x14ac:dyDescent="0.25">
      <c r="A168" s="1">
        <v>136</v>
      </c>
      <c r="B168" s="1" t="s">
        <v>163</v>
      </c>
      <c r="C168" s="1">
        <v>2397.4999999888241</v>
      </c>
      <c r="D168" s="1">
        <v>0</v>
      </c>
      <c r="E168">
        <f t="shared" ref="E168:E182" si="261">(R168-S168*(1000-T168)/(1000-U168))*AK168</f>
        <v>5.2240882245848654</v>
      </c>
      <c r="F168">
        <f t="shared" ref="F168:F182" si="262">IF(AV168&lt;&gt;0,1/(1/AV168-1/N168),0)</f>
        <v>5.2319522211973099E-2</v>
      </c>
      <c r="G168">
        <f t="shared" ref="G168:G182" si="263">((AY168-AL168/2)*S168-E168)/(AY168+AL168/2)</f>
        <v>201.78054706622171</v>
      </c>
      <c r="H168">
        <f t="shared" ref="H168:H182" si="264">AL168*1000</f>
        <v>2.949535198123344</v>
      </c>
      <c r="I168">
        <f t="shared" ref="I168:I182" si="265">(AQ168-AW168)</f>
        <v>3.984412229364839</v>
      </c>
      <c r="J168">
        <f t="shared" ref="J168:J182" si="266">(P168+AP168*D168)</f>
        <v>34.748481750488281</v>
      </c>
      <c r="K168" s="1">
        <v>6</v>
      </c>
      <c r="L168">
        <f t="shared" ref="L168:L182" si="267">(K168*AE168+AF168)</f>
        <v>1.4200000166893005</v>
      </c>
      <c r="M168" s="1">
        <v>1</v>
      </c>
      <c r="N168">
        <f t="shared" ref="N168:N182" si="268">L168*(M168+1)*(M168+1)/(M168*M168+1)</f>
        <v>2.8400000333786011</v>
      </c>
      <c r="O168" s="1">
        <v>42.090663909912109</v>
      </c>
      <c r="P168" s="1">
        <v>34.748481750488281</v>
      </c>
      <c r="Q168" s="1">
        <v>44.979103088378906</v>
      </c>
      <c r="R168" s="1">
        <v>400.79452514648437</v>
      </c>
      <c r="S168" s="1">
        <v>391.22683715820312</v>
      </c>
      <c r="T168" s="1">
        <v>17.401481628417969</v>
      </c>
      <c r="U168" s="1">
        <v>21.729938507080078</v>
      </c>
      <c r="V168" s="1">
        <v>15.331520080566406</v>
      </c>
      <c r="W168" s="1">
        <v>19.14509391784668</v>
      </c>
      <c r="X168" s="1">
        <v>399.97283935546875</v>
      </c>
      <c r="Y168" s="1">
        <v>1698.5101318359375</v>
      </c>
      <c r="Z168" s="1">
        <v>5.8670425415039062</v>
      </c>
      <c r="AA168" s="1">
        <v>72.975898742675781</v>
      </c>
      <c r="AB168" s="1">
        <v>4.2797451019287109</v>
      </c>
      <c r="AC168" s="1">
        <v>-0.26073580980300903</v>
      </c>
      <c r="AD168" s="1">
        <v>1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0.15999999642372131</v>
      </c>
      <c r="AJ168" s="1">
        <v>111115</v>
      </c>
      <c r="AK168">
        <f t="shared" ref="AK168:AK182" si="269">X168*0.000001/(K168*0.0001)</f>
        <v>0.66662139892578109</v>
      </c>
      <c r="AL168">
        <f t="shared" ref="AL168:AL182" si="270">(U168-T168)/(1000-U168)*AK168</f>
        <v>2.9495351981233438E-3</v>
      </c>
      <c r="AM168">
        <f t="shared" ref="AM168:AM182" si="271">(P168+273.15)</f>
        <v>307.89848175048826</v>
      </c>
      <c r="AN168">
        <f t="shared" ref="AN168:AN182" si="272">(O168+273.15)</f>
        <v>315.24066390991209</v>
      </c>
      <c r="AO168">
        <f t="shared" ref="AO168:AO182" si="273">(Y168*AG168+Z168*AH168)*AI168</f>
        <v>271.76161501940442</v>
      </c>
      <c r="AP168">
        <f t="shared" ref="AP168:AP182" si="274">((AO168+0.00000010773*(AN168^4-AM168^4))-AL168*44100)/(L168*51.4+0.00000043092*AM168^3)</f>
        <v>2.7743994643788104</v>
      </c>
      <c r="AQ168">
        <f t="shared" ref="AQ168:AQ182" si="275">0.61365*EXP(17.502*J168/(240.97+J168))</f>
        <v>5.5701740215420861</v>
      </c>
      <c r="AR168">
        <f t="shared" ref="AR168:AR182" si="276">AQ168*1000/AA168</f>
        <v>76.328954045271502</v>
      </c>
      <c r="AS168">
        <f t="shared" ref="AS168:AS182" si="277">(AR168-U168)</f>
        <v>54.599015538191424</v>
      </c>
      <c r="AT168">
        <f t="shared" ref="AT168:AT182" si="278">IF(D168,P168,(O168+P168)/2)</f>
        <v>38.419572830200195</v>
      </c>
      <c r="AU168">
        <f t="shared" ref="AU168:AU182" si="279">0.61365*EXP(17.502*AT168/(240.97+AT168))</f>
        <v>6.810149809487549</v>
      </c>
      <c r="AV168">
        <f t="shared" ref="AV168:AV182" si="280">IF(AS168&lt;&gt;0,(1000-(AR168+U168)/2)/AS168*AL168,0)</f>
        <v>5.1373107975275729E-2</v>
      </c>
      <c r="AW168">
        <f t="shared" ref="AW168:AW182" si="281">U168*AA168/1000</f>
        <v>1.5857617921772471</v>
      </c>
      <c r="AX168">
        <f t="shared" ref="AX168:AX182" si="282">(AU168-AW168)</f>
        <v>5.2243880173103019</v>
      </c>
      <c r="AY168">
        <f t="shared" ref="AY168:AY182" si="283">1/(1.6/F168+1.37/N168)</f>
        <v>3.2191901450708306E-2</v>
      </c>
      <c r="AZ168">
        <f t="shared" ref="AZ168:AZ182" si="284">G168*AA168*0.001</f>
        <v>14.725116770946322</v>
      </c>
      <c r="BA168">
        <f t="shared" ref="BA168:BA182" si="285">G168/S168</f>
        <v>0.515763561957858</v>
      </c>
      <c r="BB168">
        <f t="shared" ref="BB168:BB182" si="286">(1-AL168*AA168/AQ168/F168)*100</f>
        <v>26.141496698797017</v>
      </c>
      <c r="BC168">
        <f t="shared" ref="BC168:BC182" si="287">(S168-E168/(N168/1.35))</f>
        <v>388.74355581302666</v>
      </c>
      <c r="BD168">
        <f t="shared" ref="BD168:BD182" si="288">E168*BB168/100/BC168</f>
        <v>3.5129967567332047E-3</v>
      </c>
    </row>
    <row r="169" spans="1:108" x14ac:dyDescent="0.25">
      <c r="A169" s="1">
        <v>137</v>
      </c>
      <c r="B169" s="1" t="s">
        <v>163</v>
      </c>
      <c r="C169" s="1">
        <v>2397.4999999888241</v>
      </c>
      <c r="D169" s="1">
        <v>0</v>
      </c>
      <c r="E169">
        <f t="shared" si="261"/>
        <v>5.2240882245848654</v>
      </c>
      <c r="F169">
        <f t="shared" si="262"/>
        <v>5.2319522211973099E-2</v>
      </c>
      <c r="G169">
        <f t="shared" si="263"/>
        <v>201.78054706622171</v>
      </c>
      <c r="H169">
        <f t="shared" si="264"/>
        <v>2.949535198123344</v>
      </c>
      <c r="I169">
        <f t="shared" si="265"/>
        <v>3.984412229364839</v>
      </c>
      <c r="J169">
        <f t="shared" si="266"/>
        <v>34.748481750488281</v>
      </c>
      <c r="K169" s="1">
        <v>6</v>
      </c>
      <c r="L169">
        <f t="shared" si="267"/>
        <v>1.4200000166893005</v>
      </c>
      <c r="M169" s="1">
        <v>1</v>
      </c>
      <c r="N169">
        <f t="shared" si="268"/>
        <v>2.8400000333786011</v>
      </c>
      <c r="O169" s="1">
        <v>42.090663909912109</v>
      </c>
      <c r="P169" s="1">
        <v>34.748481750488281</v>
      </c>
      <c r="Q169" s="1">
        <v>44.979103088378906</v>
      </c>
      <c r="R169" s="1">
        <v>400.79452514648437</v>
      </c>
      <c r="S169" s="1">
        <v>391.22683715820312</v>
      </c>
      <c r="T169" s="1">
        <v>17.401481628417969</v>
      </c>
      <c r="U169" s="1">
        <v>21.729938507080078</v>
      </c>
      <c r="V169" s="1">
        <v>15.331520080566406</v>
      </c>
      <c r="W169" s="1">
        <v>19.14509391784668</v>
      </c>
      <c r="X169" s="1">
        <v>399.97283935546875</v>
      </c>
      <c r="Y169" s="1">
        <v>1698.5101318359375</v>
      </c>
      <c r="Z169" s="1">
        <v>5.8670425415039062</v>
      </c>
      <c r="AA169" s="1">
        <v>72.975898742675781</v>
      </c>
      <c r="AB169" s="1">
        <v>4.2797451019287109</v>
      </c>
      <c r="AC169" s="1">
        <v>-0.26073580980300903</v>
      </c>
      <c r="AD169" s="1">
        <v>1</v>
      </c>
      <c r="AE169" s="1">
        <v>-0.21956524252891541</v>
      </c>
      <c r="AF169" s="1">
        <v>2.737391471862793</v>
      </c>
      <c r="AG169" s="1">
        <v>1</v>
      </c>
      <c r="AH169" s="1">
        <v>0</v>
      </c>
      <c r="AI169" s="1">
        <v>0.15999999642372131</v>
      </c>
      <c r="AJ169" s="1">
        <v>111115</v>
      </c>
      <c r="AK169">
        <f t="shared" si="269"/>
        <v>0.66662139892578109</v>
      </c>
      <c r="AL169">
        <f t="shared" si="270"/>
        <v>2.9495351981233438E-3</v>
      </c>
      <c r="AM169">
        <f t="shared" si="271"/>
        <v>307.89848175048826</v>
      </c>
      <c r="AN169">
        <f t="shared" si="272"/>
        <v>315.24066390991209</v>
      </c>
      <c r="AO169">
        <f t="shared" si="273"/>
        <v>271.76161501940442</v>
      </c>
      <c r="AP169">
        <f t="shared" si="274"/>
        <v>2.7743994643788104</v>
      </c>
      <c r="AQ169">
        <f t="shared" si="275"/>
        <v>5.5701740215420861</v>
      </c>
      <c r="AR169">
        <f t="shared" si="276"/>
        <v>76.328954045271502</v>
      </c>
      <c r="AS169">
        <f t="shared" si="277"/>
        <v>54.599015538191424</v>
      </c>
      <c r="AT169">
        <f t="shared" si="278"/>
        <v>38.419572830200195</v>
      </c>
      <c r="AU169">
        <f t="shared" si="279"/>
        <v>6.810149809487549</v>
      </c>
      <c r="AV169">
        <f t="shared" si="280"/>
        <v>5.1373107975275729E-2</v>
      </c>
      <c r="AW169">
        <f t="shared" si="281"/>
        <v>1.5857617921772471</v>
      </c>
      <c r="AX169">
        <f t="shared" si="282"/>
        <v>5.2243880173103019</v>
      </c>
      <c r="AY169">
        <f t="shared" si="283"/>
        <v>3.2191901450708306E-2</v>
      </c>
      <c r="AZ169">
        <f t="shared" si="284"/>
        <v>14.725116770946322</v>
      </c>
      <c r="BA169">
        <f t="shared" si="285"/>
        <v>0.515763561957858</v>
      </c>
      <c r="BB169">
        <f t="shared" si="286"/>
        <v>26.141496698797017</v>
      </c>
      <c r="BC169">
        <f t="shared" si="287"/>
        <v>388.74355581302666</v>
      </c>
      <c r="BD169">
        <f t="shared" si="288"/>
        <v>3.5129967567332047E-3</v>
      </c>
    </row>
    <row r="170" spans="1:108" x14ac:dyDescent="0.25">
      <c r="A170" s="1">
        <v>138</v>
      </c>
      <c r="B170" s="1" t="s">
        <v>164</v>
      </c>
      <c r="C170" s="1">
        <v>2397.4999999888241</v>
      </c>
      <c r="D170" s="1">
        <v>0</v>
      </c>
      <c r="E170">
        <f t="shared" si="261"/>
        <v>5.2240882245848654</v>
      </c>
      <c r="F170">
        <f t="shared" si="262"/>
        <v>5.2319522211973099E-2</v>
      </c>
      <c r="G170">
        <f t="shared" si="263"/>
        <v>201.78054706622171</v>
      </c>
      <c r="H170">
        <f t="shared" si="264"/>
        <v>2.949535198123344</v>
      </c>
      <c r="I170">
        <f t="shared" si="265"/>
        <v>3.984412229364839</v>
      </c>
      <c r="J170">
        <f t="shared" si="266"/>
        <v>34.748481750488281</v>
      </c>
      <c r="K170" s="1">
        <v>6</v>
      </c>
      <c r="L170">
        <f t="shared" si="267"/>
        <v>1.4200000166893005</v>
      </c>
      <c r="M170" s="1">
        <v>1</v>
      </c>
      <c r="N170">
        <f t="shared" si="268"/>
        <v>2.8400000333786011</v>
      </c>
      <c r="O170" s="1">
        <v>42.090663909912109</v>
      </c>
      <c r="P170" s="1">
        <v>34.748481750488281</v>
      </c>
      <c r="Q170" s="1">
        <v>44.979103088378906</v>
      </c>
      <c r="R170" s="1">
        <v>400.79452514648437</v>
      </c>
      <c r="S170" s="1">
        <v>391.22683715820312</v>
      </c>
      <c r="T170" s="1">
        <v>17.401481628417969</v>
      </c>
      <c r="U170" s="1">
        <v>21.729938507080078</v>
      </c>
      <c r="V170" s="1">
        <v>15.331520080566406</v>
      </c>
      <c r="W170" s="1">
        <v>19.14509391784668</v>
      </c>
      <c r="X170" s="1">
        <v>399.97283935546875</v>
      </c>
      <c r="Y170" s="1">
        <v>1698.5101318359375</v>
      </c>
      <c r="Z170" s="1">
        <v>5.8670425415039062</v>
      </c>
      <c r="AA170" s="1">
        <v>72.975898742675781</v>
      </c>
      <c r="AB170" s="1">
        <v>4.2797451019287109</v>
      </c>
      <c r="AC170" s="1">
        <v>-0.26073580980300903</v>
      </c>
      <c r="AD170" s="1">
        <v>1</v>
      </c>
      <c r="AE170" s="1">
        <v>-0.21956524252891541</v>
      </c>
      <c r="AF170" s="1">
        <v>2.737391471862793</v>
      </c>
      <c r="AG170" s="1">
        <v>1</v>
      </c>
      <c r="AH170" s="1">
        <v>0</v>
      </c>
      <c r="AI170" s="1">
        <v>0.15999999642372131</v>
      </c>
      <c r="AJ170" s="1">
        <v>111115</v>
      </c>
      <c r="AK170">
        <f t="shared" si="269"/>
        <v>0.66662139892578109</v>
      </c>
      <c r="AL170">
        <f t="shared" si="270"/>
        <v>2.9495351981233438E-3</v>
      </c>
      <c r="AM170">
        <f t="shared" si="271"/>
        <v>307.89848175048826</v>
      </c>
      <c r="AN170">
        <f t="shared" si="272"/>
        <v>315.24066390991209</v>
      </c>
      <c r="AO170">
        <f t="shared" si="273"/>
        <v>271.76161501940442</v>
      </c>
      <c r="AP170">
        <f t="shared" si="274"/>
        <v>2.7743994643788104</v>
      </c>
      <c r="AQ170">
        <f t="shared" si="275"/>
        <v>5.5701740215420861</v>
      </c>
      <c r="AR170">
        <f t="shared" si="276"/>
        <v>76.328954045271502</v>
      </c>
      <c r="AS170">
        <f t="shared" si="277"/>
        <v>54.599015538191424</v>
      </c>
      <c r="AT170">
        <f t="shared" si="278"/>
        <v>38.419572830200195</v>
      </c>
      <c r="AU170">
        <f t="shared" si="279"/>
        <v>6.810149809487549</v>
      </c>
      <c r="AV170">
        <f t="shared" si="280"/>
        <v>5.1373107975275729E-2</v>
      </c>
      <c r="AW170">
        <f t="shared" si="281"/>
        <v>1.5857617921772471</v>
      </c>
      <c r="AX170">
        <f t="shared" si="282"/>
        <v>5.2243880173103019</v>
      </c>
      <c r="AY170">
        <f t="shared" si="283"/>
        <v>3.2191901450708306E-2</v>
      </c>
      <c r="AZ170">
        <f t="shared" si="284"/>
        <v>14.725116770946322</v>
      </c>
      <c r="BA170">
        <f t="shared" si="285"/>
        <v>0.515763561957858</v>
      </c>
      <c r="BB170">
        <f t="shared" si="286"/>
        <v>26.141496698797017</v>
      </c>
      <c r="BC170">
        <f t="shared" si="287"/>
        <v>388.74355581302666</v>
      </c>
      <c r="BD170">
        <f t="shared" si="288"/>
        <v>3.5129967567332047E-3</v>
      </c>
    </row>
    <row r="171" spans="1:108" x14ac:dyDescent="0.25">
      <c r="A171" s="1">
        <v>139</v>
      </c>
      <c r="B171" s="1" t="s">
        <v>164</v>
      </c>
      <c r="C171" s="1">
        <v>2397.9999999776483</v>
      </c>
      <c r="D171" s="1">
        <v>0</v>
      </c>
      <c r="E171">
        <f t="shared" si="261"/>
        <v>5.2433480746644197</v>
      </c>
      <c r="F171">
        <f t="shared" si="262"/>
        <v>5.233758456943783E-2</v>
      </c>
      <c r="G171">
        <f t="shared" si="263"/>
        <v>201.26613792851671</v>
      </c>
      <c r="H171">
        <f t="shared" si="264"/>
        <v>2.9498740510738788</v>
      </c>
      <c r="I171">
        <f t="shared" si="265"/>
        <v>3.9835387818994321</v>
      </c>
      <c r="J171">
        <f t="shared" si="266"/>
        <v>34.745815277099609</v>
      </c>
      <c r="K171" s="1">
        <v>6</v>
      </c>
      <c r="L171">
        <f t="shared" si="267"/>
        <v>1.4200000166893005</v>
      </c>
      <c r="M171" s="1">
        <v>1</v>
      </c>
      <c r="N171">
        <f t="shared" si="268"/>
        <v>2.8400000333786011</v>
      </c>
      <c r="O171" s="1">
        <v>42.092510223388672</v>
      </c>
      <c r="P171" s="1">
        <v>34.745815277099609</v>
      </c>
      <c r="Q171" s="1">
        <v>44.978096008300781</v>
      </c>
      <c r="R171" s="1">
        <v>400.82205200195312</v>
      </c>
      <c r="S171" s="1">
        <v>391.22564697265625</v>
      </c>
      <c r="T171" s="1">
        <v>17.401847839355469</v>
      </c>
      <c r="U171" s="1">
        <v>21.730632781982422</v>
      </c>
      <c r="V171" s="1">
        <v>15.330341339111328</v>
      </c>
      <c r="W171" s="1">
        <v>19.143829345703125</v>
      </c>
      <c r="X171" s="1">
        <v>399.98818969726562</v>
      </c>
      <c r="Y171" s="1">
        <v>1698.5955810546875</v>
      </c>
      <c r="Z171" s="1">
        <v>5.8691854476928711</v>
      </c>
      <c r="AA171" s="1">
        <v>72.975845336914062</v>
      </c>
      <c r="AB171" s="1">
        <v>4.2797451019287109</v>
      </c>
      <c r="AC171" s="1">
        <v>-0.26073580980300903</v>
      </c>
      <c r="AD171" s="1">
        <v>1</v>
      </c>
      <c r="AE171" s="1">
        <v>-0.21956524252891541</v>
      </c>
      <c r="AF171" s="1">
        <v>2.737391471862793</v>
      </c>
      <c r="AG171" s="1">
        <v>1</v>
      </c>
      <c r="AH171" s="1">
        <v>0</v>
      </c>
      <c r="AI171" s="1">
        <v>0.15999999642372131</v>
      </c>
      <c r="AJ171" s="1">
        <v>111115</v>
      </c>
      <c r="AK171">
        <f t="shared" si="269"/>
        <v>0.66664698282877588</v>
      </c>
      <c r="AL171">
        <f t="shared" si="270"/>
        <v>2.949874051073879E-3</v>
      </c>
      <c r="AM171">
        <f t="shared" si="271"/>
        <v>307.89581527709959</v>
      </c>
      <c r="AN171">
        <f t="shared" si="272"/>
        <v>315.24251022338865</v>
      </c>
      <c r="AO171">
        <f t="shared" si="273"/>
        <v>271.77528689409883</v>
      </c>
      <c r="AP171">
        <f t="shared" si="274"/>
        <v>2.7750784617049162</v>
      </c>
      <c r="AQ171">
        <f t="shared" si="275"/>
        <v>5.5693500788706558</v>
      </c>
      <c r="AR171">
        <f t="shared" si="276"/>
        <v>76.317719283115437</v>
      </c>
      <c r="AS171">
        <f t="shared" si="277"/>
        <v>54.587086501133015</v>
      </c>
      <c r="AT171">
        <f t="shared" si="278"/>
        <v>38.419162750244141</v>
      </c>
      <c r="AU171">
        <f t="shared" si="279"/>
        <v>6.8099989226681421</v>
      </c>
      <c r="AV171">
        <f t="shared" si="280"/>
        <v>5.1390522669898464E-2</v>
      </c>
      <c r="AW171">
        <f t="shared" si="281"/>
        <v>1.5858112969712237</v>
      </c>
      <c r="AX171">
        <f t="shared" si="282"/>
        <v>5.2241876256969189</v>
      </c>
      <c r="AY171">
        <f t="shared" si="283"/>
        <v>3.2202842470603607E-2</v>
      </c>
      <c r="AZ171">
        <f t="shared" si="284"/>
        <v>14.687566553029448</v>
      </c>
      <c r="BA171">
        <f t="shared" si="285"/>
        <v>0.51445026543104855</v>
      </c>
      <c r="BB171">
        <f t="shared" si="286"/>
        <v>26.14763376352035</v>
      </c>
      <c r="BC171">
        <f t="shared" si="287"/>
        <v>388.73321041716224</v>
      </c>
      <c r="BD171">
        <f t="shared" si="288"/>
        <v>3.5268698808588314E-3</v>
      </c>
    </row>
    <row r="172" spans="1:108" x14ac:dyDescent="0.25">
      <c r="A172" s="1">
        <v>140</v>
      </c>
      <c r="B172" s="1" t="s">
        <v>165</v>
      </c>
      <c r="C172" s="1">
        <v>2398.4999999664724</v>
      </c>
      <c r="D172" s="1">
        <v>0</v>
      </c>
      <c r="E172">
        <f t="shared" si="261"/>
        <v>5.2740233886940686</v>
      </c>
      <c r="F172">
        <f t="shared" si="262"/>
        <v>5.2382092583992609E-2</v>
      </c>
      <c r="G172">
        <f t="shared" si="263"/>
        <v>200.50720309575206</v>
      </c>
      <c r="H172">
        <f t="shared" si="264"/>
        <v>2.9506426703581843</v>
      </c>
      <c r="I172">
        <f t="shared" si="265"/>
        <v>3.9813187456567114</v>
      </c>
      <c r="J172">
        <f t="shared" si="266"/>
        <v>34.738922119140625</v>
      </c>
      <c r="K172" s="1">
        <v>6</v>
      </c>
      <c r="L172">
        <f t="shared" si="267"/>
        <v>1.4200000166893005</v>
      </c>
      <c r="M172" s="1">
        <v>1</v>
      </c>
      <c r="N172">
        <f t="shared" si="268"/>
        <v>2.8400000333786011</v>
      </c>
      <c r="O172" s="1">
        <v>42.094802856445313</v>
      </c>
      <c r="P172" s="1">
        <v>34.738922119140625</v>
      </c>
      <c r="Q172" s="1">
        <v>44.978622436523438</v>
      </c>
      <c r="R172" s="1">
        <v>400.87579345703125</v>
      </c>
      <c r="S172" s="1">
        <v>391.23220825195312</v>
      </c>
      <c r="T172" s="1">
        <v>17.401617050170898</v>
      </c>
      <c r="U172" s="1">
        <v>21.731832504272461</v>
      </c>
      <c r="V172" s="1">
        <v>15.328319549560547</v>
      </c>
      <c r="W172" s="1">
        <v>19.142614364624023</v>
      </c>
      <c r="X172" s="1">
        <v>399.95974731445312</v>
      </c>
      <c r="Y172" s="1">
        <v>1698.7147216796875</v>
      </c>
      <c r="Z172" s="1">
        <v>5.9021482467651367</v>
      </c>
      <c r="AA172" s="1">
        <v>72.975982666015625</v>
      </c>
      <c r="AB172" s="1">
        <v>4.2797451019287109</v>
      </c>
      <c r="AC172" s="1">
        <v>-0.26073580980300903</v>
      </c>
      <c r="AD172" s="1">
        <v>1</v>
      </c>
      <c r="AE172" s="1">
        <v>-0.21956524252891541</v>
      </c>
      <c r="AF172" s="1">
        <v>2.737391471862793</v>
      </c>
      <c r="AG172" s="1">
        <v>1</v>
      </c>
      <c r="AH172" s="1">
        <v>0</v>
      </c>
      <c r="AI172" s="1">
        <v>0.15999999642372131</v>
      </c>
      <c r="AJ172" s="1">
        <v>111115</v>
      </c>
      <c r="AK172">
        <f t="shared" si="269"/>
        <v>0.66659957885742183</v>
      </c>
      <c r="AL172">
        <f t="shared" si="270"/>
        <v>2.9506426703581842E-3</v>
      </c>
      <c r="AM172">
        <f t="shared" si="271"/>
        <v>307.8889221191406</v>
      </c>
      <c r="AN172">
        <f t="shared" si="272"/>
        <v>315.24480285644529</v>
      </c>
      <c r="AO172">
        <f t="shared" si="273"/>
        <v>271.79434939367275</v>
      </c>
      <c r="AP172">
        <f t="shared" si="274"/>
        <v>2.7763074665937411</v>
      </c>
      <c r="AQ172">
        <f t="shared" si="275"/>
        <v>5.5672205777892536</v>
      </c>
      <c r="AR172">
        <f t="shared" si="276"/>
        <v>76.288394817078171</v>
      </c>
      <c r="AS172">
        <f t="shared" si="277"/>
        <v>54.55656231280571</v>
      </c>
      <c r="AT172">
        <f t="shared" si="278"/>
        <v>38.416862487792969</v>
      </c>
      <c r="AU172">
        <f t="shared" si="279"/>
        <v>6.8091526066393291</v>
      </c>
      <c r="AV172">
        <f t="shared" si="280"/>
        <v>5.1433433830071984E-2</v>
      </c>
      <c r="AW172">
        <f t="shared" si="281"/>
        <v>1.585901832132542</v>
      </c>
      <c r="AX172">
        <f t="shared" si="282"/>
        <v>5.2232507745067869</v>
      </c>
      <c r="AY172">
        <f t="shared" si="283"/>
        <v>3.2229802075964424E-2</v>
      </c>
      <c r="AZ172">
        <f t="shared" si="284"/>
        <v>14.632210177526877</v>
      </c>
      <c r="BA172">
        <f t="shared" si="285"/>
        <v>0.51250177993174229</v>
      </c>
      <c r="BB172">
        <f t="shared" si="286"/>
        <v>26.162786663005299</v>
      </c>
      <c r="BC172">
        <f t="shared" si="287"/>
        <v>388.72519012129953</v>
      </c>
      <c r="BD172">
        <f t="shared" si="288"/>
        <v>3.5496322924440872E-3</v>
      </c>
    </row>
    <row r="173" spans="1:108" x14ac:dyDescent="0.25">
      <c r="A173" s="1">
        <v>141</v>
      </c>
      <c r="B173" s="1" t="s">
        <v>165</v>
      </c>
      <c r="C173" s="1">
        <v>2398.9999999552965</v>
      </c>
      <c r="D173" s="1">
        <v>0</v>
      </c>
      <c r="E173">
        <f t="shared" si="261"/>
        <v>5.2741017397706127</v>
      </c>
      <c r="F173">
        <f t="shared" si="262"/>
        <v>5.2397767534399835E-2</v>
      </c>
      <c r="G173">
        <f t="shared" si="263"/>
        <v>200.58241273737917</v>
      </c>
      <c r="H173">
        <f t="shared" si="264"/>
        <v>2.9504348946186703</v>
      </c>
      <c r="I173">
        <f t="shared" si="265"/>
        <v>3.9799133713739456</v>
      </c>
      <c r="J173">
        <f t="shared" si="266"/>
        <v>34.734291076660156</v>
      </c>
      <c r="K173" s="1">
        <v>6</v>
      </c>
      <c r="L173">
        <f t="shared" si="267"/>
        <v>1.4200000166893005</v>
      </c>
      <c r="M173" s="1">
        <v>1</v>
      </c>
      <c r="N173">
        <f t="shared" si="268"/>
        <v>2.8400000333786011</v>
      </c>
      <c r="O173" s="1">
        <v>42.095355987548828</v>
      </c>
      <c r="P173" s="1">
        <v>34.734291076660156</v>
      </c>
      <c r="Q173" s="1">
        <v>44.978347778320312</v>
      </c>
      <c r="R173" s="1">
        <v>400.90042114257812</v>
      </c>
      <c r="S173" s="1">
        <v>391.25631713867187</v>
      </c>
      <c r="T173" s="1">
        <v>17.401378631591797</v>
      </c>
      <c r="U173" s="1">
        <v>21.731477737426758</v>
      </c>
      <c r="V173" s="1">
        <v>15.327671051025391</v>
      </c>
      <c r="W173" s="1">
        <v>19.141756057739258</v>
      </c>
      <c r="X173" s="1">
        <v>399.94247436523437</v>
      </c>
      <c r="Y173" s="1">
        <v>1698.773681640625</v>
      </c>
      <c r="Z173" s="1">
        <v>5.7706637382507324</v>
      </c>
      <c r="AA173" s="1">
        <v>72.976028442382812</v>
      </c>
      <c r="AB173" s="1">
        <v>4.2797451019287109</v>
      </c>
      <c r="AC173" s="1">
        <v>-0.26073580980300903</v>
      </c>
      <c r="AD173" s="1">
        <v>1</v>
      </c>
      <c r="AE173" s="1">
        <v>-0.21956524252891541</v>
      </c>
      <c r="AF173" s="1">
        <v>2.737391471862793</v>
      </c>
      <c r="AG173" s="1">
        <v>1</v>
      </c>
      <c r="AH173" s="1">
        <v>0</v>
      </c>
      <c r="AI173" s="1">
        <v>0.15999999642372131</v>
      </c>
      <c r="AJ173" s="1">
        <v>111115</v>
      </c>
      <c r="AK173">
        <f t="shared" si="269"/>
        <v>0.66657079060872382</v>
      </c>
      <c r="AL173">
        <f t="shared" si="270"/>
        <v>2.9504348946186704E-3</v>
      </c>
      <c r="AM173">
        <f t="shared" si="271"/>
        <v>307.88429107666013</v>
      </c>
      <c r="AN173">
        <f t="shared" si="272"/>
        <v>315.24535598754881</v>
      </c>
      <c r="AO173">
        <f t="shared" si="273"/>
        <v>271.80378298721189</v>
      </c>
      <c r="AP173">
        <f t="shared" si="274"/>
        <v>2.7773111897352241</v>
      </c>
      <c r="AQ173">
        <f t="shared" si="275"/>
        <v>5.5657903088354095</v>
      </c>
      <c r="AR173">
        <f t="shared" si="276"/>
        <v>76.26874780161269</v>
      </c>
      <c r="AS173">
        <f t="shared" si="277"/>
        <v>54.537270064185932</v>
      </c>
      <c r="AT173">
        <f t="shared" si="278"/>
        <v>38.414823532104492</v>
      </c>
      <c r="AU173">
        <f t="shared" si="279"/>
        <v>6.8084025072729135</v>
      </c>
      <c r="AV173">
        <f t="shared" si="280"/>
        <v>5.1448546081623747E-2</v>
      </c>
      <c r="AW173">
        <f t="shared" si="281"/>
        <v>1.5858769374614641</v>
      </c>
      <c r="AX173">
        <f t="shared" si="282"/>
        <v>5.2225255698114497</v>
      </c>
      <c r="AY173">
        <f t="shared" si="283"/>
        <v>3.2239296611558159E-2</v>
      </c>
      <c r="AZ173">
        <f t="shared" si="284"/>
        <v>14.637707856964751</v>
      </c>
      <c r="BA173">
        <f t="shared" si="285"/>
        <v>0.51266242601339851</v>
      </c>
      <c r="BB173">
        <f t="shared" si="286"/>
        <v>26.171059519187644</v>
      </c>
      <c r="BC173">
        <f t="shared" si="287"/>
        <v>388.74926176366893</v>
      </c>
      <c r="BD173">
        <f t="shared" si="288"/>
        <v>3.5505875925161043E-3</v>
      </c>
    </row>
    <row r="174" spans="1:108" x14ac:dyDescent="0.25">
      <c r="A174" s="1">
        <v>142</v>
      </c>
      <c r="B174" s="1" t="s">
        <v>166</v>
      </c>
      <c r="C174" s="1">
        <v>2399.4999999441206</v>
      </c>
      <c r="D174" s="1">
        <v>0</v>
      </c>
      <c r="E174">
        <f t="shared" si="261"/>
        <v>5.2887538003637538</v>
      </c>
      <c r="F174">
        <f t="shared" si="262"/>
        <v>5.2414787945749317E-2</v>
      </c>
      <c r="G174">
        <f t="shared" si="263"/>
        <v>200.18076591669893</v>
      </c>
      <c r="H174">
        <f t="shared" si="264"/>
        <v>2.9505009476420803</v>
      </c>
      <c r="I174">
        <f t="shared" si="265"/>
        <v>3.9787327685264451</v>
      </c>
      <c r="J174">
        <f t="shared" si="266"/>
        <v>34.730640411376953</v>
      </c>
      <c r="K174" s="1">
        <v>6</v>
      </c>
      <c r="L174">
        <f t="shared" si="267"/>
        <v>1.4200000166893005</v>
      </c>
      <c r="M174" s="1">
        <v>1</v>
      </c>
      <c r="N174">
        <f t="shared" si="268"/>
        <v>2.8400000333786011</v>
      </c>
      <c r="O174" s="1">
        <v>42.096107482910156</v>
      </c>
      <c r="P174" s="1">
        <v>34.730640411376953</v>
      </c>
      <c r="Q174" s="1">
        <v>44.978412628173828</v>
      </c>
      <c r="R174" s="1">
        <v>400.89547729492187</v>
      </c>
      <c r="S174" s="1">
        <v>391.22903442382813</v>
      </c>
      <c r="T174" s="1">
        <v>17.401983261108398</v>
      </c>
      <c r="U174" s="1">
        <v>21.732372283935547</v>
      </c>
      <c r="V174" s="1">
        <v>15.327481269836426</v>
      </c>
      <c r="W174" s="1">
        <v>19.141641616821289</v>
      </c>
      <c r="X174" s="1">
        <v>399.92428588867187</v>
      </c>
      <c r="Y174" s="1">
        <v>1698.9664306640625</v>
      </c>
      <c r="Z174" s="1">
        <v>5.7166385650634766</v>
      </c>
      <c r="AA174" s="1">
        <v>72.975479125976563</v>
      </c>
      <c r="AB174" s="1">
        <v>4.2797451019287109</v>
      </c>
      <c r="AC174" s="1">
        <v>-0.26073580980300903</v>
      </c>
      <c r="AD174" s="1">
        <v>1</v>
      </c>
      <c r="AE174" s="1">
        <v>-0.21956524252891541</v>
      </c>
      <c r="AF174" s="1">
        <v>2.737391471862793</v>
      </c>
      <c r="AG174" s="1">
        <v>1</v>
      </c>
      <c r="AH174" s="1">
        <v>0</v>
      </c>
      <c r="AI174" s="1">
        <v>0.15999999642372131</v>
      </c>
      <c r="AJ174" s="1">
        <v>111115</v>
      </c>
      <c r="AK174">
        <f t="shared" si="269"/>
        <v>0.66654047648111969</v>
      </c>
      <c r="AL174">
        <f t="shared" si="270"/>
        <v>2.9505009476420803E-3</v>
      </c>
      <c r="AM174">
        <f t="shared" si="271"/>
        <v>307.88064041137693</v>
      </c>
      <c r="AN174">
        <f t="shared" si="272"/>
        <v>315.24610748291013</v>
      </c>
      <c r="AO174">
        <f t="shared" si="273"/>
        <v>271.83462283027256</v>
      </c>
      <c r="AP174">
        <f t="shared" si="274"/>
        <v>2.7783072451244801</v>
      </c>
      <c r="AQ174">
        <f t="shared" si="275"/>
        <v>5.5646630484907353</v>
      </c>
      <c r="AR174">
        <f t="shared" si="276"/>
        <v>76.253874796553703</v>
      </c>
      <c r="AS174">
        <f t="shared" si="277"/>
        <v>54.521502512618156</v>
      </c>
      <c r="AT174">
        <f t="shared" si="278"/>
        <v>38.413373947143555</v>
      </c>
      <c r="AU174">
        <f t="shared" si="279"/>
        <v>6.8078692716211187</v>
      </c>
      <c r="AV174">
        <f t="shared" si="280"/>
        <v>5.1464955309315809E-2</v>
      </c>
      <c r="AW174">
        <f t="shared" si="281"/>
        <v>1.58593027996429</v>
      </c>
      <c r="AX174">
        <f t="shared" si="282"/>
        <v>5.2219389916568284</v>
      </c>
      <c r="AY174">
        <f t="shared" si="283"/>
        <v>3.2249606011522734E-2</v>
      </c>
      <c r="AZ174">
        <f t="shared" si="284"/>
        <v>14.608287304576063</v>
      </c>
      <c r="BA174">
        <f t="shared" si="285"/>
        <v>0.51167154864032438</v>
      </c>
      <c r="BB174">
        <f t="shared" si="286"/>
        <v>26.178985658573584</v>
      </c>
      <c r="BC174">
        <f t="shared" si="287"/>
        <v>388.71501416094907</v>
      </c>
      <c r="BD174">
        <f t="shared" si="288"/>
        <v>3.5618436347334319E-3</v>
      </c>
    </row>
    <row r="175" spans="1:108" x14ac:dyDescent="0.25">
      <c r="A175" s="1">
        <v>143</v>
      </c>
      <c r="B175" s="1" t="s">
        <v>166</v>
      </c>
      <c r="C175" s="1">
        <v>2399.9999999329448</v>
      </c>
      <c r="D175" s="1">
        <v>0</v>
      </c>
      <c r="E175">
        <f t="shared" si="261"/>
        <v>5.2398733375741626</v>
      </c>
      <c r="F175">
        <f t="shared" si="262"/>
        <v>5.2404946994254992E-2</v>
      </c>
      <c r="G175">
        <f t="shared" si="263"/>
        <v>201.63914213013376</v>
      </c>
      <c r="H175">
        <f t="shared" si="264"/>
        <v>2.9504398196419648</v>
      </c>
      <c r="I175">
        <f t="shared" si="265"/>
        <v>3.9793705597899867</v>
      </c>
      <c r="J175">
        <f t="shared" si="266"/>
        <v>34.732749938964844</v>
      </c>
      <c r="K175" s="1">
        <v>6</v>
      </c>
      <c r="L175">
        <f t="shared" si="267"/>
        <v>1.4200000166893005</v>
      </c>
      <c r="M175" s="1">
        <v>1</v>
      </c>
      <c r="N175">
        <f t="shared" si="268"/>
        <v>2.8400000333786011</v>
      </c>
      <c r="O175" s="1">
        <v>42.096050262451172</v>
      </c>
      <c r="P175" s="1">
        <v>34.732749938964844</v>
      </c>
      <c r="Q175" s="1">
        <v>44.978492736816406</v>
      </c>
      <c r="R175" s="1">
        <v>400.8685302734375</v>
      </c>
      <c r="S175" s="1">
        <v>391.2750244140625</v>
      </c>
      <c r="T175" s="1">
        <v>17.402126312255859</v>
      </c>
      <c r="U175" s="1">
        <v>21.732528686523438</v>
      </c>
      <c r="V175" s="1">
        <v>15.327675819396973</v>
      </c>
      <c r="W175" s="1">
        <v>19.141864776611328</v>
      </c>
      <c r="X175" s="1">
        <v>399.91470336914063</v>
      </c>
      <c r="Y175" s="1">
        <v>1698.9488525390625</v>
      </c>
      <c r="Z175" s="1">
        <v>5.7303714752197266</v>
      </c>
      <c r="AA175" s="1">
        <v>72.975578308105469</v>
      </c>
      <c r="AB175" s="1">
        <v>4.2797451019287109</v>
      </c>
      <c r="AC175" s="1">
        <v>-0.26073580980300903</v>
      </c>
      <c r="AD175" s="1">
        <v>1</v>
      </c>
      <c r="AE175" s="1">
        <v>-0.21956524252891541</v>
      </c>
      <c r="AF175" s="1">
        <v>2.737391471862793</v>
      </c>
      <c r="AG175" s="1">
        <v>1</v>
      </c>
      <c r="AH175" s="1">
        <v>0</v>
      </c>
      <c r="AI175" s="1">
        <v>0.15999999642372131</v>
      </c>
      <c r="AJ175" s="1">
        <v>111115</v>
      </c>
      <c r="AK175">
        <f t="shared" si="269"/>
        <v>0.66652450561523435</v>
      </c>
      <c r="AL175">
        <f t="shared" si="270"/>
        <v>2.950439819641965E-3</v>
      </c>
      <c r="AM175">
        <f t="shared" si="271"/>
        <v>307.88274993896482</v>
      </c>
      <c r="AN175">
        <f t="shared" si="272"/>
        <v>315.24605026245115</v>
      </c>
      <c r="AO175">
        <f t="shared" si="273"/>
        <v>271.83181033033543</v>
      </c>
      <c r="AP175">
        <f t="shared" si="274"/>
        <v>2.7779784019932365</v>
      </c>
      <c r="AQ175">
        <f t="shared" si="275"/>
        <v>5.5653144087865263</v>
      </c>
      <c r="AR175">
        <f t="shared" si="276"/>
        <v>76.262696888671073</v>
      </c>
      <c r="AS175">
        <f t="shared" si="277"/>
        <v>54.530168202147635</v>
      </c>
      <c r="AT175">
        <f t="shared" si="278"/>
        <v>38.414400100708008</v>
      </c>
      <c r="AU175">
        <f t="shared" si="279"/>
        <v>6.8082467425865483</v>
      </c>
      <c r="AV175">
        <f t="shared" si="280"/>
        <v>5.1455467758772327E-2</v>
      </c>
      <c r="AW175">
        <f t="shared" si="281"/>
        <v>1.5859438489965396</v>
      </c>
      <c r="AX175">
        <f t="shared" si="282"/>
        <v>5.2223028935900082</v>
      </c>
      <c r="AY175">
        <f t="shared" si="283"/>
        <v>3.2243645280802806E-2</v>
      </c>
      <c r="AZ175">
        <f t="shared" si="284"/>
        <v>14.714733006496784</v>
      </c>
      <c r="BA175">
        <f t="shared" si="285"/>
        <v>0.515338648133982</v>
      </c>
      <c r="BB175">
        <f t="shared" si="286"/>
        <v>26.175193817909271</v>
      </c>
      <c r="BC175">
        <f t="shared" si="287"/>
        <v>388.78423958216592</v>
      </c>
      <c r="BD175">
        <f t="shared" si="288"/>
        <v>3.5277844683133681E-3</v>
      </c>
    </row>
    <row r="176" spans="1:108" x14ac:dyDescent="0.25">
      <c r="A176" s="1">
        <v>144</v>
      </c>
      <c r="B176" s="1" t="s">
        <v>167</v>
      </c>
      <c r="C176" s="1">
        <v>2400.4999999217689</v>
      </c>
      <c r="D176" s="1">
        <v>0</v>
      </c>
      <c r="E176">
        <f t="shared" si="261"/>
        <v>5.2303736393219236</v>
      </c>
      <c r="F176">
        <f t="shared" si="262"/>
        <v>5.2448669434972818E-2</v>
      </c>
      <c r="G176">
        <f t="shared" si="263"/>
        <v>202.0348245198353</v>
      </c>
      <c r="H176">
        <f t="shared" si="264"/>
        <v>2.9525980499223028</v>
      </c>
      <c r="I176">
        <f t="shared" si="265"/>
        <v>3.9790099261137342</v>
      </c>
      <c r="J176">
        <f t="shared" si="266"/>
        <v>34.732074737548828</v>
      </c>
      <c r="K176" s="1">
        <v>6</v>
      </c>
      <c r="L176">
        <f t="shared" si="267"/>
        <v>1.4200000166893005</v>
      </c>
      <c r="M176" s="1">
        <v>1</v>
      </c>
      <c r="N176">
        <f t="shared" si="268"/>
        <v>2.8400000333786011</v>
      </c>
      <c r="O176" s="1">
        <v>42.096328735351563</v>
      </c>
      <c r="P176" s="1">
        <v>34.732074737548828</v>
      </c>
      <c r="Q176" s="1">
        <v>44.977561950683594</v>
      </c>
      <c r="R176" s="1">
        <v>400.83843994140625</v>
      </c>
      <c r="S176" s="1">
        <v>391.25784301757813</v>
      </c>
      <c r="T176" s="1">
        <v>17.401054382324219</v>
      </c>
      <c r="U176" s="1">
        <v>21.734683990478516</v>
      </c>
      <c r="V176" s="1">
        <v>15.326457023620605</v>
      </c>
      <c r="W176" s="1">
        <v>19.14341926574707</v>
      </c>
      <c r="X176" s="1">
        <v>399.9083251953125</v>
      </c>
      <c r="Y176" s="1">
        <v>1699.031005859375</v>
      </c>
      <c r="Z176" s="1">
        <v>5.7695908546447754</v>
      </c>
      <c r="AA176" s="1">
        <v>72.975341796875</v>
      </c>
      <c r="AB176" s="1">
        <v>4.2797451019287109</v>
      </c>
      <c r="AC176" s="1">
        <v>-0.26073580980300903</v>
      </c>
      <c r="AD176" s="1">
        <v>1</v>
      </c>
      <c r="AE176" s="1">
        <v>-0.21956524252891541</v>
      </c>
      <c r="AF176" s="1">
        <v>2.737391471862793</v>
      </c>
      <c r="AG176" s="1">
        <v>1</v>
      </c>
      <c r="AH176" s="1">
        <v>0</v>
      </c>
      <c r="AI176" s="1">
        <v>0.15999999642372131</v>
      </c>
      <c r="AJ176" s="1">
        <v>111115</v>
      </c>
      <c r="AK176">
        <f t="shared" si="269"/>
        <v>0.66651387532552075</v>
      </c>
      <c r="AL176">
        <f t="shared" si="270"/>
        <v>2.9525980499223027E-3</v>
      </c>
      <c r="AM176">
        <f t="shared" si="271"/>
        <v>307.88207473754881</v>
      </c>
      <c r="AN176">
        <f t="shared" si="272"/>
        <v>315.24632873535154</v>
      </c>
      <c r="AO176">
        <f t="shared" si="273"/>
        <v>271.84495486129163</v>
      </c>
      <c r="AP176">
        <f t="shared" si="274"/>
        <v>2.7771655320696125</v>
      </c>
      <c r="AQ176">
        <f t="shared" si="275"/>
        <v>5.5651059191659709</v>
      </c>
      <c r="AR176">
        <f t="shared" si="276"/>
        <v>76.260087066893092</v>
      </c>
      <c r="AS176">
        <f t="shared" si="277"/>
        <v>54.525403076414577</v>
      </c>
      <c r="AT176">
        <f t="shared" si="278"/>
        <v>38.414201736450195</v>
      </c>
      <c r="AU176">
        <f t="shared" si="279"/>
        <v>6.8081737728058549</v>
      </c>
      <c r="AV176">
        <f t="shared" si="280"/>
        <v>5.1497619577866215E-2</v>
      </c>
      <c r="AW176">
        <f t="shared" si="281"/>
        <v>1.5860959930522367</v>
      </c>
      <c r="AX176">
        <f t="shared" si="282"/>
        <v>5.2220777797536186</v>
      </c>
      <c r="AY176">
        <f t="shared" si="283"/>
        <v>3.2270127991837559E-2</v>
      </c>
      <c r="AZ176">
        <f t="shared" si="284"/>
        <v>14.743560374206643</v>
      </c>
      <c r="BA176">
        <f t="shared" si="285"/>
        <v>0.51637258683849163</v>
      </c>
      <c r="BB176">
        <f t="shared" si="286"/>
        <v>26.180252270533309</v>
      </c>
      <c r="BC176">
        <f t="shared" si="287"/>
        <v>388.77157388726249</v>
      </c>
      <c r="BD176">
        <f t="shared" si="288"/>
        <v>3.5221839903938961E-3</v>
      </c>
    </row>
    <row r="177" spans="1:108" x14ac:dyDescent="0.25">
      <c r="A177" s="1">
        <v>145</v>
      </c>
      <c r="B177" s="1" t="s">
        <v>167</v>
      </c>
      <c r="C177" s="1">
        <v>2400.999999910593</v>
      </c>
      <c r="D177" s="1">
        <v>0</v>
      </c>
      <c r="E177">
        <f t="shared" si="261"/>
        <v>5.2052014385772978</v>
      </c>
      <c r="F177">
        <f t="shared" si="262"/>
        <v>5.2458862511268363E-2</v>
      </c>
      <c r="G177">
        <f t="shared" si="263"/>
        <v>202.85100189545082</v>
      </c>
      <c r="H177">
        <f t="shared" si="264"/>
        <v>2.9537154314034191</v>
      </c>
      <c r="I177">
        <f t="shared" si="265"/>
        <v>3.9797251337680022</v>
      </c>
      <c r="J177">
        <f t="shared" si="266"/>
        <v>34.734870910644531</v>
      </c>
      <c r="K177" s="1">
        <v>6</v>
      </c>
      <c r="L177">
        <f t="shared" si="267"/>
        <v>1.4200000166893005</v>
      </c>
      <c r="M177" s="1">
        <v>1</v>
      </c>
      <c r="N177">
        <f t="shared" si="268"/>
        <v>2.8400000333786011</v>
      </c>
      <c r="O177" s="1">
        <v>42.097461700439453</v>
      </c>
      <c r="P177" s="1">
        <v>34.734870910644531</v>
      </c>
      <c r="Q177" s="1">
        <v>44.976993560791016</v>
      </c>
      <c r="R177" s="1">
        <v>400.85134887695312</v>
      </c>
      <c r="S177" s="1">
        <v>391.30783081054688</v>
      </c>
      <c r="T177" s="1">
        <v>17.401552200317383</v>
      </c>
      <c r="U177" s="1">
        <v>21.736726760864258</v>
      </c>
      <c r="V177" s="1">
        <v>15.325972557067871</v>
      </c>
      <c r="W177" s="1">
        <v>19.144065856933594</v>
      </c>
      <c r="X177" s="1">
        <v>399.916259765625</v>
      </c>
      <c r="Y177" s="1">
        <v>1698.999267578125</v>
      </c>
      <c r="Z177" s="1">
        <v>5.7970671653747559</v>
      </c>
      <c r="AA177" s="1">
        <v>72.975303649902344</v>
      </c>
      <c r="AB177" s="1">
        <v>4.2797451019287109</v>
      </c>
      <c r="AC177" s="1">
        <v>-0.26073580980300903</v>
      </c>
      <c r="AD177" s="1">
        <v>1</v>
      </c>
      <c r="AE177" s="1">
        <v>-0.21956524252891541</v>
      </c>
      <c r="AF177" s="1">
        <v>2.737391471862793</v>
      </c>
      <c r="AG177" s="1">
        <v>1</v>
      </c>
      <c r="AH177" s="1">
        <v>0</v>
      </c>
      <c r="AI177" s="1">
        <v>0.15999999642372131</v>
      </c>
      <c r="AJ177" s="1">
        <v>111115</v>
      </c>
      <c r="AK177">
        <f t="shared" si="269"/>
        <v>0.66652709960937484</v>
      </c>
      <c r="AL177">
        <f t="shared" si="270"/>
        <v>2.9537154314034191E-3</v>
      </c>
      <c r="AM177">
        <f t="shared" si="271"/>
        <v>307.88487091064451</v>
      </c>
      <c r="AN177">
        <f t="shared" si="272"/>
        <v>315.24746170043943</v>
      </c>
      <c r="AO177">
        <f t="shared" si="273"/>
        <v>271.83987673640513</v>
      </c>
      <c r="AP177">
        <f t="shared" si="274"/>
        <v>2.7762869389543408</v>
      </c>
      <c r="AQ177">
        <f t="shared" si="275"/>
        <v>5.5659693694970294</v>
      </c>
      <c r="AR177">
        <f t="shared" si="276"/>
        <v>76.271959020542937</v>
      </c>
      <c r="AS177">
        <f t="shared" si="277"/>
        <v>54.535232259678679</v>
      </c>
      <c r="AT177">
        <f t="shared" si="278"/>
        <v>38.416166305541992</v>
      </c>
      <c r="AU177">
        <f t="shared" si="279"/>
        <v>6.8088964842027728</v>
      </c>
      <c r="AV177">
        <f t="shared" si="280"/>
        <v>5.1507446309680641E-2</v>
      </c>
      <c r="AW177">
        <f t="shared" si="281"/>
        <v>1.5862442357290274</v>
      </c>
      <c r="AX177">
        <f t="shared" si="282"/>
        <v>5.2226522484737457</v>
      </c>
      <c r="AY177">
        <f t="shared" si="283"/>
        <v>3.2276301846041668E-2</v>
      </c>
      <c r="AZ177">
        <f t="shared" si="284"/>
        <v>14.80311345900744</v>
      </c>
      <c r="BA177">
        <f t="shared" si="285"/>
        <v>0.5183923906538479</v>
      </c>
      <c r="BB177">
        <f t="shared" si="286"/>
        <v>26.17815734752994</v>
      </c>
      <c r="BC177">
        <f t="shared" si="287"/>
        <v>388.83352733889529</v>
      </c>
      <c r="BD177">
        <f t="shared" si="288"/>
        <v>3.5043938524854479E-3</v>
      </c>
    </row>
    <row r="178" spans="1:108" x14ac:dyDescent="0.25">
      <c r="A178" s="1">
        <v>146</v>
      </c>
      <c r="B178" s="1" t="s">
        <v>168</v>
      </c>
      <c r="C178" s="1">
        <v>2401.4999998994172</v>
      </c>
      <c r="D178" s="1">
        <v>0</v>
      </c>
      <c r="E178">
        <f t="shared" si="261"/>
        <v>5.244210499128819</v>
      </c>
      <c r="F178">
        <f t="shared" si="262"/>
        <v>5.2467690658546791E-2</v>
      </c>
      <c r="G178">
        <f t="shared" si="263"/>
        <v>201.68104775210514</v>
      </c>
      <c r="H178">
        <f t="shared" si="264"/>
        <v>2.9553414107423661</v>
      </c>
      <c r="I178">
        <f t="shared" si="265"/>
        <v>3.9812023963290786</v>
      </c>
      <c r="J178">
        <f t="shared" si="266"/>
        <v>34.740108489990234</v>
      </c>
      <c r="K178" s="1">
        <v>6</v>
      </c>
      <c r="L178">
        <f t="shared" si="267"/>
        <v>1.4200000166893005</v>
      </c>
      <c r="M178" s="1">
        <v>1</v>
      </c>
      <c r="N178">
        <f t="shared" si="268"/>
        <v>2.8400000333786011</v>
      </c>
      <c r="O178" s="1">
        <v>42.098731994628906</v>
      </c>
      <c r="P178" s="1">
        <v>34.740108489990234</v>
      </c>
      <c r="Q178" s="1">
        <v>44.977787017822266</v>
      </c>
      <c r="R178" s="1">
        <v>400.8773193359375</v>
      </c>
      <c r="S178" s="1">
        <v>391.27496337890625</v>
      </c>
      <c r="T178" s="1">
        <v>17.401350021362305</v>
      </c>
      <c r="U178" s="1">
        <v>21.738677978515625</v>
      </c>
      <c r="V178" s="1">
        <v>15.324750900268555</v>
      </c>
      <c r="W178" s="1">
        <v>19.144481658935547</v>
      </c>
      <c r="X178" s="1">
        <v>399.93695068359375</v>
      </c>
      <c r="Y178" s="1">
        <v>1698.997314453125</v>
      </c>
      <c r="Z178" s="1">
        <v>5.8246645927429199</v>
      </c>
      <c r="AA178" s="1">
        <v>72.975212097167969</v>
      </c>
      <c r="AB178" s="1">
        <v>4.2797451019287109</v>
      </c>
      <c r="AC178" s="1">
        <v>-0.26073580980300903</v>
      </c>
      <c r="AD178" s="1">
        <v>1</v>
      </c>
      <c r="AE178" s="1">
        <v>-0.21956524252891541</v>
      </c>
      <c r="AF178" s="1">
        <v>2.737391471862793</v>
      </c>
      <c r="AG178" s="1">
        <v>1</v>
      </c>
      <c r="AH178" s="1">
        <v>0</v>
      </c>
      <c r="AI178" s="1">
        <v>0.15999999642372131</v>
      </c>
      <c r="AJ178" s="1">
        <v>111115</v>
      </c>
      <c r="AK178">
        <f t="shared" si="269"/>
        <v>0.66656158447265612</v>
      </c>
      <c r="AL178">
        <f t="shared" si="270"/>
        <v>2.9553414107423661E-3</v>
      </c>
      <c r="AM178">
        <f t="shared" si="271"/>
        <v>307.89010848999021</v>
      </c>
      <c r="AN178">
        <f t="shared" si="272"/>
        <v>315.24873199462888</v>
      </c>
      <c r="AO178">
        <f t="shared" si="273"/>
        <v>271.83956423641212</v>
      </c>
      <c r="AP178">
        <f t="shared" si="274"/>
        <v>2.7748550161556604</v>
      </c>
      <c r="AQ178">
        <f t="shared" si="275"/>
        <v>5.5675870325232912</v>
      </c>
      <c r="AR178">
        <f t="shared" si="276"/>
        <v>76.294222003903684</v>
      </c>
      <c r="AS178">
        <f t="shared" si="277"/>
        <v>54.555544025388059</v>
      </c>
      <c r="AT178">
        <f t="shared" si="278"/>
        <v>38.41942024230957</v>
      </c>
      <c r="AU178">
        <f t="shared" si="279"/>
        <v>6.8100936652159474</v>
      </c>
      <c r="AV178">
        <f t="shared" si="280"/>
        <v>5.1515957112770634E-2</v>
      </c>
      <c r="AW178">
        <f t="shared" si="281"/>
        <v>1.5863846361942124</v>
      </c>
      <c r="AX178">
        <f t="shared" si="282"/>
        <v>5.2237090290217347</v>
      </c>
      <c r="AY178">
        <f t="shared" si="283"/>
        <v>3.2281648944886714E-2</v>
      </c>
      <c r="AZ178">
        <f t="shared" si="284"/>
        <v>14.717717235688934</v>
      </c>
      <c r="BA178">
        <f t="shared" si="285"/>
        <v>0.51544582870946309</v>
      </c>
      <c r="BB178">
        <f t="shared" si="286"/>
        <v>26.171497219738647</v>
      </c>
      <c r="BC178">
        <f t="shared" si="287"/>
        <v>388.78211686812591</v>
      </c>
      <c r="BD178">
        <f t="shared" si="288"/>
        <v>3.530225145212341E-3</v>
      </c>
    </row>
    <row r="179" spans="1:108" x14ac:dyDescent="0.25">
      <c r="A179" s="1">
        <v>147</v>
      </c>
      <c r="B179" s="1" t="s">
        <v>168</v>
      </c>
      <c r="C179" s="1">
        <v>2401.9999998882413</v>
      </c>
      <c r="D179" s="1">
        <v>0</v>
      </c>
      <c r="E179">
        <f t="shared" si="261"/>
        <v>5.2215821531395648</v>
      </c>
      <c r="F179">
        <f t="shared" si="262"/>
        <v>5.2459935093635869E-2</v>
      </c>
      <c r="G179">
        <f t="shared" si="263"/>
        <v>202.33174522606339</v>
      </c>
      <c r="H179">
        <f t="shared" si="264"/>
        <v>2.9563586402213962</v>
      </c>
      <c r="I179">
        <f t="shared" si="265"/>
        <v>3.9830774507698958</v>
      </c>
      <c r="J179">
        <f t="shared" si="266"/>
        <v>34.746540069580078</v>
      </c>
      <c r="K179" s="1">
        <v>6</v>
      </c>
      <c r="L179">
        <f t="shared" si="267"/>
        <v>1.4200000166893005</v>
      </c>
      <c r="M179" s="1">
        <v>1</v>
      </c>
      <c r="N179">
        <f t="shared" si="268"/>
        <v>2.8400000333786011</v>
      </c>
      <c r="O179" s="1">
        <v>42.099037170410156</v>
      </c>
      <c r="P179" s="1">
        <v>34.746540069580078</v>
      </c>
      <c r="Q179" s="1">
        <v>44.977134704589844</v>
      </c>
      <c r="R179" s="1">
        <v>400.86126708984375</v>
      </c>
      <c r="S179" s="1">
        <v>391.2921142578125</v>
      </c>
      <c r="T179" s="1">
        <v>17.401433944702148</v>
      </c>
      <c r="U179" s="1">
        <v>21.740280151367188</v>
      </c>
      <c r="V179" s="1">
        <v>15.324531555175781</v>
      </c>
      <c r="W179" s="1">
        <v>19.145524978637695</v>
      </c>
      <c r="X179" s="1">
        <v>399.9339599609375</v>
      </c>
      <c r="Y179" s="1">
        <v>1698.9737548828125</v>
      </c>
      <c r="Z179" s="1">
        <v>5.7939000129699707</v>
      </c>
      <c r="AA179" s="1">
        <v>72.974983215332031</v>
      </c>
      <c r="AB179" s="1">
        <v>4.2797451019287109</v>
      </c>
      <c r="AC179" s="1">
        <v>-0.26073580980300903</v>
      </c>
      <c r="AD179" s="1">
        <v>1</v>
      </c>
      <c r="AE179" s="1">
        <v>-0.21956524252891541</v>
      </c>
      <c r="AF179" s="1">
        <v>2.737391471862793</v>
      </c>
      <c r="AG179" s="1">
        <v>1</v>
      </c>
      <c r="AH179" s="1">
        <v>0</v>
      </c>
      <c r="AI179" s="1">
        <v>0.15999999642372131</v>
      </c>
      <c r="AJ179" s="1">
        <v>111115</v>
      </c>
      <c r="AK179">
        <f t="shared" si="269"/>
        <v>0.6665565999348958</v>
      </c>
      <c r="AL179">
        <f t="shared" si="270"/>
        <v>2.9563586402213964E-3</v>
      </c>
      <c r="AM179">
        <f t="shared" si="271"/>
        <v>307.89654006958006</v>
      </c>
      <c r="AN179">
        <f t="shared" si="272"/>
        <v>315.24903717041013</v>
      </c>
      <c r="AO179">
        <f t="shared" si="273"/>
        <v>271.83579470524637</v>
      </c>
      <c r="AP179">
        <f t="shared" si="274"/>
        <v>2.7733638842532713</v>
      </c>
      <c r="AQ179">
        <f t="shared" si="275"/>
        <v>5.5695740299125323</v>
      </c>
      <c r="AR179">
        <f t="shared" si="276"/>
        <v>76.321689769739677</v>
      </c>
      <c r="AS179">
        <f t="shared" si="277"/>
        <v>54.58140961837249</v>
      </c>
      <c r="AT179">
        <f t="shared" si="278"/>
        <v>38.422788619995117</v>
      </c>
      <c r="AU179">
        <f t="shared" si="279"/>
        <v>6.8113331434200672</v>
      </c>
      <c r="AV179">
        <f t="shared" si="280"/>
        <v>5.1508480338850762E-2</v>
      </c>
      <c r="AW179">
        <f t="shared" si="281"/>
        <v>1.5864965791426366</v>
      </c>
      <c r="AX179">
        <f t="shared" si="282"/>
        <v>5.2248365642774308</v>
      </c>
      <c r="AY179">
        <f t="shared" si="283"/>
        <v>3.227695149731722E-2</v>
      </c>
      <c r="AZ179">
        <f t="shared" si="284"/>
        <v>14.765155711800814</v>
      </c>
      <c r="BA179">
        <f t="shared" si="285"/>
        <v>0.51708618153432073</v>
      </c>
      <c r="BB179">
        <f t="shared" si="286"/>
        <v>26.161750576043453</v>
      </c>
      <c r="BC179">
        <f t="shared" si="287"/>
        <v>388.8100241789781</v>
      </c>
      <c r="BD179">
        <f t="shared" si="288"/>
        <v>3.5134312751122507E-3</v>
      </c>
    </row>
    <row r="180" spans="1:108" x14ac:dyDescent="0.25">
      <c r="A180" s="1">
        <v>148</v>
      </c>
      <c r="B180" s="1" t="s">
        <v>169</v>
      </c>
      <c r="C180" s="1">
        <v>2402.4999998770654</v>
      </c>
      <c r="D180" s="1">
        <v>0</v>
      </c>
      <c r="E180">
        <f t="shared" si="261"/>
        <v>5.1909069252985738</v>
      </c>
      <c r="F180">
        <f t="shared" si="262"/>
        <v>5.2446528986864874E-2</v>
      </c>
      <c r="G180">
        <f t="shared" si="263"/>
        <v>203.19692562969433</v>
      </c>
      <c r="H180">
        <f t="shared" si="264"/>
        <v>2.9566905793853815</v>
      </c>
      <c r="I180">
        <f t="shared" si="265"/>
        <v>3.9844673108551953</v>
      </c>
      <c r="J180">
        <f t="shared" si="266"/>
        <v>34.751293182373047</v>
      </c>
      <c r="K180" s="1">
        <v>6</v>
      </c>
      <c r="L180">
        <f t="shared" si="267"/>
        <v>1.4200000166893005</v>
      </c>
      <c r="M180" s="1">
        <v>1</v>
      </c>
      <c r="N180">
        <f t="shared" si="268"/>
        <v>2.8400000333786011</v>
      </c>
      <c r="O180" s="1">
        <v>42.099254608154297</v>
      </c>
      <c r="P180" s="1">
        <v>34.751293182373047</v>
      </c>
      <c r="Q180" s="1">
        <v>44.977928161621094</v>
      </c>
      <c r="R180" s="1">
        <v>400.8194580078125</v>
      </c>
      <c r="S180" s="1">
        <v>391.29714965820312</v>
      </c>
      <c r="T180" s="1">
        <v>17.40257453918457</v>
      </c>
      <c r="U180" s="1">
        <v>21.741428375244141</v>
      </c>
      <c r="V180" s="1">
        <v>15.325312614440918</v>
      </c>
      <c r="W180" s="1">
        <v>19.146259307861328</v>
      </c>
      <c r="X180" s="1">
        <v>399.97769165039062</v>
      </c>
      <c r="Y180" s="1">
        <v>1698.9461669921875</v>
      </c>
      <c r="Z180" s="1">
        <v>5.8267607688903809</v>
      </c>
      <c r="AA180" s="1">
        <v>72.974761962890625</v>
      </c>
      <c r="AB180" s="1">
        <v>4.2797451019287109</v>
      </c>
      <c r="AC180" s="1">
        <v>-0.26073580980300903</v>
      </c>
      <c r="AD180" s="1">
        <v>1</v>
      </c>
      <c r="AE180" s="1">
        <v>-0.21956524252891541</v>
      </c>
      <c r="AF180" s="1">
        <v>2.737391471862793</v>
      </c>
      <c r="AG180" s="1">
        <v>1</v>
      </c>
      <c r="AH180" s="1">
        <v>0</v>
      </c>
      <c r="AI180" s="1">
        <v>0.15999999642372131</v>
      </c>
      <c r="AJ180" s="1">
        <v>111115</v>
      </c>
      <c r="AK180">
        <f t="shared" si="269"/>
        <v>0.6666294860839842</v>
      </c>
      <c r="AL180">
        <f t="shared" si="270"/>
        <v>2.9566905793853814E-3</v>
      </c>
      <c r="AM180">
        <f t="shared" si="271"/>
        <v>307.90129318237302</v>
      </c>
      <c r="AN180">
        <f t="shared" si="272"/>
        <v>315.24925460815427</v>
      </c>
      <c r="AO180">
        <f t="shared" si="273"/>
        <v>271.83138064284503</v>
      </c>
      <c r="AP180">
        <f t="shared" si="274"/>
        <v>2.7724579402991374</v>
      </c>
      <c r="AQ180">
        <f t="shared" si="275"/>
        <v>5.5710428712718727</v>
      </c>
      <c r="AR180">
        <f t="shared" si="276"/>
        <v>76.342049243064039</v>
      </c>
      <c r="AS180">
        <f t="shared" si="277"/>
        <v>54.600620867819899</v>
      </c>
      <c r="AT180">
        <f t="shared" si="278"/>
        <v>38.425273895263672</v>
      </c>
      <c r="AU180">
        <f t="shared" si="279"/>
        <v>6.8122477876248766</v>
      </c>
      <c r="AV180">
        <f t="shared" si="280"/>
        <v>5.1495556049781274E-2</v>
      </c>
      <c r="AW180">
        <f t="shared" si="281"/>
        <v>1.5865755604166771</v>
      </c>
      <c r="AX180">
        <f t="shared" si="282"/>
        <v>5.2256722272081992</v>
      </c>
      <c r="AY180">
        <f t="shared" si="283"/>
        <v>3.226883153701457E-2</v>
      </c>
      <c r="AZ180">
        <f t="shared" si="284"/>
        <v>14.828247279418134</v>
      </c>
      <c r="BA180">
        <f t="shared" si="285"/>
        <v>0.51929058468017519</v>
      </c>
      <c r="BB180">
        <f t="shared" si="286"/>
        <v>26.154282757760672</v>
      </c>
      <c r="BC180">
        <f t="shared" si="287"/>
        <v>388.82964111355835</v>
      </c>
      <c r="BD180">
        <f t="shared" si="288"/>
        <v>3.4916177456190056E-3</v>
      </c>
    </row>
    <row r="181" spans="1:108" x14ac:dyDescent="0.25">
      <c r="A181" s="1">
        <v>149</v>
      </c>
      <c r="B181" s="1" t="s">
        <v>169</v>
      </c>
      <c r="C181" s="1">
        <v>2402.9999998658895</v>
      </c>
      <c r="D181" s="1">
        <v>0</v>
      </c>
      <c r="E181">
        <f t="shared" si="261"/>
        <v>5.1606297921765947</v>
      </c>
      <c r="F181">
        <f t="shared" si="262"/>
        <v>5.2424501100460902E-2</v>
      </c>
      <c r="G181">
        <f t="shared" si="263"/>
        <v>203.99643788606008</v>
      </c>
      <c r="H181">
        <f t="shared" si="264"/>
        <v>2.9570641678008669</v>
      </c>
      <c r="I181">
        <f t="shared" si="265"/>
        <v>3.9865492351525411</v>
      </c>
      <c r="J181">
        <f t="shared" si="266"/>
        <v>34.758304595947266</v>
      </c>
      <c r="K181" s="1">
        <v>6</v>
      </c>
      <c r="L181">
        <f t="shared" si="267"/>
        <v>1.4200000166893005</v>
      </c>
      <c r="M181" s="1">
        <v>1</v>
      </c>
      <c r="N181">
        <f t="shared" si="268"/>
        <v>2.8400000333786011</v>
      </c>
      <c r="O181" s="1">
        <v>42.099842071533203</v>
      </c>
      <c r="P181" s="1">
        <v>34.758304595947266</v>
      </c>
      <c r="Q181" s="1">
        <v>44.977550506591797</v>
      </c>
      <c r="R181" s="1">
        <v>400.75198364257812</v>
      </c>
      <c r="S181" s="1">
        <v>391.27487182617188</v>
      </c>
      <c r="T181" s="1">
        <v>17.403160095214844</v>
      </c>
      <c r="U181" s="1">
        <v>21.742603302001953</v>
      </c>
      <c r="V181" s="1">
        <v>15.325351715087891</v>
      </c>
      <c r="W181" s="1">
        <v>19.146697998046875</v>
      </c>
      <c r="X181" s="1">
        <v>399.97341918945312</v>
      </c>
      <c r="Y181" s="1">
        <v>1698.882568359375</v>
      </c>
      <c r="Z181" s="1">
        <v>5.8988585472106934</v>
      </c>
      <c r="AA181" s="1">
        <v>72.974746704101563</v>
      </c>
      <c r="AB181" s="1">
        <v>4.2797451019287109</v>
      </c>
      <c r="AC181" s="1">
        <v>-0.26073580980300903</v>
      </c>
      <c r="AD181" s="1">
        <v>1</v>
      </c>
      <c r="AE181" s="1">
        <v>-0.21956524252891541</v>
      </c>
      <c r="AF181" s="1">
        <v>2.737391471862793</v>
      </c>
      <c r="AG181" s="1">
        <v>1</v>
      </c>
      <c r="AH181" s="1">
        <v>0</v>
      </c>
      <c r="AI181" s="1">
        <v>0.15999999642372131</v>
      </c>
      <c r="AJ181" s="1">
        <v>111115</v>
      </c>
      <c r="AK181">
        <f t="shared" si="269"/>
        <v>0.66662236531575514</v>
      </c>
      <c r="AL181">
        <f t="shared" si="270"/>
        <v>2.9570641678008671E-3</v>
      </c>
      <c r="AM181">
        <f t="shared" si="271"/>
        <v>307.90830459594724</v>
      </c>
      <c r="AN181">
        <f t="shared" si="272"/>
        <v>315.24984207153318</v>
      </c>
      <c r="AO181">
        <f t="shared" si="273"/>
        <v>271.82120486182248</v>
      </c>
      <c r="AP181">
        <f t="shared" si="274"/>
        <v>2.7711805993038499</v>
      </c>
      <c r="AQ181">
        <f t="shared" si="275"/>
        <v>5.573210203803896</v>
      </c>
      <c r="AR181">
        <f t="shared" si="276"/>
        <v>76.371764966888904</v>
      </c>
      <c r="AS181">
        <f t="shared" si="277"/>
        <v>54.629161664886951</v>
      </c>
      <c r="AT181">
        <f t="shared" si="278"/>
        <v>38.429073333740234</v>
      </c>
      <c r="AU181">
        <f t="shared" si="279"/>
        <v>6.8136462831075519</v>
      </c>
      <c r="AV181">
        <f t="shared" si="280"/>
        <v>5.1474319589112603E-2</v>
      </c>
      <c r="AW181">
        <f t="shared" si="281"/>
        <v>1.5866609686513549</v>
      </c>
      <c r="AX181">
        <f t="shared" si="282"/>
        <v>5.2269853144561971</v>
      </c>
      <c r="AY181">
        <f t="shared" si="283"/>
        <v>3.2255489300723673E-2</v>
      </c>
      <c r="AZ181">
        <f t="shared" si="284"/>
        <v>14.886588383274223</v>
      </c>
      <c r="BA181">
        <f t="shared" si="285"/>
        <v>0.52136350319140279</v>
      </c>
      <c r="BB181">
        <f t="shared" si="286"/>
        <v>26.142668010111269</v>
      </c>
      <c r="BC181">
        <f t="shared" si="287"/>
        <v>388.82175558055326</v>
      </c>
      <c r="BD181">
        <f t="shared" si="288"/>
        <v>3.4697809328730319E-3</v>
      </c>
    </row>
    <row r="182" spans="1:108" x14ac:dyDescent="0.25">
      <c r="A182" s="1">
        <v>150</v>
      </c>
      <c r="B182" s="1" t="s">
        <v>170</v>
      </c>
      <c r="C182" s="1">
        <v>2403.4999998547137</v>
      </c>
      <c r="D182" s="1">
        <v>0</v>
      </c>
      <c r="E182">
        <f t="shared" si="261"/>
        <v>5.1403966986110632</v>
      </c>
      <c r="F182">
        <f t="shared" si="262"/>
        <v>5.2380233844900488E-2</v>
      </c>
      <c r="G182">
        <f t="shared" si="263"/>
        <v>204.45604314978615</v>
      </c>
      <c r="H182">
        <f t="shared" si="264"/>
        <v>2.9567559486646577</v>
      </c>
      <c r="I182">
        <f t="shared" si="265"/>
        <v>3.9893648973380769</v>
      </c>
      <c r="J182">
        <f t="shared" si="266"/>
        <v>34.767086029052734</v>
      </c>
      <c r="K182" s="1">
        <v>6</v>
      </c>
      <c r="L182">
        <f t="shared" si="267"/>
        <v>1.4200000166893005</v>
      </c>
      <c r="M182" s="1">
        <v>1</v>
      </c>
      <c r="N182">
        <f t="shared" si="268"/>
        <v>2.8400000333786011</v>
      </c>
      <c r="O182" s="1">
        <v>42.100395202636719</v>
      </c>
      <c r="P182" s="1">
        <v>34.767086029052734</v>
      </c>
      <c r="Q182" s="1">
        <v>44.977413177490234</v>
      </c>
      <c r="R182" s="1">
        <v>400.7274169921875</v>
      </c>
      <c r="S182" s="1">
        <v>391.281005859375</v>
      </c>
      <c r="T182" s="1">
        <v>17.40233039855957</v>
      </c>
      <c r="U182" s="1">
        <v>21.741237640380859</v>
      </c>
      <c r="V182" s="1">
        <v>15.324169158935547</v>
      </c>
      <c r="W182" s="1">
        <v>19.144931793212891</v>
      </c>
      <c r="X182" s="1">
        <v>399.981689453125</v>
      </c>
      <c r="Y182" s="1">
        <v>1698.855224609375</v>
      </c>
      <c r="Z182" s="1">
        <v>5.875586986541748</v>
      </c>
      <c r="AA182" s="1">
        <v>72.974723815917969</v>
      </c>
      <c r="AB182" s="1">
        <v>4.2797451019287109</v>
      </c>
      <c r="AC182" s="1">
        <v>-0.26073580980300903</v>
      </c>
      <c r="AD182" s="1">
        <v>1</v>
      </c>
      <c r="AE182" s="1">
        <v>-0.21956524252891541</v>
      </c>
      <c r="AF182" s="1">
        <v>2.737391471862793</v>
      </c>
      <c r="AG182" s="1">
        <v>1</v>
      </c>
      <c r="AH182" s="1">
        <v>0</v>
      </c>
      <c r="AI182" s="1">
        <v>0.15999999642372131</v>
      </c>
      <c r="AJ182" s="1">
        <v>111115</v>
      </c>
      <c r="AK182">
        <f t="shared" si="269"/>
        <v>0.66663614908854163</v>
      </c>
      <c r="AL182">
        <f t="shared" si="270"/>
        <v>2.9567559486646578E-3</v>
      </c>
      <c r="AM182">
        <f t="shared" si="271"/>
        <v>307.91708602905271</v>
      </c>
      <c r="AN182">
        <f t="shared" si="272"/>
        <v>315.2503952026367</v>
      </c>
      <c r="AO182">
        <f t="shared" si="273"/>
        <v>271.81682986192027</v>
      </c>
      <c r="AP182">
        <f t="shared" si="274"/>
        <v>2.7700497211424451</v>
      </c>
      <c r="AQ182">
        <f t="shared" si="275"/>
        <v>5.5759257095611101</v>
      </c>
      <c r="AR182">
        <f t="shared" si="276"/>
        <v>76.409000514022281</v>
      </c>
      <c r="AS182">
        <f t="shared" si="277"/>
        <v>54.667762873641422</v>
      </c>
      <c r="AT182">
        <f t="shared" si="278"/>
        <v>38.433740615844727</v>
      </c>
      <c r="AU182">
        <f t="shared" si="279"/>
        <v>6.8153645549383128</v>
      </c>
      <c r="AV182">
        <f t="shared" si="280"/>
        <v>5.1431641805071572E-2</v>
      </c>
      <c r="AW182">
        <f t="shared" si="281"/>
        <v>1.5865608122230332</v>
      </c>
      <c r="AX182">
        <f t="shared" si="282"/>
        <v>5.2288037427152796</v>
      </c>
      <c r="AY182">
        <f t="shared" si="283"/>
        <v>3.2228676205971002E-2</v>
      </c>
      <c r="AZ182">
        <f t="shared" si="284"/>
        <v>14.920123281351053</v>
      </c>
      <c r="BA182">
        <f t="shared" si="285"/>
        <v>0.52252994673415587</v>
      </c>
      <c r="BB182">
        <f t="shared" si="286"/>
        <v>26.123973661333231</v>
      </c>
      <c r="BC182">
        <f t="shared" si="287"/>
        <v>388.83750745741571</v>
      </c>
      <c r="BD182">
        <f t="shared" si="288"/>
        <v>3.4535657025840404E-3</v>
      </c>
      <c r="BE182">
        <f>AVERAGE(E168:E182)</f>
        <v>5.2257110774050295</v>
      </c>
      <c r="BF182">
        <f t="shared" ref="BF182:DD182" si="289">AVERAGE(F168:F182)</f>
        <v>5.2398811192960283E-2</v>
      </c>
      <c r="BG182">
        <f t="shared" si="289"/>
        <v>202.00435527107604</v>
      </c>
      <c r="BH182">
        <f t="shared" si="289"/>
        <v>2.9526014803896801</v>
      </c>
      <c r="BI182">
        <f t="shared" si="289"/>
        <v>3.9826338177111711</v>
      </c>
      <c r="BJ182">
        <f t="shared" si="289"/>
        <v>34.743876139322914</v>
      </c>
      <c r="BK182">
        <f t="shared" si="289"/>
        <v>6</v>
      </c>
      <c r="BL182">
        <f t="shared" si="289"/>
        <v>1.4200000166893005</v>
      </c>
      <c r="BM182">
        <f t="shared" si="289"/>
        <v>1</v>
      </c>
      <c r="BN182">
        <f t="shared" si="289"/>
        <v>2.8400000333786011</v>
      </c>
      <c r="BO182">
        <f t="shared" si="289"/>
        <v>42.095858001708983</v>
      </c>
      <c r="BP182">
        <f t="shared" si="289"/>
        <v>34.743876139322914</v>
      </c>
      <c r="BQ182">
        <f t="shared" si="289"/>
        <v>44.978109995524086</v>
      </c>
      <c r="BR182">
        <f t="shared" si="289"/>
        <v>400.8315388997396</v>
      </c>
      <c r="BS182">
        <f t="shared" si="289"/>
        <v>391.25896809895835</v>
      </c>
      <c r="BT182">
        <f t="shared" si="289"/>
        <v>17.401790237426759</v>
      </c>
      <c r="BU182">
        <f t="shared" si="289"/>
        <v>21.734953180948892</v>
      </c>
      <c r="BV182">
        <f t="shared" si="289"/>
        <v>15.327506319681804</v>
      </c>
      <c r="BW182">
        <f t="shared" si="289"/>
        <v>19.144157918294272</v>
      </c>
      <c r="BX182">
        <f t="shared" si="289"/>
        <v>399.95174763997397</v>
      </c>
      <c r="BY182">
        <f t="shared" si="289"/>
        <v>1698.8143310546875</v>
      </c>
      <c r="BZ182">
        <f t="shared" si="289"/>
        <v>5.825104268391927</v>
      </c>
      <c r="CA182">
        <f t="shared" si="289"/>
        <v>72.975445556640622</v>
      </c>
      <c r="CB182">
        <f t="shared" si="289"/>
        <v>4.2797451019287109</v>
      </c>
      <c r="CC182">
        <f t="shared" si="289"/>
        <v>-0.26073580980300903</v>
      </c>
      <c r="CD182">
        <f t="shared" si="289"/>
        <v>1</v>
      </c>
      <c r="CE182">
        <f t="shared" si="289"/>
        <v>-0.21956524252891541</v>
      </c>
      <c r="CF182">
        <f t="shared" si="289"/>
        <v>2.737391471862793</v>
      </c>
      <c r="CG182">
        <f t="shared" si="289"/>
        <v>1</v>
      </c>
      <c r="CH182">
        <f t="shared" si="289"/>
        <v>0</v>
      </c>
      <c r="CI182">
        <f t="shared" si="289"/>
        <v>0.15999999642372131</v>
      </c>
      <c r="CJ182">
        <f t="shared" si="289"/>
        <v>111115</v>
      </c>
      <c r="CK182">
        <f t="shared" si="289"/>
        <v>0.66658624606662309</v>
      </c>
      <c r="CL182">
        <f t="shared" si="289"/>
        <v>2.9526014803896803E-3</v>
      </c>
      <c r="CM182">
        <f t="shared" si="289"/>
        <v>307.89387613932291</v>
      </c>
      <c r="CN182">
        <f t="shared" si="289"/>
        <v>315.245858001709</v>
      </c>
      <c r="CO182">
        <f t="shared" si="289"/>
        <v>271.81028689331652</v>
      </c>
      <c r="CP182">
        <f t="shared" si="289"/>
        <v>2.7749027193644236</v>
      </c>
      <c r="CQ182">
        <f t="shared" si="289"/>
        <v>5.5687517082089686</v>
      </c>
      <c r="CR182">
        <f t="shared" si="289"/>
        <v>76.309937887193342</v>
      </c>
      <c r="CS182">
        <f t="shared" si="289"/>
        <v>54.57498470624445</v>
      </c>
      <c r="CT182">
        <f t="shared" si="289"/>
        <v>38.419867070515949</v>
      </c>
      <c r="CU182">
        <f t="shared" si="289"/>
        <v>6.8102583447044056</v>
      </c>
      <c r="CV182">
        <f t="shared" si="289"/>
        <v>5.1449551357242891E-2</v>
      </c>
      <c r="CW182">
        <f t="shared" si="289"/>
        <v>1.5861178904977986</v>
      </c>
      <c r="CX182">
        <f t="shared" si="289"/>
        <v>5.2241404542066068</v>
      </c>
      <c r="CY182">
        <f t="shared" si="289"/>
        <v>3.223992827509127E-2</v>
      </c>
      <c r="CZ182">
        <f t="shared" si="289"/>
        <v>14.741357395745343</v>
      </c>
      <c r="DA182">
        <f t="shared" si="289"/>
        <v>0.51629309175772853</v>
      </c>
      <c r="DB182">
        <f t="shared" si="289"/>
        <v>26.158182090775846</v>
      </c>
      <c r="DC182">
        <f t="shared" si="289"/>
        <v>388.7749153272743</v>
      </c>
      <c r="DD182">
        <f t="shared" si="289"/>
        <v>3.51606045222303E-3</v>
      </c>
    </row>
    <row r="183" spans="1:108" x14ac:dyDescent="0.25">
      <c r="A183" s="1" t="s">
        <v>9</v>
      </c>
      <c r="B183" s="1" t="s">
        <v>171</v>
      </c>
    </row>
    <row r="184" spans="1:108" x14ac:dyDescent="0.25">
      <c r="A184" s="1" t="s">
        <v>9</v>
      </c>
      <c r="B184" s="1" t="s">
        <v>172</v>
      </c>
    </row>
    <row r="185" spans="1:108" x14ac:dyDescent="0.25">
      <c r="A185" s="1" t="s">
        <v>9</v>
      </c>
      <c r="B185" s="1" t="s">
        <v>173</v>
      </c>
    </row>
    <row r="186" spans="1:108" x14ac:dyDescent="0.25">
      <c r="A186" s="1">
        <v>151</v>
      </c>
      <c r="B186" s="1" t="s">
        <v>174</v>
      </c>
      <c r="C186" s="1">
        <v>2721.0000001341105</v>
      </c>
      <c r="D186" s="1">
        <v>0</v>
      </c>
      <c r="E186">
        <f t="shared" ref="E186:E200" si="290">(R186-S186*(1000-T186)/(1000-U186))*AK186</f>
        <v>4.5416967644232296</v>
      </c>
      <c r="F186">
        <f t="shared" ref="F186:F200" si="291">IF(AV186&lt;&gt;0,1/(1/AV186-1/N186),0)</f>
        <v>6.401837338647004E-2</v>
      </c>
      <c r="G186">
        <f t="shared" ref="G186:G200" si="292">((AY186-AL186/2)*S186-E186)/(AY186+AL186/2)</f>
        <v>241.84503292916656</v>
      </c>
      <c r="H186">
        <f t="shared" ref="H186:H200" si="293">AL186*1000</f>
        <v>3.7282125809797511</v>
      </c>
      <c r="I186">
        <f t="shared" ref="I186:I200" si="294">(AQ186-AW186)</f>
        <v>4.1155763397683121</v>
      </c>
      <c r="J186">
        <f t="shared" ref="J186:J200" si="295">(P186+AP186*D186)</f>
        <v>35.838611602783203</v>
      </c>
      <c r="K186" s="1">
        <v>6</v>
      </c>
      <c r="L186">
        <f t="shared" ref="L186:L200" si="296">(K186*AE186+AF186)</f>
        <v>1.4200000166893005</v>
      </c>
      <c r="M186" s="1">
        <v>1</v>
      </c>
      <c r="N186">
        <f t="shared" ref="N186:N200" si="297">L186*(M186+1)*(M186+1)/(M186*M186+1)</f>
        <v>2.8400000333786011</v>
      </c>
      <c r="O186" s="1">
        <v>46.569267272949219</v>
      </c>
      <c r="P186" s="1">
        <v>35.838611602783203</v>
      </c>
      <c r="Q186" s="1">
        <v>49.858798980712891</v>
      </c>
      <c r="R186" s="1">
        <v>399.36611938476562</v>
      </c>
      <c r="S186" s="1">
        <v>387.42904663085937</v>
      </c>
      <c r="T186" s="1">
        <v>17.422744750976563</v>
      </c>
      <c r="U186" s="1">
        <v>24.673835754394531</v>
      </c>
      <c r="V186" s="1">
        <v>12.170149803161621</v>
      </c>
      <c r="W186" s="1">
        <v>17.235189437866211</v>
      </c>
      <c r="X186" s="1">
        <v>300.883544921875</v>
      </c>
      <c r="Y186" s="1">
        <v>1698.88525390625</v>
      </c>
      <c r="Z186" s="1">
        <v>5.428311824798584</v>
      </c>
      <c r="AA186" s="1">
        <v>72.970268249511719</v>
      </c>
      <c r="AB186" s="1">
        <v>5.1265773773193359</v>
      </c>
      <c r="AC186" s="1">
        <v>-0.33906298875808716</v>
      </c>
      <c r="AD186" s="1">
        <v>1</v>
      </c>
      <c r="AE186" s="1">
        <v>-0.21956524252891541</v>
      </c>
      <c r="AF186" s="1">
        <v>2.737391471862793</v>
      </c>
      <c r="AG186" s="1">
        <v>1</v>
      </c>
      <c r="AH186" s="1">
        <v>0</v>
      </c>
      <c r="AI186" s="1">
        <v>0.15999999642372131</v>
      </c>
      <c r="AJ186" s="1">
        <v>111115</v>
      </c>
      <c r="AK186">
        <f t="shared" ref="AK186:AK200" si="298">X186*0.000001/(K186*0.0001)</f>
        <v>0.50147257486979158</v>
      </c>
      <c r="AL186">
        <f t="shared" ref="AL186:AL200" si="299">(U186-T186)/(1000-U186)*AK186</f>
        <v>3.7282125809797511E-3</v>
      </c>
      <c r="AM186">
        <f t="shared" ref="AM186:AM200" si="300">(P186+273.15)</f>
        <v>308.98861160278318</v>
      </c>
      <c r="AN186">
        <f t="shared" ref="AN186:AN200" si="301">(O186+273.15)</f>
        <v>319.7192672729492</v>
      </c>
      <c r="AO186">
        <f t="shared" ref="AO186:AO200" si="302">(Y186*AG186+Z186*AH186)*AI186</f>
        <v>271.82163454931288</v>
      </c>
      <c r="AP186">
        <f t="shared" ref="AP186:AP200" si="303">((AO186+0.00000010773*(AN186^4-AM186^4))-AL186*44100)/(L186*51.4+0.00000043092*AM186^3)</f>
        <v>2.9298696468395451</v>
      </c>
      <c r="AQ186">
        <f t="shared" ref="AQ186:AQ200" si="304">0.61365*EXP(17.502*J186/(240.97+J186))</f>
        <v>5.9160327535108745</v>
      </c>
      <c r="AR186">
        <f t="shared" ref="AR186:AR200" si="305">AQ186*1000/AA186</f>
        <v>81.074564962291504</v>
      </c>
      <c r="AS186">
        <f t="shared" ref="AS186:AS200" si="306">(AR186-U186)</f>
        <v>56.400729207896973</v>
      </c>
      <c r="AT186">
        <f t="shared" ref="AT186:AT200" si="307">IF(D186,P186,(O186+P186)/2)</f>
        <v>41.203939437866211</v>
      </c>
      <c r="AU186">
        <f t="shared" ref="AU186:AU200" si="308">0.61365*EXP(17.502*AT186/(240.97+AT186))</f>
        <v>7.9039874035818638</v>
      </c>
      <c r="AV186">
        <f t="shared" ref="AV186:AV200" si="309">IF(AS186&lt;&gt;0,(1000-(AR186+U186)/2)/AS186*AL186,0)</f>
        <v>6.2607104049642787E-2</v>
      </c>
      <c r="AW186">
        <f t="shared" ref="AW186:AW200" si="310">U186*AA186/1000</f>
        <v>1.8004564137425623</v>
      </c>
      <c r="AX186">
        <f t="shared" ref="AX186:AX200" si="311">(AU186-AW186)</f>
        <v>6.1035309898393013</v>
      </c>
      <c r="AY186">
        <f t="shared" ref="AY186:AY200" si="312">1/(1.6/F186+1.37/N186)</f>
        <v>3.9253832816307684E-2</v>
      </c>
      <c r="AZ186">
        <f t="shared" ref="AZ186:AZ200" si="313">G186*AA186*0.001</f>
        <v>17.647496927653279</v>
      </c>
      <c r="BA186">
        <f t="shared" ref="BA186:BA200" si="314">G186/S186</f>
        <v>0.62423051403163221</v>
      </c>
      <c r="BB186">
        <f t="shared" ref="BB186:BB200" si="315">(1-AL186*AA186/AQ186/F186)*100</f>
        <v>28.169083856943587</v>
      </c>
      <c r="BC186">
        <f t="shared" ref="BC186:BC200" si="316">(S186-E186/(N186/1.35))</f>
        <v>385.27014150413044</v>
      </c>
      <c r="BD186">
        <f t="shared" ref="BD186:BD200" si="317">E186*BB186/100/BC186</f>
        <v>3.3206683629926651E-3</v>
      </c>
    </row>
    <row r="187" spans="1:108" x14ac:dyDescent="0.25">
      <c r="A187" s="1">
        <v>152</v>
      </c>
      <c r="B187" s="1" t="s">
        <v>174</v>
      </c>
      <c r="C187" s="1">
        <v>2721.5000001229346</v>
      </c>
      <c r="D187" s="1">
        <v>0</v>
      </c>
      <c r="E187">
        <f t="shared" si="290"/>
        <v>4.5530095869019434</v>
      </c>
      <c r="F187">
        <f t="shared" si="291"/>
        <v>6.4071227734185277E-2</v>
      </c>
      <c r="G187">
        <f t="shared" si="292"/>
        <v>241.66563014723641</v>
      </c>
      <c r="H187">
        <f t="shared" si="293"/>
        <v>3.7299860066543324</v>
      </c>
      <c r="I187">
        <f t="shared" si="294"/>
        <v>4.1142377210069663</v>
      </c>
      <c r="J187">
        <f t="shared" si="295"/>
        <v>35.835521697998047</v>
      </c>
      <c r="K187" s="1">
        <v>6</v>
      </c>
      <c r="L187">
        <f t="shared" si="296"/>
        <v>1.4200000166893005</v>
      </c>
      <c r="M187" s="1">
        <v>1</v>
      </c>
      <c r="N187">
        <f t="shared" si="297"/>
        <v>2.8400000333786011</v>
      </c>
      <c r="O187" s="1">
        <v>46.570064544677734</v>
      </c>
      <c r="P187" s="1">
        <v>35.835521697998047</v>
      </c>
      <c r="Q187" s="1">
        <v>49.858863830566406</v>
      </c>
      <c r="R187" s="1">
        <v>399.38726806640625</v>
      </c>
      <c r="S187" s="1">
        <v>387.42529296875</v>
      </c>
      <c r="T187" s="1">
        <v>17.423248291015625</v>
      </c>
      <c r="U187" s="1">
        <v>24.678361892700195</v>
      </c>
      <c r="V187" s="1">
        <v>12.170021057128906</v>
      </c>
      <c r="W187" s="1">
        <v>17.237668991088867</v>
      </c>
      <c r="X187" s="1">
        <v>300.85836791992187</v>
      </c>
      <c r="Y187" s="1">
        <v>1698.89306640625</v>
      </c>
      <c r="Z187" s="1">
        <v>5.405003547668457</v>
      </c>
      <c r="AA187" s="1">
        <v>72.970359802246094</v>
      </c>
      <c r="AB187" s="1">
        <v>5.1265773773193359</v>
      </c>
      <c r="AC187" s="1">
        <v>-0.33906298875808716</v>
      </c>
      <c r="AD187" s="1">
        <v>1</v>
      </c>
      <c r="AE187" s="1">
        <v>-0.21956524252891541</v>
      </c>
      <c r="AF187" s="1">
        <v>2.737391471862793</v>
      </c>
      <c r="AG187" s="1">
        <v>1</v>
      </c>
      <c r="AH187" s="1">
        <v>0</v>
      </c>
      <c r="AI187" s="1">
        <v>0.15999999642372131</v>
      </c>
      <c r="AJ187" s="1">
        <v>111115</v>
      </c>
      <c r="AK187">
        <f t="shared" si="298"/>
        <v>0.5014306131998697</v>
      </c>
      <c r="AL187">
        <f t="shared" si="299"/>
        <v>3.7299860066543323E-3</v>
      </c>
      <c r="AM187">
        <f t="shared" si="300"/>
        <v>308.98552169799802</v>
      </c>
      <c r="AN187">
        <f t="shared" si="301"/>
        <v>319.72006454467771</v>
      </c>
      <c r="AO187">
        <f t="shared" si="302"/>
        <v>271.82288454928494</v>
      </c>
      <c r="AP187">
        <f t="shared" si="303"/>
        <v>2.9295740422407683</v>
      </c>
      <c r="AQ187">
        <f t="shared" si="304"/>
        <v>5.9150266676473384</v>
      </c>
      <c r="AR187">
        <f t="shared" si="305"/>
        <v>81.060675645253824</v>
      </c>
      <c r="AS187">
        <f t="shared" si="306"/>
        <v>56.382313752553628</v>
      </c>
      <c r="AT187">
        <f t="shared" si="307"/>
        <v>41.202793121337891</v>
      </c>
      <c r="AU187">
        <f t="shared" si="308"/>
        <v>7.9035074975289037</v>
      </c>
      <c r="AV187">
        <f t="shared" si="309"/>
        <v>6.2657652840781036E-2</v>
      </c>
      <c r="AW187">
        <f t="shared" si="310"/>
        <v>1.8007889466403721</v>
      </c>
      <c r="AX187">
        <f t="shared" si="311"/>
        <v>6.1027185508885315</v>
      </c>
      <c r="AY187">
        <f t="shared" si="312"/>
        <v>3.928562708039355E-2</v>
      </c>
      <c r="AZ187">
        <f t="shared" si="313"/>
        <v>17.634427983680371</v>
      </c>
      <c r="BA187">
        <f t="shared" si="314"/>
        <v>0.62377349784111624</v>
      </c>
      <c r="BB187">
        <f t="shared" si="315"/>
        <v>28.181895727945793</v>
      </c>
      <c r="BC187">
        <f t="shared" si="316"/>
        <v>385.26101026801871</v>
      </c>
      <c r="BD187">
        <f t="shared" si="317"/>
        <v>3.330532755887849E-3</v>
      </c>
    </row>
    <row r="188" spans="1:108" x14ac:dyDescent="0.25">
      <c r="A188" s="1">
        <v>153</v>
      </c>
      <c r="B188" s="1" t="s">
        <v>175</v>
      </c>
      <c r="C188" s="1">
        <v>2721.5000001229346</v>
      </c>
      <c r="D188" s="1">
        <v>0</v>
      </c>
      <c r="E188">
        <f t="shared" si="290"/>
        <v>4.5530095869019434</v>
      </c>
      <c r="F188">
        <f t="shared" si="291"/>
        <v>6.4071227734185277E-2</v>
      </c>
      <c r="G188">
        <f t="shared" si="292"/>
        <v>241.66563014723641</v>
      </c>
      <c r="H188">
        <f t="shared" si="293"/>
        <v>3.7299860066543324</v>
      </c>
      <c r="I188">
        <f t="shared" si="294"/>
        <v>4.1142377210069663</v>
      </c>
      <c r="J188">
        <f t="shared" si="295"/>
        <v>35.835521697998047</v>
      </c>
      <c r="K188" s="1">
        <v>6</v>
      </c>
      <c r="L188">
        <f t="shared" si="296"/>
        <v>1.4200000166893005</v>
      </c>
      <c r="M188" s="1">
        <v>1</v>
      </c>
      <c r="N188">
        <f t="shared" si="297"/>
        <v>2.8400000333786011</v>
      </c>
      <c r="O188" s="1">
        <v>46.570064544677734</v>
      </c>
      <c r="P188" s="1">
        <v>35.835521697998047</v>
      </c>
      <c r="Q188" s="1">
        <v>49.858863830566406</v>
      </c>
      <c r="R188" s="1">
        <v>399.38726806640625</v>
      </c>
      <c r="S188" s="1">
        <v>387.42529296875</v>
      </c>
      <c r="T188" s="1">
        <v>17.423248291015625</v>
      </c>
      <c r="U188" s="1">
        <v>24.678361892700195</v>
      </c>
      <c r="V188" s="1">
        <v>12.170021057128906</v>
      </c>
      <c r="W188" s="1">
        <v>17.237668991088867</v>
      </c>
      <c r="X188" s="1">
        <v>300.85836791992187</v>
      </c>
      <c r="Y188" s="1">
        <v>1698.89306640625</v>
      </c>
      <c r="Z188" s="1">
        <v>5.405003547668457</v>
      </c>
      <c r="AA188" s="1">
        <v>72.970359802246094</v>
      </c>
      <c r="AB188" s="1">
        <v>5.1265773773193359</v>
      </c>
      <c r="AC188" s="1">
        <v>-0.33906298875808716</v>
      </c>
      <c r="AD188" s="1">
        <v>1</v>
      </c>
      <c r="AE188" s="1">
        <v>-0.21956524252891541</v>
      </c>
      <c r="AF188" s="1">
        <v>2.737391471862793</v>
      </c>
      <c r="AG188" s="1">
        <v>1</v>
      </c>
      <c r="AH188" s="1">
        <v>0</v>
      </c>
      <c r="AI188" s="1">
        <v>0.15999999642372131</v>
      </c>
      <c r="AJ188" s="1">
        <v>111115</v>
      </c>
      <c r="AK188">
        <f t="shared" si="298"/>
        <v>0.5014306131998697</v>
      </c>
      <c r="AL188">
        <f t="shared" si="299"/>
        <v>3.7299860066543323E-3</v>
      </c>
      <c r="AM188">
        <f t="shared" si="300"/>
        <v>308.98552169799802</v>
      </c>
      <c r="AN188">
        <f t="shared" si="301"/>
        <v>319.72006454467771</v>
      </c>
      <c r="AO188">
        <f t="shared" si="302"/>
        <v>271.82288454928494</v>
      </c>
      <c r="AP188">
        <f t="shared" si="303"/>
        <v>2.9295740422407683</v>
      </c>
      <c r="AQ188">
        <f t="shared" si="304"/>
        <v>5.9150266676473384</v>
      </c>
      <c r="AR188">
        <f t="shared" si="305"/>
        <v>81.060675645253824</v>
      </c>
      <c r="AS188">
        <f t="shared" si="306"/>
        <v>56.382313752553628</v>
      </c>
      <c r="AT188">
        <f t="shared" si="307"/>
        <v>41.202793121337891</v>
      </c>
      <c r="AU188">
        <f t="shared" si="308"/>
        <v>7.9035074975289037</v>
      </c>
      <c r="AV188">
        <f t="shared" si="309"/>
        <v>6.2657652840781036E-2</v>
      </c>
      <c r="AW188">
        <f t="shared" si="310"/>
        <v>1.8007889466403721</v>
      </c>
      <c r="AX188">
        <f t="shared" si="311"/>
        <v>6.1027185508885315</v>
      </c>
      <c r="AY188">
        <f t="shared" si="312"/>
        <v>3.928562708039355E-2</v>
      </c>
      <c r="AZ188">
        <f t="shared" si="313"/>
        <v>17.634427983680371</v>
      </c>
      <c r="BA188">
        <f t="shared" si="314"/>
        <v>0.62377349784111624</v>
      </c>
      <c r="BB188">
        <f t="shared" si="315"/>
        <v>28.181895727945793</v>
      </c>
      <c r="BC188">
        <f t="shared" si="316"/>
        <v>385.26101026801871</v>
      </c>
      <c r="BD188">
        <f t="shared" si="317"/>
        <v>3.330532755887849E-3</v>
      </c>
    </row>
    <row r="189" spans="1:108" x14ac:dyDescent="0.25">
      <c r="A189" s="1">
        <v>154</v>
      </c>
      <c r="B189" s="1" t="s">
        <v>175</v>
      </c>
      <c r="C189" s="1">
        <v>2722.0000001117587</v>
      </c>
      <c r="D189" s="1">
        <v>0</v>
      </c>
      <c r="E189">
        <f t="shared" si="290"/>
        <v>4.5627829682802883</v>
      </c>
      <c r="F189">
        <f t="shared" si="291"/>
        <v>6.4134868819231999E-2</v>
      </c>
      <c r="G189">
        <f t="shared" si="292"/>
        <v>241.56560555350836</v>
      </c>
      <c r="H189">
        <f t="shared" si="293"/>
        <v>3.7309152654220141</v>
      </c>
      <c r="I189">
        <f t="shared" si="294"/>
        <v>4.1113377524352055</v>
      </c>
      <c r="J189">
        <f t="shared" si="295"/>
        <v>35.8272705078125</v>
      </c>
      <c r="K189" s="1">
        <v>6</v>
      </c>
      <c r="L189">
        <f t="shared" si="296"/>
        <v>1.4200000166893005</v>
      </c>
      <c r="M189" s="1">
        <v>1</v>
      </c>
      <c r="N189">
        <f t="shared" si="297"/>
        <v>2.8400000333786011</v>
      </c>
      <c r="O189" s="1">
        <v>46.571250915527344</v>
      </c>
      <c r="P189" s="1">
        <v>35.8272705078125</v>
      </c>
      <c r="Q189" s="1">
        <v>49.858646392822266</v>
      </c>
      <c r="R189" s="1">
        <v>399.417236328125</v>
      </c>
      <c r="S189" s="1">
        <v>387.43505859375</v>
      </c>
      <c r="T189" s="1">
        <v>17.424472808837891</v>
      </c>
      <c r="U189" s="1">
        <v>24.681324005126953</v>
      </c>
      <c r="V189" s="1">
        <v>12.170125961303711</v>
      </c>
      <c r="W189" s="1">
        <v>17.238676071166992</v>
      </c>
      <c r="X189" s="1">
        <v>300.8603515625</v>
      </c>
      <c r="Y189" s="1">
        <v>1698.8831787109375</v>
      </c>
      <c r="Z189" s="1">
        <v>5.4718050956726074</v>
      </c>
      <c r="AA189" s="1">
        <v>72.97027587890625</v>
      </c>
      <c r="AB189" s="1">
        <v>5.1265773773193359</v>
      </c>
      <c r="AC189" s="1">
        <v>-0.33906298875808716</v>
      </c>
      <c r="AD189" s="1">
        <v>1</v>
      </c>
      <c r="AE189" s="1">
        <v>-0.21956524252891541</v>
      </c>
      <c r="AF189" s="1">
        <v>2.737391471862793</v>
      </c>
      <c r="AG189" s="1">
        <v>1</v>
      </c>
      <c r="AH189" s="1">
        <v>0</v>
      </c>
      <c r="AI189" s="1">
        <v>0.15999999642372131</v>
      </c>
      <c r="AJ189" s="1">
        <v>111115</v>
      </c>
      <c r="AK189">
        <f t="shared" si="298"/>
        <v>0.50143391927083325</v>
      </c>
      <c r="AL189">
        <f t="shared" si="299"/>
        <v>3.7309152654220142E-3</v>
      </c>
      <c r="AM189">
        <f t="shared" si="300"/>
        <v>308.97727050781248</v>
      </c>
      <c r="AN189">
        <f t="shared" si="301"/>
        <v>319.72125091552732</v>
      </c>
      <c r="AO189">
        <f t="shared" si="302"/>
        <v>271.8213025180703</v>
      </c>
      <c r="AP189">
        <f t="shared" si="303"/>
        <v>2.9305310373491733</v>
      </c>
      <c r="AQ189">
        <f t="shared" si="304"/>
        <v>5.9123407741459904</v>
      </c>
      <c r="AR189">
        <f t="shared" si="305"/>
        <v>81.023960824233228</v>
      </c>
      <c r="AS189">
        <f t="shared" si="306"/>
        <v>56.342636819106275</v>
      </c>
      <c r="AT189">
        <f t="shared" si="307"/>
        <v>41.199260711669922</v>
      </c>
      <c r="AU189">
        <f t="shared" si="308"/>
        <v>7.9020288109730226</v>
      </c>
      <c r="AV189">
        <f t="shared" si="309"/>
        <v>6.271851540006157E-2</v>
      </c>
      <c r="AW189">
        <f t="shared" si="310"/>
        <v>1.8010030217107851</v>
      </c>
      <c r="AX189">
        <f t="shared" si="311"/>
        <v>6.1010257892622377</v>
      </c>
      <c r="AY189">
        <f t="shared" si="312"/>
        <v>3.9323908732362398E-2</v>
      </c>
      <c r="AZ189">
        <f t="shared" si="313"/>
        <v>17.627108880094553</v>
      </c>
      <c r="BA189">
        <f t="shared" si="314"/>
        <v>0.62349960385697845</v>
      </c>
      <c r="BB189">
        <f t="shared" si="315"/>
        <v>28.202767333867996</v>
      </c>
      <c r="BC189">
        <f t="shared" si="316"/>
        <v>385.26613009558713</v>
      </c>
      <c r="BD189">
        <f t="shared" si="317"/>
        <v>3.3401095086510045E-3</v>
      </c>
    </row>
    <row r="190" spans="1:108" x14ac:dyDescent="0.25">
      <c r="A190" s="1">
        <v>155</v>
      </c>
      <c r="B190" s="1" t="s">
        <v>176</v>
      </c>
      <c r="C190" s="1">
        <v>2722.5000001005828</v>
      </c>
      <c r="D190" s="1">
        <v>0</v>
      </c>
      <c r="E190">
        <f t="shared" si="290"/>
        <v>4.5554108048279218</v>
      </c>
      <c r="F190">
        <f t="shared" si="291"/>
        <v>6.4215443385562815E-2</v>
      </c>
      <c r="G190">
        <f t="shared" si="292"/>
        <v>241.91772420468544</v>
      </c>
      <c r="H190">
        <f t="shared" si="293"/>
        <v>3.732367103471887</v>
      </c>
      <c r="I190">
        <f t="shared" si="294"/>
        <v>4.1079388196598075</v>
      </c>
      <c r="J190">
        <f t="shared" si="295"/>
        <v>35.817668914794922</v>
      </c>
      <c r="K190" s="1">
        <v>6</v>
      </c>
      <c r="L190">
        <f t="shared" si="296"/>
        <v>1.4200000166893005</v>
      </c>
      <c r="M190" s="1">
        <v>1</v>
      </c>
      <c r="N190">
        <f t="shared" si="297"/>
        <v>2.8400000333786011</v>
      </c>
      <c r="O190" s="1">
        <v>46.571956634521484</v>
      </c>
      <c r="P190" s="1">
        <v>35.817668914794922</v>
      </c>
      <c r="Q190" s="1">
        <v>49.857906341552734</v>
      </c>
      <c r="R190" s="1">
        <v>399.41827392578125</v>
      </c>
      <c r="S190" s="1">
        <v>387.4493408203125</v>
      </c>
      <c r="T190" s="1">
        <v>17.425514221191406</v>
      </c>
      <c r="U190" s="1">
        <v>24.685298919677734</v>
      </c>
      <c r="V190" s="1">
        <v>12.170312881469727</v>
      </c>
      <c r="W190" s="1">
        <v>17.240686416625977</v>
      </c>
      <c r="X190" s="1">
        <v>300.85458374023438</v>
      </c>
      <c r="Y190" s="1">
        <v>1698.894775390625</v>
      </c>
      <c r="Z190" s="1">
        <v>5.588411808013916</v>
      </c>
      <c r="AA190" s="1">
        <v>72.969657897949219</v>
      </c>
      <c r="AB190" s="1">
        <v>5.1265773773193359</v>
      </c>
      <c r="AC190" s="1">
        <v>-0.33906298875808716</v>
      </c>
      <c r="AD190" s="1">
        <v>1</v>
      </c>
      <c r="AE190" s="1">
        <v>-0.21956524252891541</v>
      </c>
      <c r="AF190" s="1">
        <v>2.737391471862793</v>
      </c>
      <c r="AG190" s="1">
        <v>1</v>
      </c>
      <c r="AH190" s="1">
        <v>0</v>
      </c>
      <c r="AI190" s="1">
        <v>0.15999999642372131</v>
      </c>
      <c r="AJ190" s="1">
        <v>111115</v>
      </c>
      <c r="AK190">
        <f t="shared" si="298"/>
        <v>0.50142430623372392</v>
      </c>
      <c r="AL190">
        <f t="shared" si="299"/>
        <v>3.7323671034718872E-3</v>
      </c>
      <c r="AM190">
        <f t="shared" si="300"/>
        <v>308.9676689147949</v>
      </c>
      <c r="AN190">
        <f t="shared" si="301"/>
        <v>319.72195663452146</v>
      </c>
      <c r="AO190">
        <f t="shared" si="302"/>
        <v>271.82315798677882</v>
      </c>
      <c r="AP190">
        <f t="shared" si="303"/>
        <v>2.9313861380248731</v>
      </c>
      <c r="AQ190">
        <f t="shared" si="304"/>
        <v>5.9092166369373071</v>
      </c>
      <c r="AR190">
        <f t="shared" si="305"/>
        <v>80.981832821548466</v>
      </c>
      <c r="AS190">
        <f t="shared" si="306"/>
        <v>56.296533901870731</v>
      </c>
      <c r="AT190">
        <f t="shared" si="307"/>
        <v>41.194812774658203</v>
      </c>
      <c r="AU190">
        <f t="shared" si="308"/>
        <v>7.9001672203684983</v>
      </c>
      <c r="AV190">
        <f t="shared" si="309"/>
        <v>6.2795568310109087E-2</v>
      </c>
      <c r="AW190">
        <f t="shared" si="310"/>
        <v>1.8012778172774997</v>
      </c>
      <c r="AX190">
        <f t="shared" si="311"/>
        <v>6.0988894030909986</v>
      </c>
      <c r="AY190">
        <f t="shared" si="312"/>
        <v>3.9372374215532656E-2</v>
      </c>
      <c r="AZ190">
        <f t="shared" si="313"/>
        <v>17.652653574666324</v>
      </c>
      <c r="BA190">
        <f t="shared" si="314"/>
        <v>0.62438543240903255</v>
      </c>
      <c r="BB190">
        <f t="shared" si="315"/>
        <v>28.227633575925292</v>
      </c>
      <c r="BC190">
        <f t="shared" si="316"/>
        <v>385.2839166955805</v>
      </c>
      <c r="BD190">
        <f t="shared" si="317"/>
        <v>3.3374989563370091E-3</v>
      </c>
    </row>
    <row r="191" spans="1:108" x14ac:dyDescent="0.25">
      <c r="A191" s="1">
        <v>156</v>
      </c>
      <c r="B191" s="1" t="s">
        <v>176</v>
      </c>
      <c r="C191" s="1">
        <v>2723.000000089407</v>
      </c>
      <c r="D191" s="1">
        <v>0</v>
      </c>
      <c r="E191">
        <f t="shared" si="290"/>
        <v>4.5504092385482116</v>
      </c>
      <c r="F191">
        <f t="shared" si="291"/>
        <v>6.4219214528342172E-2</v>
      </c>
      <c r="G191">
        <f t="shared" si="292"/>
        <v>242.0522475285091</v>
      </c>
      <c r="H191">
        <f t="shared" si="293"/>
        <v>3.7336149880490082</v>
      </c>
      <c r="I191">
        <f t="shared" si="294"/>
        <v>4.1090380687966928</v>
      </c>
      <c r="J191">
        <f t="shared" si="295"/>
        <v>35.821334838867188</v>
      </c>
      <c r="K191" s="1">
        <v>6</v>
      </c>
      <c r="L191">
        <f t="shared" si="296"/>
        <v>1.4200000166893005</v>
      </c>
      <c r="M191" s="1">
        <v>1</v>
      </c>
      <c r="N191">
        <f t="shared" si="297"/>
        <v>2.8400000333786011</v>
      </c>
      <c r="O191" s="1">
        <v>46.572731018066406</v>
      </c>
      <c r="P191" s="1">
        <v>35.821334838867188</v>
      </c>
      <c r="Q191" s="1">
        <v>49.859134674072266</v>
      </c>
      <c r="R191" s="1">
        <v>399.42535400390625</v>
      </c>
      <c r="S191" s="1">
        <v>387.465576171875</v>
      </c>
      <c r="T191" s="1">
        <v>17.424537658691406</v>
      </c>
      <c r="U191" s="1">
        <v>24.686578750610352</v>
      </c>
      <c r="V191" s="1">
        <v>12.169149398803711</v>
      </c>
      <c r="W191" s="1">
        <v>17.240898132324219</v>
      </c>
      <c r="X191" s="1">
        <v>300.86126708984375</v>
      </c>
      <c r="Y191" s="1">
        <v>1698.8505859375</v>
      </c>
      <c r="Z191" s="1">
        <v>5.5438828468322754</v>
      </c>
      <c r="AA191" s="1">
        <v>72.969657897949219</v>
      </c>
      <c r="AB191" s="1">
        <v>5.1265773773193359</v>
      </c>
      <c r="AC191" s="1">
        <v>-0.33906298875808716</v>
      </c>
      <c r="AD191" s="1">
        <v>1</v>
      </c>
      <c r="AE191" s="1">
        <v>-0.21956524252891541</v>
      </c>
      <c r="AF191" s="1">
        <v>2.737391471862793</v>
      </c>
      <c r="AG191" s="1">
        <v>1</v>
      </c>
      <c r="AH191" s="1">
        <v>0</v>
      </c>
      <c r="AI191" s="1">
        <v>0.15999999642372131</v>
      </c>
      <c r="AJ191" s="1">
        <v>111115</v>
      </c>
      <c r="AK191">
        <f t="shared" si="298"/>
        <v>0.50143544514973959</v>
      </c>
      <c r="AL191">
        <f t="shared" si="299"/>
        <v>3.7336149880490082E-3</v>
      </c>
      <c r="AM191">
        <f t="shared" si="300"/>
        <v>308.97133483886716</v>
      </c>
      <c r="AN191">
        <f t="shared" si="301"/>
        <v>319.72273101806638</v>
      </c>
      <c r="AO191">
        <f t="shared" si="302"/>
        <v>271.81608767443686</v>
      </c>
      <c r="AP191">
        <f t="shared" si="303"/>
        <v>2.930229570355388</v>
      </c>
      <c r="AQ191">
        <f t="shared" si="304"/>
        <v>5.9104092748995125</v>
      </c>
      <c r="AR191">
        <f t="shared" si="305"/>
        <v>80.998177121310334</v>
      </c>
      <c r="AS191">
        <f t="shared" si="306"/>
        <v>56.311598370699983</v>
      </c>
      <c r="AT191">
        <f t="shared" si="307"/>
        <v>41.197032928466797</v>
      </c>
      <c r="AU191">
        <f t="shared" si="308"/>
        <v>7.9010963716192313</v>
      </c>
      <c r="AV191">
        <f t="shared" si="309"/>
        <v>6.2799174523576889E-2</v>
      </c>
      <c r="AW191">
        <f t="shared" si="310"/>
        <v>1.80137120610282</v>
      </c>
      <c r="AX191">
        <f t="shared" si="311"/>
        <v>6.0997251655164115</v>
      </c>
      <c r="AY191">
        <f t="shared" si="312"/>
        <v>3.9374642495781299E-2</v>
      </c>
      <c r="AZ191">
        <f t="shared" si="313"/>
        <v>17.662469695585035</v>
      </c>
      <c r="BA191">
        <f t="shared" si="314"/>
        <v>0.62470645759028065</v>
      </c>
      <c r="BB191">
        <f t="shared" si="315"/>
        <v>28.222339854514754</v>
      </c>
      <c r="BC191">
        <f t="shared" si="316"/>
        <v>385.30252955221283</v>
      </c>
      <c r="BD191">
        <f t="shared" si="317"/>
        <v>3.3330483492200521E-3</v>
      </c>
    </row>
    <row r="192" spans="1:108" x14ac:dyDescent="0.25">
      <c r="A192" s="1">
        <v>157</v>
      </c>
      <c r="B192" s="1" t="s">
        <v>177</v>
      </c>
      <c r="C192" s="1">
        <v>2723.5000000782311</v>
      </c>
      <c r="D192" s="1">
        <v>0</v>
      </c>
      <c r="E192">
        <f t="shared" si="290"/>
        <v>4.576561309506217</v>
      </c>
      <c r="F192">
        <f t="shared" si="291"/>
        <v>6.4231302966133191E-2</v>
      </c>
      <c r="G192">
        <f t="shared" si="292"/>
        <v>241.42650313698556</v>
      </c>
      <c r="H192">
        <f t="shared" si="293"/>
        <v>3.7346407591921729</v>
      </c>
      <c r="I192">
        <f t="shared" si="294"/>
        <v>4.1093752489476056</v>
      </c>
      <c r="J192">
        <f t="shared" si="295"/>
        <v>35.822856903076172</v>
      </c>
      <c r="K192" s="1">
        <v>6</v>
      </c>
      <c r="L192">
        <f t="shared" si="296"/>
        <v>1.4200000166893005</v>
      </c>
      <c r="M192" s="1">
        <v>1</v>
      </c>
      <c r="N192">
        <f t="shared" si="297"/>
        <v>2.8400000333786011</v>
      </c>
      <c r="O192" s="1">
        <v>46.573940277099609</v>
      </c>
      <c r="P192" s="1">
        <v>35.822856903076172</v>
      </c>
      <c r="Q192" s="1">
        <v>49.859443664550781</v>
      </c>
      <c r="R192" s="1">
        <v>399.46783447265625</v>
      </c>
      <c r="S192" s="1">
        <v>387.455078125</v>
      </c>
      <c r="T192" s="1">
        <v>17.424749374389648</v>
      </c>
      <c r="U192" s="1">
        <v>24.688835144042969</v>
      </c>
      <c r="V192" s="1">
        <v>12.168503761291504</v>
      </c>
      <c r="W192" s="1">
        <v>17.241348266601563</v>
      </c>
      <c r="X192" s="1">
        <v>300.8585205078125</v>
      </c>
      <c r="Y192" s="1">
        <v>1698.8658447265625</v>
      </c>
      <c r="Z192" s="1">
        <v>5.5608735084533691</v>
      </c>
      <c r="AA192" s="1">
        <v>72.969390869140625</v>
      </c>
      <c r="AB192" s="1">
        <v>5.1265773773193359</v>
      </c>
      <c r="AC192" s="1">
        <v>-0.33906298875808716</v>
      </c>
      <c r="AD192" s="1">
        <v>1</v>
      </c>
      <c r="AE192" s="1">
        <v>-0.21956524252891541</v>
      </c>
      <c r="AF192" s="1">
        <v>2.737391471862793</v>
      </c>
      <c r="AG192" s="1">
        <v>1</v>
      </c>
      <c r="AH192" s="1">
        <v>0</v>
      </c>
      <c r="AI192" s="1">
        <v>0.15999999642372131</v>
      </c>
      <c r="AJ192" s="1">
        <v>111115</v>
      </c>
      <c r="AK192">
        <f t="shared" si="298"/>
        <v>0.50143086751302079</v>
      </c>
      <c r="AL192">
        <f t="shared" si="299"/>
        <v>3.7346407591921727E-3</v>
      </c>
      <c r="AM192">
        <f t="shared" si="300"/>
        <v>308.97285690307615</v>
      </c>
      <c r="AN192">
        <f t="shared" si="301"/>
        <v>319.72394027709959</v>
      </c>
      <c r="AO192">
        <f t="shared" si="302"/>
        <v>271.81852908063229</v>
      </c>
      <c r="AP192">
        <f t="shared" si="303"/>
        <v>2.9296967667312419</v>
      </c>
      <c r="AQ192">
        <f t="shared" si="304"/>
        <v>5.910904510677053</v>
      </c>
      <c r="AR192">
        <f t="shared" si="305"/>
        <v>81.005260428682362</v>
      </c>
      <c r="AS192">
        <f t="shared" si="306"/>
        <v>56.316425284639394</v>
      </c>
      <c r="AT192">
        <f t="shared" si="307"/>
        <v>41.198398590087891</v>
      </c>
      <c r="AU192">
        <f t="shared" si="308"/>
        <v>7.9016679584110321</v>
      </c>
      <c r="AV192">
        <f t="shared" si="309"/>
        <v>6.2810734215601169E-2</v>
      </c>
      <c r="AW192">
        <f t="shared" si="310"/>
        <v>1.8015292617294472</v>
      </c>
      <c r="AX192">
        <f t="shared" si="311"/>
        <v>6.1001386966815847</v>
      </c>
      <c r="AY192">
        <f t="shared" si="312"/>
        <v>3.9381913457837613E-2</v>
      </c>
      <c r="AZ192">
        <f t="shared" si="313"/>
        <v>17.616744873572504</v>
      </c>
      <c r="BA192">
        <f t="shared" si="314"/>
        <v>0.62310837247330386</v>
      </c>
      <c r="BB192">
        <f t="shared" si="315"/>
        <v>28.222409054502574</v>
      </c>
      <c r="BC192">
        <f t="shared" si="316"/>
        <v>385.27960006330318</v>
      </c>
      <c r="BD192">
        <f t="shared" si="317"/>
        <v>3.3524117373116189E-3</v>
      </c>
    </row>
    <row r="193" spans="1:108" x14ac:dyDescent="0.25">
      <c r="A193" s="1">
        <v>158</v>
      </c>
      <c r="B193" s="1" t="s">
        <v>177</v>
      </c>
      <c r="C193" s="1">
        <v>2724.0000000670552</v>
      </c>
      <c r="D193" s="1">
        <v>0</v>
      </c>
      <c r="E193">
        <f t="shared" si="290"/>
        <v>4.5853833530482593</v>
      </c>
      <c r="F193">
        <f t="shared" si="291"/>
        <v>6.426123482470289E-2</v>
      </c>
      <c r="G193">
        <f t="shared" si="292"/>
        <v>241.2611542159832</v>
      </c>
      <c r="H193">
        <f t="shared" si="293"/>
        <v>3.7360231712220684</v>
      </c>
      <c r="I193">
        <f t="shared" si="294"/>
        <v>4.1089839282939407</v>
      </c>
      <c r="J193">
        <f t="shared" si="295"/>
        <v>35.822494506835937</v>
      </c>
      <c r="K193" s="1">
        <v>6</v>
      </c>
      <c r="L193">
        <f t="shared" si="296"/>
        <v>1.4200000166893005</v>
      </c>
      <c r="M193" s="1">
        <v>1</v>
      </c>
      <c r="N193">
        <f t="shared" si="297"/>
        <v>2.8400000333786011</v>
      </c>
      <c r="O193" s="1">
        <v>46.574180603027344</v>
      </c>
      <c r="P193" s="1">
        <v>35.822494506835937</v>
      </c>
      <c r="Q193" s="1">
        <v>49.859352111816406</v>
      </c>
      <c r="R193" s="1">
        <v>399.48123168945312</v>
      </c>
      <c r="S193" s="1">
        <v>387.44985961914062</v>
      </c>
      <c r="T193" s="1">
        <v>17.426042556762695</v>
      </c>
      <c r="U193" s="1">
        <v>24.692783355712891</v>
      </c>
      <c r="V193" s="1">
        <v>12.169157028198242</v>
      </c>
      <c r="W193" s="1">
        <v>17.243751525878906</v>
      </c>
      <c r="X193" s="1">
        <v>300.85870361328125</v>
      </c>
      <c r="Y193" s="1">
        <v>1698.8944091796875</v>
      </c>
      <c r="Z193" s="1">
        <v>5.5820364952087402</v>
      </c>
      <c r="AA193" s="1">
        <v>72.968795776367188</v>
      </c>
      <c r="AB193" s="1">
        <v>5.1265773773193359</v>
      </c>
      <c r="AC193" s="1">
        <v>-0.33906298875808716</v>
      </c>
      <c r="AD193" s="1">
        <v>1</v>
      </c>
      <c r="AE193" s="1">
        <v>-0.21956524252891541</v>
      </c>
      <c r="AF193" s="1">
        <v>2.737391471862793</v>
      </c>
      <c r="AG193" s="1">
        <v>1</v>
      </c>
      <c r="AH193" s="1">
        <v>0</v>
      </c>
      <c r="AI193" s="1">
        <v>0.15999999642372131</v>
      </c>
      <c r="AJ193" s="1">
        <v>111115</v>
      </c>
      <c r="AK193">
        <f t="shared" si="298"/>
        <v>0.501431172688802</v>
      </c>
      <c r="AL193">
        <f t="shared" si="299"/>
        <v>3.7360231712220684E-3</v>
      </c>
      <c r="AM193">
        <f t="shared" si="300"/>
        <v>308.97249450683591</v>
      </c>
      <c r="AN193">
        <f t="shared" si="301"/>
        <v>319.72418060302732</v>
      </c>
      <c r="AO193">
        <f t="shared" si="302"/>
        <v>271.82309939303013</v>
      </c>
      <c r="AP193">
        <f t="shared" si="303"/>
        <v>2.929133486895346</v>
      </c>
      <c r="AQ193">
        <f t="shared" si="304"/>
        <v>5.9107865941270337</v>
      </c>
      <c r="AR193">
        <f t="shared" si="305"/>
        <v>81.004305076409025</v>
      </c>
      <c r="AS193">
        <f t="shared" si="306"/>
        <v>56.311521720696135</v>
      </c>
      <c r="AT193">
        <f t="shared" si="307"/>
        <v>41.198337554931641</v>
      </c>
      <c r="AU193">
        <f t="shared" si="308"/>
        <v>7.9016424118680435</v>
      </c>
      <c r="AV193">
        <f t="shared" si="309"/>
        <v>6.2839356446746111E-2</v>
      </c>
      <c r="AW193">
        <f t="shared" si="310"/>
        <v>1.8018026658330928</v>
      </c>
      <c r="AX193">
        <f t="shared" si="311"/>
        <v>6.0998397460349505</v>
      </c>
      <c r="AY193">
        <f t="shared" si="312"/>
        <v>3.9399916669411374E-2</v>
      </c>
      <c r="AZ193">
        <f t="shared" si="313"/>
        <v>17.604535890756708</v>
      </c>
      <c r="BA193">
        <f t="shared" si="314"/>
        <v>0.62269000291583665</v>
      </c>
      <c r="BB193">
        <f t="shared" si="315"/>
        <v>28.228438691438718</v>
      </c>
      <c r="BC193">
        <f t="shared" si="316"/>
        <v>385.27018798045725</v>
      </c>
      <c r="BD193">
        <f t="shared" si="317"/>
        <v>3.3596737275927565E-3</v>
      </c>
    </row>
    <row r="194" spans="1:108" x14ac:dyDescent="0.25">
      <c r="A194" s="1">
        <v>159</v>
      </c>
      <c r="B194" s="1" t="s">
        <v>178</v>
      </c>
      <c r="C194" s="1">
        <v>2724.5000000558794</v>
      </c>
      <c r="D194" s="1">
        <v>0</v>
      </c>
      <c r="E194">
        <f t="shared" si="290"/>
        <v>4.6043008549910276</v>
      </c>
      <c r="F194">
        <f t="shared" si="291"/>
        <v>6.4264070354494218E-2</v>
      </c>
      <c r="G194">
        <f t="shared" si="292"/>
        <v>240.80978783724194</v>
      </c>
      <c r="H194">
        <f t="shared" si="293"/>
        <v>3.7369627608922369</v>
      </c>
      <c r="I194">
        <f t="shared" si="294"/>
        <v>4.1097892672948264</v>
      </c>
      <c r="J194">
        <f t="shared" si="295"/>
        <v>35.825321197509766</v>
      </c>
      <c r="K194" s="1">
        <v>6</v>
      </c>
      <c r="L194">
        <f t="shared" si="296"/>
        <v>1.4200000166893005</v>
      </c>
      <c r="M194" s="1">
        <v>1</v>
      </c>
      <c r="N194">
        <f t="shared" si="297"/>
        <v>2.8400000333786011</v>
      </c>
      <c r="O194" s="1">
        <v>46.575248718261719</v>
      </c>
      <c r="P194" s="1">
        <v>35.825321197509766</v>
      </c>
      <c r="Q194" s="1">
        <v>49.859878540039063</v>
      </c>
      <c r="R194" s="1">
        <v>399.528564453125</v>
      </c>
      <c r="S194" s="1">
        <v>387.45880126953125</v>
      </c>
      <c r="T194" s="1">
        <v>17.425987243652344</v>
      </c>
      <c r="U194" s="1">
        <v>24.694465637207031</v>
      </c>
      <c r="V194" s="1">
        <v>12.168398857116699</v>
      </c>
      <c r="W194" s="1">
        <v>17.243907928466797</v>
      </c>
      <c r="X194" s="1">
        <v>300.86190795898437</v>
      </c>
      <c r="Y194" s="1">
        <v>1698.8126220703125</v>
      </c>
      <c r="Z194" s="1">
        <v>5.5460047721862793</v>
      </c>
      <c r="AA194" s="1">
        <v>72.968460083007813</v>
      </c>
      <c r="AB194" s="1">
        <v>5.1265773773193359</v>
      </c>
      <c r="AC194" s="1">
        <v>-0.33906298875808716</v>
      </c>
      <c r="AD194" s="1">
        <v>1</v>
      </c>
      <c r="AE194" s="1">
        <v>-0.21956524252891541</v>
      </c>
      <c r="AF194" s="1">
        <v>2.737391471862793</v>
      </c>
      <c r="AG194" s="1">
        <v>1</v>
      </c>
      <c r="AH194" s="1">
        <v>0</v>
      </c>
      <c r="AI194" s="1">
        <v>0.15999999642372131</v>
      </c>
      <c r="AJ194" s="1">
        <v>111115</v>
      </c>
      <c r="AK194">
        <f t="shared" si="298"/>
        <v>0.50143651326497385</v>
      </c>
      <c r="AL194">
        <f t="shared" si="299"/>
        <v>3.7369627608922367E-3</v>
      </c>
      <c r="AM194">
        <f t="shared" si="300"/>
        <v>308.97532119750974</v>
      </c>
      <c r="AN194">
        <f t="shared" si="301"/>
        <v>319.7252487182617</v>
      </c>
      <c r="AO194">
        <f t="shared" si="302"/>
        <v>271.81001345582263</v>
      </c>
      <c r="AP194">
        <f t="shared" si="303"/>
        <v>2.9282416530069075</v>
      </c>
      <c r="AQ194">
        <f t="shared" si="304"/>
        <v>5.9117063974145756</v>
      </c>
      <c r="AR194">
        <f t="shared" si="305"/>
        <v>81.017283230172438</v>
      </c>
      <c r="AS194">
        <f t="shared" si="306"/>
        <v>56.322817592965407</v>
      </c>
      <c r="AT194">
        <f t="shared" si="307"/>
        <v>41.200284957885742</v>
      </c>
      <c r="AU194">
        <f t="shared" si="308"/>
        <v>7.9024575415300511</v>
      </c>
      <c r="AV194">
        <f t="shared" si="309"/>
        <v>6.2842067881227787E-2</v>
      </c>
      <c r="AW194">
        <f t="shared" si="310"/>
        <v>1.8019171301197494</v>
      </c>
      <c r="AX194">
        <f t="shared" si="311"/>
        <v>6.1005404114103019</v>
      </c>
      <c r="AY194">
        <f t="shared" si="312"/>
        <v>3.9401622148137375E-2</v>
      </c>
      <c r="AZ194">
        <f t="shared" si="313"/>
        <v>17.57151939139937</v>
      </c>
      <c r="BA194">
        <f t="shared" si="314"/>
        <v>0.62151069235803835</v>
      </c>
      <c r="BB194">
        <f t="shared" si="315"/>
        <v>28.22505557713718</v>
      </c>
      <c r="BC194">
        <f t="shared" si="316"/>
        <v>385.27013715643852</v>
      </c>
      <c r="BD194">
        <f t="shared" si="317"/>
        <v>3.3731305645735331E-3</v>
      </c>
    </row>
    <row r="195" spans="1:108" x14ac:dyDescent="0.25">
      <c r="A195" s="1">
        <v>160</v>
      </c>
      <c r="B195" s="1" t="s">
        <v>178</v>
      </c>
      <c r="C195" s="1">
        <v>2725.0000000447035</v>
      </c>
      <c r="D195" s="1">
        <v>0</v>
      </c>
      <c r="E195">
        <f t="shared" si="290"/>
        <v>4.6111691971226696</v>
      </c>
      <c r="F195">
        <f t="shared" si="291"/>
        <v>6.4317540885808308E-2</v>
      </c>
      <c r="G195">
        <f t="shared" si="292"/>
        <v>240.75591031756704</v>
      </c>
      <c r="H195">
        <f t="shared" si="293"/>
        <v>3.7389950298022363</v>
      </c>
      <c r="I195">
        <f t="shared" si="294"/>
        <v>4.1087447379364281</v>
      </c>
      <c r="J195">
        <f t="shared" si="295"/>
        <v>35.823184967041016</v>
      </c>
      <c r="K195" s="1">
        <v>6</v>
      </c>
      <c r="L195">
        <f t="shared" si="296"/>
        <v>1.4200000166893005</v>
      </c>
      <c r="M195" s="1">
        <v>1</v>
      </c>
      <c r="N195">
        <f t="shared" si="297"/>
        <v>2.8400000333786011</v>
      </c>
      <c r="O195" s="1">
        <v>46.575824737548828</v>
      </c>
      <c r="P195" s="1">
        <v>35.823184967041016</v>
      </c>
      <c r="Q195" s="1">
        <v>49.859233856201172</v>
      </c>
      <c r="R195" s="1">
        <v>399.558349609375</v>
      </c>
      <c r="S195" s="1">
        <v>387.47384643554687</v>
      </c>
      <c r="T195" s="1">
        <v>17.426939010620117</v>
      </c>
      <c r="U195" s="1">
        <v>24.698951721191406</v>
      </c>
      <c r="V195" s="1">
        <v>12.168855667114258</v>
      </c>
      <c r="W195" s="1">
        <v>17.246746063232422</v>
      </c>
      <c r="X195" s="1">
        <v>300.87783813476562</v>
      </c>
      <c r="Y195" s="1">
        <v>1698.7943115234375</v>
      </c>
      <c r="Z195" s="1">
        <v>5.5681881904602051</v>
      </c>
      <c r="AA195" s="1">
        <v>72.969352722167969</v>
      </c>
      <c r="AB195" s="1">
        <v>5.1265773773193359</v>
      </c>
      <c r="AC195" s="1">
        <v>-0.33906298875808716</v>
      </c>
      <c r="AD195" s="1">
        <v>1</v>
      </c>
      <c r="AE195" s="1">
        <v>-0.21956524252891541</v>
      </c>
      <c r="AF195" s="1">
        <v>2.737391471862793</v>
      </c>
      <c r="AG195" s="1">
        <v>1</v>
      </c>
      <c r="AH195" s="1">
        <v>0</v>
      </c>
      <c r="AI195" s="1">
        <v>0.15999999642372131</v>
      </c>
      <c r="AJ195" s="1">
        <v>111115</v>
      </c>
      <c r="AK195">
        <f t="shared" si="298"/>
        <v>0.50146306355794257</v>
      </c>
      <c r="AL195">
        <f t="shared" si="299"/>
        <v>3.7389950298022364E-3</v>
      </c>
      <c r="AM195">
        <f t="shared" si="300"/>
        <v>308.97318496704099</v>
      </c>
      <c r="AN195">
        <f t="shared" si="301"/>
        <v>319.72582473754881</v>
      </c>
      <c r="AO195">
        <f t="shared" si="302"/>
        <v>271.80708376838811</v>
      </c>
      <c r="AP195">
        <f t="shared" si="303"/>
        <v>2.927582184080062</v>
      </c>
      <c r="AQ195">
        <f t="shared" si="304"/>
        <v>5.9110112579478411</v>
      </c>
      <c r="AR195">
        <f t="shared" si="305"/>
        <v>81.006765682218884</v>
      </c>
      <c r="AS195">
        <f t="shared" si="306"/>
        <v>56.307813961027477</v>
      </c>
      <c r="AT195">
        <f t="shared" si="307"/>
        <v>41.199504852294922</v>
      </c>
      <c r="AU195">
        <f t="shared" si="308"/>
        <v>7.9021310019026165</v>
      </c>
      <c r="AV195">
        <f t="shared" si="309"/>
        <v>6.2893197314618315E-2</v>
      </c>
      <c r="AW195">
        <f t="shared" si="310"/>
        <v>1.8022665200114134</v>
      </c>
      <c r="AX195">
        <f t="shared" si="311"/>
        <v>6.0998644818912027</v>
      </c>
      <c r="AY195">
        <f t="shared" si="312"/>
        <v>3.9433782393906901E-2</v>
      </c>
      <c r="AZ195">
        <f t="shared" si="313"/>
        <v>17.567802939909186</v>
      </c>
      <c r="BA195">
        <f t="shared" si="314"/>
        <v>0.62134751166389968</v>
      </c>
      <c r="BB195">
        <f t="shared" si="315"/>
        <v>28.236408741205988</v>
      </c>
      <c r="BC195">
        <f t="shared" si="316"/>
        <v>385.28191744154964</v>
      </c>
      <c r="BD195">
        <f t="shared" si="317"/>
        <v>3.3794178322570033E-3</v>
      </c>
    </row>
    <row r="196" spans="1:108" x14ac:dyDescent="0.25">
      <c r="A196" s="1">
        <v>161</v>
      </c>
      <c r="B196" s="1" t="s">
        <v>179</v>
      </c>
      <c r="C196" s="1">
        <v>2725.5000000335276</v>
      </c>
      <c r="D196" s="1">
        <v>0</v>
      </c>
      <c r="E196">
        <f t="shared" si="290"/>
        <v>4.608831800732883</v>
      </c>
      <c r="F196">
        <f t="shared" si="291"/>
        <v>6.4369231380215872E-2</v>
      </c>
      <c r="G196">
        <f t="shared" si="292"/>
        <v>240.92329746177583</v>
      </c>
      <c r="H196">
        <f t="shared" si="293"/>
        <v>3.7399495758944821</v>
      </c>
      <c r="I196">
        <f t="shared" si="294"/>
        <v>4.1066398361668481</v>
      </c>
      <c r="J196">
        <f t="shared" si="295"/>
        <v>35.816928863525391</v>
      </c>
      <c r="K196" s="1">
        <v>6</v>
      </c>
      <c r="L196">
        <f t="shared" si="296"/>
        <v>1.4200000166893005</v>
      </c>
      <c r="M196" s="1">
        <v>1</v>
      </c>
      <c r="N196">
        <f t="shared" si="297"/>
        <v>2.8400000333786011</v>
      </c>
      <c r="O196" s="1">
        <v>46.576290130615234</v>
      </c>
      <c r="P196" s="1">
        <v>35.816928863525391</v>
      </c>
      <c r="Q196" s="1">
        <v>49.858955383300781</v>
      </c>
      <c r="R196" s="1">
        <v>399.56207275390625</v>
      </c>
      <c r="S196" s="1">
        <v>387.48236083984375</v>
      </c>
      <c r="T196" s="1">
        <v>17.426517486572266</v>
      </c>
      <c r="U196" s="1">
        <v>24.699819564819336</v>
      </c>
      <c r="V196" s="1">
        <v>12.168314933776855</v>
      </c>
      <c r="W196" s="1">
        <v>17.247001647949219</v>
      </c>
      <c r="X196" s="1">
        <v>300.90103149414062</v>
      </c>
      <c r="Y196" s="1">
        <v>1698.7967529296875</v>
      </c>
      <c r="Z196" s="1">
        <v>5.4865560531616211</v>
      </c>
      <c r="AA196" s="1">
        <v>72.9696044921875</v>
      </c>
      <c r="AB196" s="1">
        <v>5.1265773773193359</v>
      </c>
      <c r="AC196" s="1">
        <v>-0.33906298875808716</v>
      </c>
      <c r="AD196" s="1">
        <v>1</v>
      </c>
      <c r="AE196" s="1">
        <v>-0.21956524252891541</v>
      </c>
      <c r="AF196" s="1">
        <v>2.737391471862793</v>
      </c>
      <c r="AG196" s="1">
        <v>1</v>
      </c>
      <c r="AH196" s="1">
        <v>0</v>
      </c>
      <c r="AI196" s="1">
        <v>0.15999999642372131</v>
      </c>
      <c r="AJ196" s="1">
        <v>111115</v>
      </c>
      <c r="AK196">
        <f t="shared" si="298"/>
        <v>0.50150171915690089</v>
      </c>
      <c r="AL196">
        <f t="shared" si="299"/>
        <v>3.7399495758944821E-3</v>
      </c>
      <c r="AM196">
        <f t="shared" si="300"/>
        <v>308.96692886352537</v>
      </c>
      <c r="AN196">
        <f t="shared" si="301"/>
        <v>319.72629013061521</v>
      </c>
      <c r="AO196">
        <f t="shared" si="302"/>
        <v>271.80747439337938</v>
      </c>
      <c r="AP196">
        <f t="shared" si="303"/>
        <v>2.9281262507942341</v>
      </c>
      <c r="AQ196">
        <f t="shared" si="304"/>
        <v>5.9089759008401099</v>
      </c>
      <c r="AR196">
        <f t="shared" si="305"/>
        <v>80.978592962947403</v>
      </c>
      <c r="AS196">
        <f t="shared" si="306"/>
        <v>56.278773398128067</v>
      </c>
      <c r="AT196">
        <f t="shared" si="307"/>
        <v>41.196609497070313</v>
      </c>
      <c r="AU196">
        <f t="shared" si="308"/>
        <v>7.900919155055468</v>
      </c>
      <c r="AV196">
        <f t="shared" si="309"/>
        <v>6.2942622856721586E-2</v>
      </c>
      <c r="AW196">
        <f t="shared" si="310"/>
        <v>1.8023360646732618</v>
      </c>
      <c r="AX196">
        <f t="shared" si="311"/>
        <v>6.0985830903822063</v>
      </c>
      <c r="AY196">
        <f t="shared" si="312"/>
        <v>3.9464871056386991E-2</v>
      </c>
      <c r="AZ196">
        <f t="shared" si="313"/>
        <v>17.580077728739422</v>
      </c>
      <c r="BA196">
        <f t="shared" si="314"/>
        <v>0.62176584487507935</v>
      </c>
      <c r="BB196">
        <f t="shared" si="315"/>
        <v>28.250777865602782</v>
      </c>
      <c r="BC196">
        <f t="shared" si="316"/>
        <v>385.29154293214555</v>
      </c>
      <c r="BD196">
        <f t="shared" si="317"/>
        <v>3.3793392512994E-3</v>
      </c>
    </row>
    <row r="197" spans="1:108" x14ac:dyDescent="0.25">
      <c r="A197" s="1">
        <v>162</v>
      </c>
      <c r="B197" s="1" t="s">
        <v>179</v>
      </c>
      <c r="C197" s="1">
        <v>2726.0000000223517</v>
      </c>
      <c r="D197" s="1">
        <v>0</v>
      </c>
      <c r="E197">
        <f t="shared" si="290"/>
        <v>4.611412311544469</v>
      </c>
      <c r="F197">
        <f t="shared" si="291"/>
        <v>6.4444576273677889E-2</v>
      </c>
      <c r="G197">
        <f t="shared" si="292"/>
        <v>241.00594328808714</v>
      </c>
      <c r="H197">
        <f t="shared" si="293"/>
        <v>3.7420981428482438</v>
      </c>
      <c r="I197">
        <f t="shared" si="294"/>
        <v>4.1043563457385597</v>
      </c>
      <c r="J197">
        <f t="shared" si="295"/>
        <v>35.810932159423828</v>
      </c>
      <c r="K197" s="1">
        <v>6</v>
      </c>
      <c r="L197">
        <f t="shared" si="296"/>
        <v>1.4200000166893005</v>
      </c>
      <c r="M197" s="1">
        <v>1</v>
      </c>
      <c r="N197">
        <f t="shared" si="297"/>
        <v>2.8400000333786011</v>
      </c>
      <c r="O197" s="1">
        <v>46.576889038085937</v>
      </c>
      <c r="P197" s="1">
        <v>35.810932159423828</v>
      </c>
      <c r="Q197" s="1">
        <v>49.859020233154297</v>
      </c>
      <c r="R197" s="1">
        <v>399.56927490234375</v>
      </c>
      <c r="S197" s="1">
        <v>387.4832763671875</v>
      </c>
      <c r="T197" s="1">
        <v>17.427215576171875</v>
      </c>
      <c r="U197" s="1">
        <v>24.704345703125</v>
      </c>
      <c r="V197" s="1">
        <v>12.168448448181152</v>
      </c>
      <c r="W197" s="1">
        <v>17.249660491943359</v>
      </c>
      <c r="X197" s="1">
        <v>300.91412353515625</v>
      </c>
      <c r="Y197" s="1">
        <v>1698.7784423828125</v>
      </c>
      <c r="Z197" s="1">
        <v>5.5353446006774902</v>
      </c>
      <c r="AA197" s="1">
        <v>72.969718933105469</v>
      </c>
      <c r="AB197" s="1">
        <v>5.1265773773193359</v>
      </c>
      <c r="AC197" s="1">
        <v>-0.33906298875808716</v>
      </c>
      <c r="AD197" s="1">
        <v>1</v>
      </c>
      <c r="AE197" s="1">
        <v>-0.21956524252891541</v>
      </c>
      <c r="AF197" s="1">
        <v>2.737391471862793</v>
      </c>
      <c r="AG197" s="1">
        <v>1</v>
      </c>
      <c r="AH197" s="1">
        <v>0</v>
      </c>
      <c r="AI197" s="1">
        <v>0.15999999642372131</v>
      </c>
      <c r="AJ197" s="1">
        <v>111115</v>
      </c>
      <c r="AK197">
        <f t="shared" si="298"/>
        <v>0.50152353922526027</v>
      </c>
      <c r="AL197">
        <f t="shared" si="299"/>
        <v>3.7420981428482438E-3</v>
      </c>
      <c r="AM197">
        <f t="shared" si="300"/>
        <v>308.96093215942381</v>
      </c>
      <c r="AN197">
        <f t="shared" si="301"/>
        <v>319.72688903808591</v>
      </c>
      <c r="AO197">
        <f t="shared" si="302"/>
        <v>271.80454470594486</v>
      </c>
      <c r="AP197">
        <f t="shared" si="303"/>
        <v>2.9279994569903205</v>
      </c>
      <c r="AQ197">
        <f t="shared" si="304"/>
        <v>5.9070255081218628</v>
      </c>
      <c r="AR197">
        <f t="shared" si="305"/>
        <v>80.951737165619221</v>
      </c>
      <c r="AS197">
        <f t="shared" si="306"/>
        <v>56.247391462494221</v>
      </c>
      <c r="AT197">
        <f t="shared" si="307"/>
        <v>41.193910598754883</v>
      </c>
      <c r="AU197">
        <f t="shared" si="308"/>
        <v>7.899789679937939</v>
      </c>
      <c r="AV197">
        <f t="shared" si="309"/>
        <v>6.3014663168331708E-2</v>
      </c>
      <c r="AW197">
        <f t="shared" si="310"/>
        <v>1.8026691623833031</v>
      </c>
      <c r="AX197">
        <f t="shared" si="311"/>
        <v>6.0971205175546359</v>
      </c>
      <c r="AY197">
        <f t="shared" si="312"/>
        <v>3.9510184686768382E-2</v>
      </c>
      <c r="AZ197">
        <f t="shared" si="313"/>
        <v>17.586135942939677</v>
      </c>
      <c r="BA197">
        <f t="shared" si="314"/>
        <v>0.62197766455268821</v>
      </c>
      <c r="BB197">
        <f t="shared" si="315"/>
        <v>28.269703161971915</v>
      </c>
      <c r="BC197">
        <f t="shared" si="316"/>
        <v>385.29123180823763</v>
      </c>
      <c r="BD197">
        <f t="shared" si="317"/>
        <v>3.3834991934025551E-3</v>
      </c>
    </row>
    <row r="198" spans="1:108" x14ac:dyDescent="0.25">
      <c r="A198" s="1">
        <v>163</v>
      </c>
      <c r="B198" s="1" t="s">
        <v>180</v>
      </c>
      <c r="C198" s="1">
        <v>2726.5000000111759</v>
      </c>
      <c r="D198" s="1">
        <v>0</v>
      </c>
      <c r="E198">
        <f t="shared" si="290"/>
        <v>4.6094689549934822</v>
      </c>
      <c r="F198">
        <f t="shared" si="291"/>
        <v>6.4471527560962971E-2</v>
      </c>
      <c r="G198">
        <f t="shared" si="292"/>
        <v>241.12686335995025</v>
      </c>
      <c r="H198">
        <f t="shared" si="293"/>
        <v>3.7432793028234825</v>
      </c>
      <c r="I198">
        <f t="shared" si="294"/>
        <v>4.10398361920819</v>
      </c>
      <c r="J198">
        <f t="shared" si="295"/>
        <v>35.810287475585937</v>
      </c>
      <c r="K198" s="1">
        <v>6</v>
      </c>
      <c r="L198">
        <f t="shared" si="296"/>
        <v>1.4200000166893005</v>
      </c>
      <c r="M198" s="1">
        <v>1</v>
      </c>
      <c r="N198">
        <f t="shared" si="297"/>
        <v>2.8400000333786011</v>
      </c>
      <c r="O198" s="1">
        <v>46.578140258789063</v>
      </c>
      <c r="P198" s="1">
        <v>35.810287475585937</v>
      </c>
      <c r="Q198" s="1">
        <v>49.859012603759766</v>
      </c>
      <c r="R198" s="1">
        <v>399.59487915039062</v>
      </c>
      <c r="S198" s="1">
        <v>387.51141357421875</v>
      </c>
      <c r="T198" s="1">
        <v>17.42698860168457</v>
      </c>
      <c r="U198" s="1">
        <v>24.706531524658203</v>
      </c>
      <c r="V198" s="1">
        <v>12.167537689208984</v>
      </c>
      <c r="W198" s="1">
        <v>17.250120162963867</v>
      </c>
      <c r="X198" s="1">
        <v>300.90866088867187</v>
      </c>
      <c r="Y198" s="1">
        <v>1698.7818603515625</v>
      </c>
      <c r="Z198" s="1">
        <v>5.4166445732116699</v>
      </c>
      <c r="AA198" s="1">
        <v>72.969863891601563</v>
      </c>
      <c r="AB198" s="1">
        <v>5.1265773773193359</v>
      </c>
      <c r="AC198" s="1">
        <v>-0.33906298875808716</v>
      </c>
      <c r="AD198" s="1">
        <v>1</v>
      </c>
      <c r="AE198" s="1">
        <v>-0.21956524252891541</v>
      </c>
      <c r="AF198" s="1">
        <v>2.737391471862793</v>
      </c>
      <c r="AG198" s="1">
        <v>1</v>
      </c>
      <c r="AH198" s="1">
        <v>0</v>
      </c>
      <c r="AI198" s="1">
        <v>0.15999999642372131</v>
      </c>
      <c r="AJ198" s="1">
        <v>111115</v>
      </c>
      <c r="AK198">
        <f t="shared" si="298"/>
        <v>0.50151443481445313</v>
      </c>
      <c r="AL198">
        <f t="shared" si="299"/>
        <v>3.7432793028234824E-3</v>
      </c>
      <c r="AM198">
        <f t="shared" si="300"/>
        <v>308.96028747558591</v>
      </c>
      <c r="AN198">
        <f t="shared" si="301"/>
        <v>319.72814025878904</v>
      </c>
      <c r="AO198">
        <f t="shared" si="302"/>
        <v>271.80509158093264</v>
      </c>
      <c r="AP198">
        <f t="shared" si="303"/>
        <v>2.9277019717929194</v>
      </c>
      <c r="AQ198">
        <f t="shared" si="304"/>
        <v>5.906815861796062</v>
      </c>
      <c r="AR198">
        <f t="shared" si="305"/>
        <v>80.948703297169018</v>
      </c>
      <c r="AS198">
        <f t="shared" si="306"/>
        <v>56.242171772510815</v>
      </c>
      <c r="AT198">
        <f t="shared" si="307"/>
        <v>41.1942138671875</v>
      </c>
      <c r="AU198">
        <f t="shared" si="308"/>
        <v>7.8999165892479928</v>
      </c>
      <c r="AV198">
        <f t="shared" si="309"/>
        <v>6.3040431480717862E-2</v>
      </c>
      <c r="AW198">
        <f t="shared" si="310"/>
        <v>1.8028322425878722</v>
      </c>
      <c r="AX198">
        <f t="shared" si="311"/>
        <v>6.0970843466601208</v>
      </c>
      <c r="AY198">
        <f t="shared" si="312"/>
        <v>3.9526393133902216E-2</v>
      </c>
      <c r="AZ198">
        <f t="shared" si="313"/>
        <v>17.59499439998438</v>
      </c>
      <c r="BA198">
        <f t="shared" si="314"/>
        <v>0.62224454535651508</v>
      </c>
      <c r="BB198">
        <f t="shared" si="315"/>
        <v>28.274369199064651</v>
      </c>
      <c r="BC198">
        <f t="shared" si="316"/>
        <v>385.32029279390019</v>
      </c>
      <c r="BD198">
        <f t="shared" si="317"/>
        <v>3.3823764146993203E-3</v>
      </c>
    </row>
    <row r="199" spans="1:108" x14ac:dyDescent="0.25">
      <c r="A199" s="1">
        <v>164</v>
      </c>
      <c r="B199" s="1" t="s">
        <v>180</v>
      </c>
      <c r="C199" s="1">
        <v>2727</v>
      </c>
      <c r="D199" s="1">
        <v>0</v>
      </c>
      <c r="E199">
        <f t="shared" si="290"/>
        <v>4.6245576166164284</v>
      </c>
      <c r="F199">
        <f t="shared" si="291"/>
        <v>6.4530128322970781E-2</v>
      </c>
      <c r="G199">
        <f t="shared" si="292"/>
        <v>240.88573902531186</v>
      </c>
      <c r="H199">
        <f t="shared" si="293"/>
        <v>3.7455444800110458</v>
      </c>
      <c r="I199">
        <f t="shared" si="294"/>
        <v>4.1028414257709764</v>
      </c>
      <c r="J199">
        <f t="shared" si="295"/>
        <v>35.808208465576172</v>
      </c>
      <c r="K199" s="1">
        <v>6</v>
      </c>
      <c r="L199">
        <f t="shared" si="296"/>
        <v>1.4200000166893005</v>
      </c>
      <c r="M199" s="1">
        <v>1</v>
      </c>
      <c r="N199">
        <f t="shared" si="297"/>
        <v>2.8400000333786011</v>
      </c>
      <c r="O199" s="1">
        <v>46.579200744628906</v>
      </c>
      <c r="P199" s="1">
        <v>35.808208465576172</v>
      </c>
      <c r="Q199" s="1">
        <v>49.858219146728516</v>
      </c>
      <c r="R199" s="1">
        <v>399.64447021484375</v>
      </c>
      <c r="S199" s="1">
        <v>387.5286865234375</v>
      </c>
      <c r="T199" s="1">
        <v>17.42872428894043</v>
      </c>
      <c r="U199" s="1">
        <v>24.712837219238281</v>
      </c>
      <c r="V199" s="1">
        <v>12.168131828308105</v>
      </c>
      <c r="W199" s="1">
        <v>17.253646850585938</v>
      </c>
      <c r="X199" s="1">
        <v>300.89990234375</v>
      </c>
      <c r="Y199" s="1">
        <v>1698.7105712890625</v>
      </c>
      <c r="Z199" s="1">
        <v>5.4219202995300293</v>
      </c>
      <c r="AA199" s="1">
        <v>72.970108032226562</v>
      </c>
      <c r="AB199" s="1">
        <v>5.1265773773193359</v>
      </c>
      <c r="AC199" s="1">
        <v>-0.33906298875808716</v>
      </c>
      <c r="AD199" s="1">
        <v>1</v>
      </c>
      <c r="AE199" s="1">
        <v>-0.21956524252891541</v>
      </c>
      <c r="AF199" s="1">
        <v>2.737391471862793</v>
      </c>
      <c r="AG199" s="1">
        <v>1</v>
      </c>
      <c r="AH199" s="1">
        <v>0</v>
      </c>
      <c r="AI199" s="1">
        <v>0.15999999642372131</v>
      </c>
      <c r="AJ199" s="1">
        <v>111115</v>
      </c>
      <c r="AK199">
        <f t="shared" si="298"/>
        <v>0.50149983723958325</v>
      </c>
      <c r="AL199">
        <f t="shared" si="299"/>
        <v>3.7455444800110456E-3</v>
      </c>
      <c r="AM199">
        <f t="shared" si="300"/>
        <v>308.95820846557615</v>
      </c>
      <c r="AN199">
        <f t="shared" si="301"/>
        <v>319.72920074462888</v>
      </c>
      <c r="AO199">
        <f t="shared" si="302"/>
        <v>271.79368533118759</v>
      </c>
      <c r="AP199">
        <f t="shared" si="303"/>
        <v>2.9268945695892081</v>
      </c>
      <c r="AQ199">
        <f t="shared" si="304"/>
        <v>5.9061398274416232</v>
      </c>
      <c r="AR199">
        <f t="shared" si="305"/>
        <v>80.939167923846739</v>
      </c>
      <c r="AS199">
        <f t="shared" si="306"/>
        <v>56.226330704608458</v>
      </c>
      <c r="AT199">
        <f t="shared" si="307"/>
        <v>41.193704605102539</v>
      </c>
      <c r="AU199">
        <f t="shared" si="308"/>
        <v>7.8997034783948532</v>
      </c>
      <c r="AV199">
        <f t="shared" si="309"/>
        <v>6.3096458424724805E-2</v>
      </c>
      <c r="AW199">
        <f t="shared" si="310"/>
        <v>1.8032984016706468</v>
      </c>
      <c r="AX199">
        <f t="shared" si="311"/>
        <v>6.0964050767242064</v>
      </c>
      <c r="AY199">
        <f t="shared" si="312"/>
        <v>3.9561634616470713E-2</v>
      </c>
      <c r="AZ199">
        <f t="shared" si="313"/>
        <v>17.577458400099744</v>
      </c>
      <c r="BA199">
        <f t="shared" si="314"/>
        <v>0.62159460035416825</v>
      </c>
      <c r="BB199">
        <f t="shared" si="315"/>
        <v>28.287692891636429</v>
      </c>
      <c r="BC199">
        <f t="shared" si="316"/>
        <v>385.33039331602333</v>
      </c>
      <c r="BD199">
        <f t="shared" si="317"/>
        <v>3.3949584016134179E-3</v>
      </c>
    </row>
    <row r="200" spans="1:108" x14ac:dyDescent="0.25">
      <c r="A200" s="1">
        <v>165</v>
      </c>
      <c r="B200" s="1" t="s">
        <v>181</v>
      </c>
      <c r="C200" s="1">
        <v>2727.4999999888241</v>
      </c>
      <c r="D200" s="1">
        <v>0</v>
      </c>
      <c r="E200">
        <f t="shared" si="290"/>
        <v>4.6084418489311947</v>
      </c>
      <c r="F200">
        <f t="shared" si="291"/>
        <v>6.4590338912904513E-2</v>
      </c>
      <c r="G200">
        <f t="shared" si="292"/>
        <v>241.43016685092837</v>
      </c>
      <c r="H200">
        <f t="shared" si="293"/>
        <v>3.7476973575761283</v>
      </c>
      <c r="I200">
        <f t="shared" si="294"/>
        <v>4.1015064188602199</v>
      </c>
      <c r="J200">
        <f t="shared" si="295"/>
        <v>35.805492401123047</v>
      </c>
      <c r="K200" s="1">
        <v>6</v>
      </c>
      <c r="L200">
        <f t="shared" si="296"/>
        <v>1.4200000166893005</v>
      </c>
      <c r="M200" s="1">
        <v>1</v>
      </c>
      <c r="N200">
        <f t="shared" si="297"/>
        <v>2.8400000333786011</v>
      </c>
      <c r="O200" s="1">
        <v>46.579158782958984</v>
      </c>
      <c r="P200" s="1">
        <v>35.805492401123047</v>
      </c>
      <c r="Q200" s="1">
        <v>49.857540130615234</v>
      </c>
      <c r="R200" s="1">
        <v>399.66326904296875</v>
      </c>
      <c r="S200" s="1">
        <v>387.57717895507812</v>
      </c>
      <c r="T200" s="1">
        <v>17.430320739746094</v>
      </c>
      <c r="U200" s="1">
        <v>24.718826293945313</v>
      </c>
      <c r="V200" s="1">
        <v>12.169374465942383</v>
      </c>
      <c r="W200" s="1">
        <v>17.25800895690918</v>
      </c>
      <c r="X200" s="1">
        <v>300.88955688476562</v>
      </c>
      <c r="Y200" s="1">
        <v>1698.6339111328125</v>
      </c>
      <c r="Z200" s="1">
        <v>5.4674172401428223</v>
      </c>
      <c r="AA200" s="1">
        <v>72.970710754394531</v>
      </c>
      <c r="AB200" s="1">
        <v>5.1265773773193359</v>
      </c>
      <c r="AC200" s="1">
        <v>-0.33906298875808716</v>
      </c>
      <c r="AD200" s="1">
        <v>1</v>
      </c>
      <c r="AE200" s="1">
        <v>-0.21956524252891541</v>
      </c>
      <c r="AF200" s="1">
        <v>2.737391471862793</v>
      </c>
      <c r="AG200" s="1">
        <v>1</v>
      </c>
      <c r="AH200" s="1">
        <v>0</v>
      </c>
      <c r="AI200" s="1">
        <v>0.15999999642372131</v>
      </c>
      <c r="AJ200" s="1">
        <v>111115</v>
      </c>
      <c r="AK200">
        <f t="shared" si="298"/>
        <v>0.50148259480794266</v>
      </c>
      <c r="AL200">
        <f t="shared" si="299"/>
        <v>3.7476973575761283E-3</v>
      </c>
      <c r="AM200">
        <f t="shared" si="300"/>
        <v>308.95549240112302</v>
      </c>
      <c r="AN200">
        <f t="shared" si="301"/>
        <v>319.72915878295896</v>
      </c>
      <c r="AO200">
        <f t="shared" si="302"/>
        <v>271.78141970646175</v>
      </c>
      <c r="AP200">
        <f t="shared" si="303"/>
        <v>2.9260508825738132</v>
      </c>
      <c r="AQ200">
        <f t="shared" si="304"/>
        <v>5.9052567425438252</v>
      </c>
      <c r="AR200">
        <f t="shared" si="305"/>
        <v>80.926397475005984</v>
      </c>
      <c r="AS200">
        <f t="shared" si="306"/>
        <v>56.207571181060672</v>
      </c>
      <c r="AT200">
        <f t="shared" si="307"/>
        <v>41.192325592041016</v>
      </c>
      <c r="AU200">
        <f t="shared" si="308"/>
        <v>7.8991264279374933</v>
      </c>
      <c r="AV200">
        <f t="shared" si="309"/>
        <v>6.3154022136300822E-2</v>
      </c>
      <c r="AW200">
        <f t="shared" si="310"/>
        <v>1.8037503236836054</v>
      </c>
      <c r="AX200">
        <f t="shared" si="311"/>
        <v>6.0953761042538881</v>
      </c>
      <c r="AY200">
        <f t="shared" si="312"/>
        <v>3.9597842949356102E-2</v>
      </c>
      <c r="AZ200">
        <f t="shared" si="313"/>
        <v>17.617330872664304</v>
      </c>
      <c r="BA200">
        <f t="shared" si="314"/>
        <v>0.62292152366099751</v>
      </c>
      <c r="BB200">
        <f t="shared" si="315"/>
        <v>28.302049503345994</v>
      </c>
      <c r="BC200">
        <f t="shared" si="316"/>
        <v>385.3865464117905</v>
      </c>
      <c r="BD200">
        <f t="shared" si="317"/>
        <v>3.3843513883947997E-3</v>
      </c>
      <c r="BE200">
        <f>AVERAGE(E186:E200)</f>
        <v>4.5837630798246778</v>
      </c>
      <c r="BF200">
        <f t="shared" ref="BF200:DD200" si="318">AVERAGE(F186:F200)</f>
        <v>6.4280687137989886E-2</v>
      </c>
      <c r="BG200">
        <f t="shared" si="318"/>
        <v>241.35581573361156</v>
      </c>
      <c r="BH200">
        <f t="shared" si="318"/>
        <v>3.7366848354328952</v>
      </c>
      <c r="BI200">
        <f t="shared" si="318"/>
        <v>4.108572483392769</v>
      </c>
      <c r="BJ200">
        <f t="shared" si="318"/>
        <v>35.821442413330075</v>
      </c>
      <c r="BK200">
        <f t="shared" si="318"/>
        <v>6</v>
      </c>
      <c r="BL200">
        <f t="shared" si="318"/>
        <v>1.4200000166893005</v>
      </c>
      <c r="BM200">
        <f t="shared" si="318"/>
        <v>1</v>
      </c>
      <c r="BN200">
        <f t="shared" si="318"/>
        <v>2.8400000333786011</v>
      </c>
      <c r="BO200">
        <f t="shared" si="318"/>
        <v>46.5742805480957</v>
      </c>
      <c r="BP200">
        <f t="shared" si="318"/>
        <v>35.821442413330075</v>
      </c>
      <c r="BQ200">
        <f t="shared" si="318"/>
        <v>49.858857981363933</v>
      </c>
      <c r="BR200">
        <f t="shared" si="318"/>
        <v>399.49809773763019</v>
      </c>
      <c r="BS200">
        <f t="shared" si="318"/>
        <v>387.47000732421873</v>
      </c>
      <c r="BT200">
        <f t="shared" si="318"/>
        <v>17.42581672668457</v>
      </c>
      <c r="BU200">
        <f t="shared" si="318"/>
        <v>24.693410491943361</v>
      </c>
      <c r="BV200">
        <f t="shared" si="318"/>
        <v>12.169100189208985</v>
      </c>
      <c r="BW200">
        <f t="shared" si="318"/>
        <v>17.24433199564616</v>
      </c>
      <c r="BX200">
        <f t="shared" si="318"/>
        <v>300.87644856770834</v>
      </c>
      <c r="BY200">
        <f t="shared" si="318"/>
        <v>1698.8245768229167</v>
      </c>
      <c r="BZ200">
        <f t="shared" si="318"/>
        <v>5.4951602935791017</v>
      </c>
      <c r="CA200">
        <f t="shared" si="318"/>
        <v>72.969772338867188</v>
      </c>
      <c r="CB200">
        <f t="shared" si="318"/>
        <v>5.1265773773193359</v>
      </c>
      <c r="CC200">
        <f t="shared" si="318"/>
        <v>-0.33906298875808716</v>
      </c>
      <c r="CD200">
        <f t="shared" si="318"/>
        <v>1</v>
      </c>
      <c r="CE200">
        <f t="shared" si="318"/>
        <v>-0.21956524252891541</v>
      </c>
      <c r="CF200">
        <f t="shared" si="318"/>
        <v>2.737391471862793</v>
      </c>
      <c r="CG200">
        <f t="shared" si="318"/>
        <v>1</v>
      </c>
      <c r="CH200">
        <f t="shared" si="318"/>
        <v>0</v>
      </c>
      <c r="CI200">
        <f t="shared" si="318"/>
        <v>0.15999999642372131</v>
      </c>
      <c r="CJ200">
        <f t="shared" si="318"/>
        <v>111115</v>
      </c>
      <c r="CK200">
        <f t="shared" si="318"/>
        <v>0.5014607476128472</v>
      </c>
      <c r="CL200">
        <f t="shared" si="318"/>
        <v>3.7366848354328953E-3</v>
      </c>
      <c r="CM200">
        <f t="shared" si="318"/>
        <v>308.97144241333007</v>
      </c>
      <c r="CN200">
        <f t="shared" si="318"/>
        <v>319.72428054809569</v>
      </c>
      <c r="CO200">
        <f t="shared" si="318"/>
        <v>271.81192621619653</v>
      </c>
      <c r="CP200">
        <f t="shared" si="318"/>
        <v>2.9288394466336376</v>
      </c>
      <c r="CQ200">
        <f t="shared" si="318"/>
        <v>5.910445025046557</v>
      </c>
      <c r="CR200">
        <f t="shared" si="318"/>
        <v>80.998540017464151</v>
      </c>
      <c r="CS200">
        <f t="shared" si="318"/>
        <v>56.30512952552079</v>
      </c>
      <c r="CT200">
        <f t="shared" si="318"/>
        <v>41.197861480712888</v>
      </c>
      <c r="CU200">
        <f t="shared" si="318"/>
        <v>7.9014432697257275</v>
      </c>
      <c r="CV200">
        <f t="shared" si="318"/>
        <v>6.2857948125996169E-2</v>
      </c>
      <c r="CW200">
        <f t="shared" si="318"/>
        <v>1.8018725416537869</v>
      </c>
      <c r="CX200">
        <f t="shared" si="318"/>
        <v>6.0995707280719405</v>
      </c>
      <c r="CY200">
        <f t="shared" si="318"/>
        <v>3.941161156886324E-2</v>
      </c>
      <c r="CZ200">
        <f t="shared" si="318"/>
        <v>17.611679032361682</v>
      </c>
      <c r="DA200">
        <f t="shared" si="318"/>
        <v>0.62290198411871223</v>
      </c>
      <c r="DB200">
        <f t="shared" si="318"/>
        <v>28.232168050869962</v>
      </c>
      <c r="DC200">
        <f t="shared" si="318"/>
        <v>385.29110588582625</v>
      </c>
      <c r="DD200">
        <f t="shared" si="318"/>
        <v>3.3587699466747223E-3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063016-stm-ger1_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2016-09-07T17:59:14Z</dcterms:created>
  <dcterms:modified xsi:type="dcterms:W3CDTF">2016-09-07T17:59:14Z</dcterms:modified>
</cp:coreProperties>
</file>