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\2016\LICOR data\"/>
    </mc:Choice>
  </mc:AlternateContent>
  <bookViews>
    <workbookView xWindow="0" yWindow="0" windowWidth="24750" windowHeight="15480"/>
  </bookViews>
  <sheets>
    <sheet name="063016-stm-sage1_" sheetId="1" r:id="rId1"/>
  </sheets>
  <calcPr calcId="152511"/>
</workbook>
</file>

<file path=xl/calcChain.xml><?xml version="1.0" encoding="utf-8"?>
<calcChain xmlns="http://schemas.openxmlformats.org/spreadsheetml/2006/main">
  <c r="DD184" i="1" l="1"/>
  <c r="DC184" i="1"/>
  <c r="DB184" i="1"/>
  <c r="DA184" i="1"/>
  <c r="CZ184" i="1"/>
  <c r="CY184" i="1"/>
  <c r="CX184" i="1"/>
  <c r="CW184" i="1"/>
  <c r="CV184" i="1"/>
  <c r="CU184" i="1"/>
  <c r="CT184" i="1"/>
  <c r="CS184" i="1"/>
  <c r="CR184" i="1"/>
  <c r="CQ184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DD167" i="1"/>
  <c r="DC167" i="1"/>
  <c r="DB167" i="1"/>
  <c r="DA167" i="1"/>
  <c r="CZ167" i="1"/>
  <c r="CY167" i="1"/>
  <c r="CX167" i="1"/>
  <c r="CW167" i="1"/>
  <c r="CV167" i="1"/>
  <c r="CU167" i="1"/>
  <c r="CT167" i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DD150" i="1"/>
  <c r="DC150" i="1"/>
  <c r="DB150" i="1"/>
  <c r="DA150" i="1"/>
  <c r="CZ150" i="1"/>
  <c r="CY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DD128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L11" i="1"/>
  <c r="N11" i="1"/>
  <c r="AK11" i="1"/>
  <c r="E11" i="1" s="1"/>
  <c r="BC11" i="1" s="1"/>
  <c r="AM11" i="1"/>
  <c r="AN11" i="1"/>
  <c r="AO11" i="1"/>
  <c r="AT11" i="1"/>
  <c r="AU11" i="1"/>
  <c r="AX11" i="1" s="1"/>
  <c r="AW11" i="1"/>
  <c r="E12" i="1"/>
  <c r="BC12" i="1" s="1"/>
  <c r="G12" i="1"/>
  <c r="H12" i="1"/>
  <c r="I12" i="1"/>
  <c r="L12" i="1"/>
  <c r="N12" i="1"/>
  <c r="AK12" i="1"/>
  <c r="AL12" i="1"/>
  <c r="AM12" i="1"/>
  <c r="AN12" i="1"/>
  <c r="AO12" i="1"/>
  <c r="AP12" i="1" s="1"/>
  <c r="J12" i="1" s="1"/>
  <c r="AQ12" i="1" s="1"/>
  <c r="AR12" i="1" s="1"/>
  <c r="AS12" i="1" s="1"/>
  <c r="AV12" i="1" s="1"/>
  <c r="F12" i="1" s="1"/>
  <c r="AT12" i="1"/>
  <c r="AU12" i="1" s="1"/>
  <c r="AW12" i="1"/>
  <c r="AX12" i="1"/>
  <c r="AY12" i="1"/>
  <c r="BB12" i="1"/>
  <c r="E13" i="1"/>
  <c r="BC13" i="1" s="1"/>
  <c r="H13" i="1"/>
  <c r="L13" i="1"/>
  <c r="N13" i="1" s="1"/>
  <c r="AK13" i="1"/>
  <c r="AL13" i="1"/>
  <c r="AM13" i="1"/>
  <c r="AN13" i="1"/>
  <c r="AO13" i="1"/>
  <c r="AP13" i="1"/>
  <c r="J13" i="1" s="1"/>
  <c r="AQ13" i="1"/>
  <c r="AT13" i="1"/>
  <c r="AU13" i="1"/>
  <c r="AX13" i="1" s="1"/>
  <c r="AW13" i="1"/>
  <c r="H14" i="1"/>
  <c r="L14" i="1"/>
  <c r="N14" i="1" s="1"/>
  <c r="BC14" i="1" s="1"/>
  <c r="AK14" i="1"/>
  <c r="E14" i="1" s="1"/>
  <c r="AL14" i="1"/>
  <c r="AM14" i="1"/>
  <c r="AN14" i="1"/>
  <c r="AP14" i="1" s="1"/>
  <c r="J14" i="1" s="1"/>
  <c r="AQ14" i="1" s="1"/>
  <c r="AO14" i="1"/>
  <c r="AT14" i="1"/>
  <c r="AU14" i="1" s="1"/>
  <c r="AX14" i="1" s="1"/>
  <c r="AW14" i="1"/>
  <c r="E15" i="1"/>
  <c r="H15" i="1"/>
  <c r="J15" i="1"/>
  <c r="AQ15" i="1" s="1"/>
  <c r="I15" i="1" s="1"/>
  <c r="L15" i="1"/>
  <c r="AP15" i="1" s="1"/>
  <c r="N15" i="1"/>
  <c r="AK15" i="1"/>
  <c r="AL15" i="1"/>
  <c r="AM15" i="1"/>
  <c r="AN15" i="1"/>
  <c r="AO15" i="1"/>
  <c r="AR15" i="1"/>
  <c r="AS15" i="1"/>
  <c r="AV15" i="1" s="1"/>
  <c r="F15" i="1" s="1"/>
  <c r="AY15" i="1" s="1"/>
  <c r="G15" i="1" s="1"/>
  <c r="AT15" i="1"/>
  <c r="AU15" i="1" s="1"/>
  <c r="AX15" i="1" s="1"/>
  <c r="AW15" i="1"/>
  <c r="L16" i="1"/>
  <c r="N16" i="1"/>
  <c r="AK16" i="1"/>
  <c r="E16" i="1" s="1"/>
  <c r="BC16" i="1" s="1"/>
  <c r="AL16" i="1"/>
  <c r="AM16" i="1"/>
  <c r="AN16" i="1"/>
  <c r="AO16" i="1"/>
  <c r="AT16" i="1"/>
  <c r="AU16" i="1" s="1"/>
  <c r="AX16" i="1" s="1"/>
  <c r="AW16" i="1"/>
  <c r="E17" i="1"/>
  <c r="L17" i="1"/>
  <c r="N17" i="1"/>
  <c r="AK17" i="1"/>
  <c r="AL17" i="1"/>
  <c r="H17" i="1" s="1"/>
  <c r="AM17" i="1"/>
  <c r="AN17" i="1"/>
  <c r="AP17" i="1" s="1"/>
  <c r="J17" i="1" s="1"/>
  <c r="AQ17" i="1" s="1"/>
  <c r="AO17" i="1"/>
  <c r="AT17" i="1"/>
  <c r="AU17" i="1" s="1"/>
  <c r="AW17" i="1"/>
  <c r="AX17" i="1"/>
  <c r="BC17" i="1"/>
  <c r="E18" i="1"/>
  <c r="H18" i="1"/>
  <c r="L18" i="1"/>
  <c r="N18" i="1" s="1"/>
  <c r="AK18" i="1"/>
  <c r="AL18" i="1"/>
  <c r="AM18" i="1"/>
  <c r="AN18" i="1"/>
  <c r="AO18" i="1"/>
  <c r="AP18" i="1"/>
  <c r="J18" i="1" s="1"/>
  <c r="AQ18" i="1" s="1"/>
  <c r="I18" i="1" s="1"/>
  <c r="AR18" i="1"/>
  <c r="AS18" i="1"/>
  <c r="AT18" i="1"/>
  <c r="AU18" i="1" s="1"/>
  <c r="AX18" i="1" s="1"/>
  <c r="AV18" i="1"/>
  <c r="F18" i="1" s="1"/>
  <c r="AY18" i="1" s="1"/>
  <c r="G18" i="1" s="1"/>
  <c r="AW18" i="1"/>
  <c r="L19" i="1"/>
  <c r="N19" i="1"/>
  <c r="AK19" i="1"/>
  <c r="AM19" i="1"/>
  <c r="AN19" i="1"/>
  <c r="AO19" i="1"/>
  <c r="AT19" i="1"/>
  <c r="AU19" i="1" s="1"/>
  <c r="AX19" i="1" s="1"/>
  <c r="AW19" i="1"/>
  <c r="E20" i="1"/>
  <c r="BC20" i="1" s="1"/>
  <c r="H20" i="1"/>
  <c r="J20" i="1"/>
  <c r="AQ20" i="1" s="1"/>
  <c r="L20" i="1"/>
  <c r="AP20" i="1" s="1"/>
  <c r="N20" i="1"/>
  <c r="AK20" i="1"/>
  <c r="AL20" i="1"/>
  <c r="AM20" i="1"/>
  <c r="AN20" i="1"/>
  <c r="AO20" i="1"/>
  <c r="AT20" i="1"/>
  <c r="AU20" i="1"/>
  <c r="AW20" i="1"/>
  <c r="L21" i="1"/>
  <c r="N21" i="1"/>
  <c r="AK21" i="1"/>
  <c r="E21" i="1" s="1"/>
  <c r="AL21" i="1"/>
  <c r="AM21" i="1"/>
  <c r="AN21" i="1"/>
  <c r="AP21" i="1" s="1"/>
  <c r="J21" i="1" s="1"/>
  <c r="AQ21" i="1" s="1"/>
  <c r="AO21" i="1"/>
  <c r="AT21" i="1"/>
  <c r="AU21" i="1"/>
  <c r="AX21" i="1" s="1"/>
  <c r="AW21" i="1"/>
  <c r="E22" i="1"/>
  <c r="J22" i="1"/>
  <c r="AQ22" i="1" s="1"/>
  <c r="L22" i="1"/>
  <c r="N22" i="1"/>
  <c r="BC22" i="1" s="1"/>
  <c r="AK22" i="1"/>
  <c r="AL22" i="1"/>
  <c r="AM22" i="1"/>
  <c r="AN22" i="1"/>
  <c r="AP22" i="1" s="1"/>
  <c r="AO22" i="1"/>
  <c r="AT22" i="1"/>
  <c r="AU22" i="1" s="1"/>
  <c r="AW22" i="1"/>
  <c r="AX22" i="1"/>
  <c r="H23" i="1"/>
  <c r="L23" i="1"/>
  <c r="N23" i="1" s="1"/>
  <c r="AK23" i="1"/>
  <c r="E23" i="1" s="1"/>
  <c r="AL23" i="1"/>
  <c r="AM23" i="1"/>
  <c r="AN23" i="1"/>
  <c r="AO23" i="1"/>
  <c r="AP23" i="1" s="1"/>
  <c r="J23" i="1" s="1"/>
  <c r="AQ23" i="1" s="1"/>
  <c r="AT23" i="1"/>
  <c r="AU23" i="1" s="1"/>
  <c r="AX23" i="1" s="1"/>
  <c r="AW23" i="1"/>
  <c r="L24" i="1"/>
  <c r="N24" i="1" s="1"/>
  <c r="AK24" i="1"/>
  <c r="AM24" i="1"/>
  <c r="AN24" i="1"/>
  <c r="AO24" i="1"/>
  <c r="AT24" i="1"/>
  <c r="AU24" i="1" s="1"/>
  <c r="AX24" i="1" s="1"/>
  <c r="AW24" i="1"/>
  <c r="E25" i="1"/>
  <c r="H25" i="1"/>
  <c r="L25" i="1"/>
  <c r="AK25" i="1"/>
  <c r="AL25" i="1"/>
  <c r="AM25" i="1"/>
  <c r="AN25" i="1"/>
  <c r="AO25" i="1"/>
  <c r="AT25" i="1"/>
  <c r="AU25" i="1" s="1"/>
  <c r="AX25" i="1" s="1"/>
  <c r="AW25" i="1"/>
  <c r="L28" i="1"/>
  <c r="N28" i="1"/>
  <c r="AK28" i="1"/>
  <c r="E28" i="1" s="1"/>
  <c r="AL28" i="1"/>
  <c r="AM28" i="1"/>
  <c r="AN28" i="1"/>
  <c r="AO28" i="1"/>
  <c r="AT28" i="1"/>
  <c r="AU28" i="1"/>
  <c r="AX28" i="1" s="1"/>
  <c r="AW28" i="1"/>
  <c r="E29" i="1"/>
  <c r="BC29" i="1" s="1"/>
  <c r="H29" i="1"/>
  <c r="L29" i="1"/>
  <c r="N29" i="1" s="1"/>
  <c r="AK29" i="1"/>
  <c r="AL29" i="1"/>
  <c r="AM29" i="1"/>
  <c r="AN29" i="1"/>
  <c r="AO29" i="1"/>
  <c r="AT29" i="1"/>
  <c r="AU29" i="1" s="1"/>
  <c r="AW29" i="1"/>
  <c r="AX29" i="1" s="1"/>
  <c r="H30" i="1"/>
  <c r="L30" i="1"/>
  <c r="N30" i="1" s="1"/>
  <c r="AK30" i="1"/>
  <c r="E30" i="1" s="1"/>
  <c r="AL30" i="1"/>
  <c r="AM30" i="1"/>
  <c r="AN30" i="1"/>
  <c r="AO30" i="1"/>
  <c r="AP30" i="1"/>
  <c r="J30" i="1" s="1"/>
  <c r="AQ30" i="1" s="1"/>
  <c r="I30" i="1" s="1"/>
  <c r="AR30" i="1"/>
  <c r="AS30" i="1" s="1"/>
  <c r="AV30" i="1" s="1"/>
  <c r="F30" i="1" s="1"/>
  <c r="AY30" i="1" s="1"/>
  <c r="G30" i="1" s="1"/>
  <c r="AT30" i="1"/>
  <c r="AU30" i="1" s="1"/>
  <c r="AX30" i="1" s="1"/>
  <c r="AW30" i="1"/>
  <c r="L31" i="1"/>
  <c r="N31" i="1" s="1"/>
  <c r="AK31" i="1"/>
  <c r="AM31" i="1"/>
  <c r="AN31" i="1"/>
  <c r="AO31" i="1"/>
  <c r="AT31" i="1"/>
  <c r="AU31" i="1" s="1"/>
  <c r="AX31" i="1" s="1"/>
  <c r="AW31" i="1"/>
  <c r="E32" i="1"/>
  <c r="H32" i="1"/>
  <c r="L32" i="1"/>
  <c r="N32" i="1"/>
  <c r="AK32" i="1"/>
  <c r="AL32" i="1"/>
  <c r="AM32" i="1"/>
  <c r="AN32" i="1"/>
  <c r="AO32" i="1"/>
  <c r="AP32" i="1" s="1"/>
  <c r="J32" i="1" s="1"/>
  <c r="AQ32" i="1" s="1"/>
  <c r="AR32" i="1"/>
  <c r="AS32" i="1" s="1"/>
  <c r="AV32" i="1" s="1"/>
  <c r="F32" i="1" s="1"/>
  <c r="AY32" i="1" s="1"/>
  <c r="G32" i="1" s="1"/>
  <c r="AT32" i="1"/>
  <c r="AU32" i="1"/>
  <c r="AX32" i="1" s="1"/>
  <c r="AW32" i="1"/>
  <c r="L33" i="1"/>
  <c r="N33" i="1"/>
  <c r="AK33" i="1"/>
  <c r="E33" i="1" s="1"/>
  <c r="AL33" i="1"/>
  <c r="AM33" i="1"/>
  <c r="AN33" i="1"/>
  <c r="AO33" i="1"/>
  <c r="AP33" i="1"/>
  <c r="J33" i="1" s="1"/>
  <c r="AQ33" i="1" s="1"/>
  <c r="I33" i="1" s="1"/>
  <c r="AR33" i="1"/>
  <c r="AS33" i="1" s="1"/>
  <c r="AV33" i="1" s="1"/>
  <c r="F33" i="1" s="1"/>
  <c r="AY33" i="1" s="1"/>
  <c r="G33" i="1" s="1"/>
  <c r="AT33" i="1"/>
  <c r="AU33" i="1"/>
  <c r="AX33" i="1" s="1"/>
  <c r="AW33" i="1"/>
  <c r="E34" i="1"/>
  <c r="L34" i="1"/>
  <c r="N34" i="1"/>
  <c r="BC34" i="1" s="1"/>
  <c r="AK34" i="1"/>
  <c r="AL34" i="1"/>
  <c r="AM34" i="1"/>
  <c r="AN34" i="1"/>
  <c r="AO34" i="1"/>
  <c r="AT34" i="1"/>
  <c r="AU34" i="1" s="1"/>
  <c r="AX34" i="1" s="1"/>
  <c r="AW34" i="1"/>
  <c r="H35" i="1"/>
  <c r="L35" i="1"/>
  <c r="N35" i="1" s="1"/>
  <c r="AK35" i="1"/>
  <c r="E35" i="1" s="1"/>
  <c r="AL35" i="1"/>
  <c r="AM35" i="1"/>
  <c r="AN35" i="1"/>
  <c r="AO35" i="1"/>
  <c r="AP35" i="1"/>
  <c r="J35" i="1" s="1"/>
  <c r="AQ35" i="1" s="1"/>
  <c r="AT35" i="1"/>
  <c r="AU35" i="1" s="1"/>
  <c r="AX35" i="1" s="1"/>
  <c r="AW35" i="1"/>
  <c r="L36" i="1"/>
  <c r="N36" i="1"/>
  <c r="AK36" i="1"/>
  <c r="AM36" i="1"/>
  <c r="AN36" i="1"/>
  <c r="AO36" i="1"/>
  <c r="AT36" i="1"/>
  <c r="AU36" i="1" s="1"/>
  <c r="AX36" i="1" s="1"/>
  <c r="AW36" i="1"/>
  <c r="E37" i="1"/>
  <c r="H37" i="1"/>
  <c r="L37" i="1"/>
  <c r="N37" i="1" s="1"/>
  <c r="AK37" i="1"/>
  <c r="AL37" i="1"/>
  <c r="AM37" i="1"/>
  <c r="AN37" i="1"/>
  <c r="AO37" i="1"/>
  <c r="AP37" i="1" s="1"/>
  <c r="J37" i="1" s="1"/>
  <c r="AQ37" i="1" s="1"/>
  <c r="AT37" i="1"/>
  <c r="AU37" i="1" s="1"/>
  <c r="AW37" i="1"/>
  <c r="AX37" i="1"/>
  <c r="L38" i="1"/>
  <c r="N38" i="1"/>
  <c r="AK38" i="1"/>
  <c r="E38" i="1" s="1"/>
  <c r="AM38" i="1"/>
  <c r="AN38" i="1"/>
  <c r="AO38" i="1"/>
  <c r="AT38" i="1"/>
  <c r="AU38" i="1" s="1"/>
  <c r="AX38" i="1" s="1"/>
  <c r="AW38" i="1"/>
  <c r="E39" i="1"/>
  <c r="H39" i="1"/>
  <c r="L39" i="1"/>
  <c r="N39" i="1"/>
  <c r="BC39" i="1" s="1"/>
  <c r="AK39" i="1"/>
  <c r="AL39" i="1"/>
  <c r="AM39" i="1"/>
  <c r="AN39" i="1"/>
  <c r="AP39" i="1" s="1"/>
  <c r="J39" i="1" s="1"/>
  <c r="AQ39" i="1" s="1"/>
  <c r="AO39" i="1"/>
  <c r="AT39" i="1"/>
  <c r="AU39" i="1" s="1"/>
  <c r="AW39" i="1"/>
  <c r="AX39" i="1" s="1"/>
  <c r="L40" i="1"/>
  <c r="N40" i="1" s="1"/>
  <c r="AK40" i="1"/>
  <c r="AL40" i="1" s="1"/>
  <c r="AM40" i="1"/>
  <c r="AN40" i="1"/>
  <c r="AO40" i="1"/>
  <c r="AP40" i="1" s="1"/>
  <c r="J40" i="1" s="1"/>
  <c r="AQ40" i="1" s="1"/>
  <c r="AT40" i="1"/>
  <c r="AU40" i="1" s="1"/>
  <c r="AW40" i="1"/>
  <c r="AX40" i="1"/>
  <c r="L41" i="1"/>
  <c r="N41" i="1"/>
  <c r="BC41" i="1" s="1"/>
  <c r="AK41" i="1"/>
  <c r="E41" i="1" s="1"/>
  <c r="AM41" i="1"/>
  <c r="AN41" i="1"/>
  <c r="AO41" i="1"/>
  <c r="AT41" i="1"/>
  <c r="AU41" i="1" s="1"/>
  <c r="AX41" i="1" s="1"/>
  <c r="AW41" i="1"/>
  <c r="E42" i="1"/>
  <c r="H42" i="1"/>
  <c r="L42" i="1"/>
  <c r="N42" i="1"/>
  <c r="BC42" i="1" s="1"/>
  <c r="AK42" i="1"/>
  <c r="AL42" i="1"/>
  <c r="AM42" i="1"/>
  <c r="AN42" i="1"/>
  <c r="AO42" i="1"/>
  <c r="AT42" i="1"/>
  <c r="AU42" i="1" s="1"/>
  <c r="AW42" i="1"/>
  <c r="AX42" i="1"/>
  <c r="L45" i="1"/>
  <c r="N45" i="1"/>
  <c r="AK45" i="1"/>
  <c r="AM45" i="1"/>
  <c r="AN45" i="1"/>
  <c r="AO45" i="1"/>
  <c r="AT45" i="1"/>
  <c r="AU45" i="1" s="1"/>
  <c r="AX45" i="1" s="1"/>
  <c r="AW45" i="1"/>
  <c r="E46" i="1"/>
  <c r="L46" i="1"/>
  <c r="N46" i="1"/>
  <c r="BC46" i="1" s="1"/>
  <c r="AK46" i="1"/>
  <c r="AL46" i="1"/>
  <c r="AM46" i="1"/>
  <c r="AN46" i="1"/>
  <c r="AO46" i="1"/>
  <c r="AT46" i="1"/>
  <c r="AU46" i="1" s="1"/>
  <c r="AX46" i="1" s="1"/>
  <c r="AW46" i="1"/>
  <c r="H47" i="1"/>
  <c r="L47" i="1"/>
  <c r="N47" i="1" s="1"/>
  <c r="AK47" i="1"/>
  <c r="E47" i="1" s="1"/>
  <c r="AL47" i="1"/>
  <c r="AM47" i="1"/>
  <c r="AN47" i="1"/>
  <c r="AO47" i="1"/>
  <c r="AT47" i="1"/>
  <c r="AU47" i="1"/>
  <c r="AW47" i="1"/>
  <c r="AX47" i="1"/>
  <c r="L48" i="1"/>
  <c r="N48" i="1"/>
  <c r="BC48" i="1" s="1"/>
  <c r="AK48" i="1"/>
  <c r="E48" i="1" s="1"/>
  <c r="AL48" i="1"/>
  <c r="AM48" i="1"/>
  <c r="AN48" i="1"/>
  <c r="AO48" i="1"/>
  <c r="AT48" i="1"/>
  <c r="AU48" i="1" s="1"/>
  <c r="AX48" i="1" s="1"/>
  <c r="AW48" i="1"/>
  <c r="E49" i="1"/>
  <c r="H49" i="1"/>
  <c r="L49" i="1"/>
  <c r="N49" i="1"/>
  <c r="AK49" i="1"/>
  <c r="AL49" i="1"/>
  <c r="AM49" i="1"/>
  <c r="AN49" i="1"/>
  <c r="AO49" i="1"/>
  <c r="AP49" i="1" s="1"/>
  <c r="J49" i="1" s="1"/>
  <c r="AQ49" i="1" s="1"/>
  <c r="AT49" i="1"/>
  <c r="AU49" i="1" s="1"/>
  <c r="AX49" i="1" s="1"/>
  <c r="AW49" i="1"/>
  <c r="BC49" i="1"/>
  <c r="L50" i="1"/>
  <c r="N50" i="1"/>
  <c r="AK50" i="1"/>
  <c r="E50" i="1" s="1"/>
  <c r="AL50" i="1"/>
  <c r="AM50" i="1"/>
  <c r="AN50" i="1"/>
  <c r="AO50" i="1"/>
  <c r="AT50" i="1"/>
  <c r="AU50" i="1" s="1"/>
  <c r="AX50" i="1" s="1"/>
  <c r="AW50" i="1"/>
  <c r="E51" i="1"/>
  <c r="H51" i="1"/>
  <c r="L51" i="1"/>
  <c r="N51" i="1"/>
  <c r="BC51" i="1" s="1"/>
  <c r="AK51" i="1"/>
  <c r="AL51" i="1"/>
  <c r="AM51" i="1"/>
  <c r="AN51" i="1"/>
  <c r="AO51" i="1"/>
  <c r="AT51" i="1"/>
  <c r="AU51" i="1" s="1"/>
  <c r="AX51" i="1" s="1"/>
  <c r="AW51" i="1"/>
  <c r="L52" i="1"/>
  <c r="N52" i="1" s="1"/>
  <c r="AK52" i="1"/>
  <c r="AL52" i="1" s="1"/>
  <c r="AM52" i="1"/>
  <c r="AN52" i="1"/>
  <c r="AO52" i="1"/>
  <c r="AP52" i="1"/>
  <c r="J52" i="1" s="1"/>
  <c r="AQ52" i="1"/>
  <c r="AT52" i="1"/>
  <c r="AU52" i="1"/>
  <c r="AX52" i="1" s="1"/>
  <c r="AW52" i="1"/>
  <c r="L53" i="1"/>
  <c r="N53" i="1" s="1"/>
  <c r="AK53" i="1"/>
  <c r="E53" i="1" s="1"/>
  <c r="AL53" i="1"/>
  <c r="AM53" i="1"/>
  <c r="AN53" i="1"/>
  <c r="AO53" i="1"/>
  <c r="AT53" i="1"/>
  <c r="AU53" i="1" s="1"/>
  <c r="AX53" i="1" s="1"/>
  <c r="AW53" i="1"/>
  <c r="E54" i="1"/>
  <c r="H54" i="1"/>
  <c r="L54" i="1"/>
  <c r="N54" i="1"/>
  <c r="BC54" i="1" s="1"/>
  <c r="AK54" i="1"/>
  <c r="AL54" i="1"/>
  <c r="AM54" i="1"/>
  <c r="AN54" i="1"/>
  <c r="AO54" i="1"/>
  <c r="AP54" i="1" s="1"/>
  <c r="J54" i="1" s="1"/>
  <c r="AQ54" i="1" s="1"/>
  <c r="AT54" i="1"/>
  <c r="AU54" i="1"/>
  <c r="AW54" i="1"/>
  <c r="AX54" i="1"/>
  <c r="L55" i="1"/>
  <c r="N55" i="1"/>
  <c r="AK55" i="1"/>
  <c r="E55" i="1" s="1"/>
  <c r="AL55" i="1"/>
  <c r="AM55" i="1"/>
  <c r="AN55" i="1"/>
  <c r="AO55" i="1"/>
  <c r="AP55" i="1"/>
  <c r="J55" i="1" s="1"/>
  <c r="AQ55" i="1" s="1"/>
  <c r="AT55" i="1"/>
  <c r="AU55" i="1"/>
  <c r="AX55" i="1" s="1"/>
  <c r="AW55" i="1"/>
  <c r="E56" i="1"/>
  <c r="L56" i="1"/>
  <c r="N56" i="1" s="1"/>
  <c r="AK56" i="1"/>
  <c r="AL56" i="1"/>
  <c r="H56" i="1" s="1"/>
  <c r="AM56" i="1"/>
  <c r="AN56" i="1"/>
  <c r="AO56" i="1"/>
  <c r="AT56" i="1"/>
  <c r="AU56" i="1" s="1"/>
  <c r="AW56" i="1"/>
  <c r="AX56" i="1"/>
  <c r="L57" i="1"/>
  <c r="N57" i="1" s="1"/>
  <c r="AK57" i="1"/>
  <c r="AL57" i="1" s="1"/>
  <c r="AM57" i="1"/>
  <c r="AN57" i="1"/>
  <c r="AO57" i="1"/>
  <c r="AP57" i="1"/>
  <c r="J57" i="1" s="1"/>
  <c r="AQ57" i="1"/>
  <c r="AT57" i="1"/>
  <c r="AU57" i="1" s="1"/>
  <c r="AX57" i="1" s="1"/>
  <c r="AW57" i="1"/>
  <c r="H58" i="1"/>
  <c r="J58" i="1"/>
  <c r="AQ58" i="1" s="1"/>
  <c r="I58" i="1" s="1"/>
  <c r="L58" i="1"/>
  <c r="N58" i="1"/>
  <c r="AK58" i="1"/>
  <c r="E58" i="1" s="1"/>
  <c r="AL58" i="1"/>
  <c r="AM58" i="1"/>
  <c r="AN58" i="1"/>
  <c r="AO58" i="1"/>
  <c r="AP58" i="1"/>
  <c r="AT58" i="1"/>
  <c r="AU58" i="1" s="1"/>
  <c r="AX58" i="1" s="1"/>
  <c r="AW58" i="1"/>
  <c r="BC58" i="1"/>
  <c r="E59" i="1"/>
  <c r="H59" i="1"/>
  <c r="L59" i="1"/>
  <c r="N59" i="1"/>
  <c r="AK59" i="1"/>
  <c r="AL59" i="1"/>
  <c r="AM59" i="1"/>
  <c r="AN59" i="1"/>
  <c r="AO59" i="1"/>
  <c r="AT59" i="1"/>
  <c r="AU59" i="1"/>
  <c r="AX59" i="1" s="1"/>
  <c r="AW59" i="1"/>
  <c r="BC59" i="1"/>
  <c r="L62" i="1"/>
  <c r="N62" i="1"/>
  <c r="AK62" i="1"/>
  <c r="E62" i="1" s="1"/>
  <c r="AL62" i="1"/>
  <c r="AM62" i="1"/>
  <c r="AN62" i="1"/>
  <c r="AO62" i="1"/>
  <c r="AP62" i="1" s="1"/>
  <c r="J62" i="1" s="1"/>
  <c r="AQ62" i="1" s="1"/>
  <c r="I62" i="1" s="1"/>
  <c r="AR62" i="1"/>
  <c r="AS62" i="1" s="1"/>
  <c r="AV62" i="1" s="1"/>
  <c r="F62" i="1" s="1"/>
  <c r="AY62" i="1" s="1"/>
  <c r="G62" i="1" s="1"/>
  <c r="AT62" i="1"/>
  <c r="AU62" i="1" s="1"/>
  <c r="AX62" i="1" s="1"/>
  <c r="AW62" i="1"/>
  <c r="E63" i="1"/>
  <c r="L63" i="1"/>
  <c r="N63" i="1"/>
  <c r="AK63" i="1"/>
  <c r="AL63" i="1"/>
  <c r="H63" i="1" s="1"/>
  <c r="AM63" i="1"/>
  <c r="AN63" i="1"/>
  <c r="AO63" i="1"/>
  <c r="AT63" i="1"/>
  <c r="AU63" i="1" s="1"/>
  <c r="AW63" i="1"/>
  <c r="AX63" i="1"/>
  <c r="BC63" i="1"/>
  <c r="L64" i="1"/>
  <c r="N64" i="1" s="1"/>
  <c r="AK64" i="1"/>
  <c r="AL64" i="1" s="1"/>
  <c r="AM64" i="1"/>
  <c r="AN64" i="1"/>
  <c r="AP64" i="1" s="1"/>
  <c r="J64" i="1" s="1"/>
  <c r="AQ64" i="1" s="1"/>
  <c r="AO64" i="1"/>
  <c r="AT64" i="1"/>
  <c r="AU64" i="1" s="1"/>
  <c r="AW64" i="1"/>
  <c r="AX64" i="1"/>
  <c r="H65" i="1"/>
  <c r="L65" i="1"/>
  <c r="N65" i="1"/>
  <c r="BC65" i="1" s="1"/>
  <c r="AK65" i="1"/>
  <c r="E65" i="1" s="1"/>
  <c r="AL65" i="1"/>
  <c r="AM65" i="1"/>
  <c r="AN65" i="1"/>
  <c r="AO65" i="1"/>
  <c r="AT65" i="1"/>
  <c r="AU65" i="1" s="1"/>
  <c r="AX65" i="1" s="1"/>
  <c r="AW65" i="1"/>
  <c r="E66" i="1"/>
  <c r="H66" i="1"/>
  <c r="L66" i="1"/>
  <c r="N66" i="1" s="1"/>
  <c r="AK66" i="1"/>
  <c r="AL66" i="1"/>
  <c r="AM66" i="1"/>
  <c r="AN66" i="1"/>
  <c r="AO66" i="1"/>
  <c r="AT66" i="1"/>
  <c r="AU66" i="1"/>
  <c r="AW66" i="1"/>
  <c r="AX66" i="1"/>
  <c r="L67" i="1"/>
  <c r="N67" i="1"/>
  <c r="AK67" i="1"/>
  <c r="AM67" i="1"/>
  <c r="AN67" i="1"/>
  <c r="AO67" i="1"/>
  <c r="AT67" i="1"/>
  <c r="AU67" i="1" s="1"/>
  <c r="AX67" i="1" s="1"/>
  <c r="AW67" i="1"/>
  <c r="E68" i="1"/>
  <c r="L68" i="1"/>
  <c r="N68" i="1"/>
  <c r="AK68" i="1"/>
  <c r="AL68" i="1"/>
  <c r="H68" i="1" s="1"/>
  <c r="AM68" i="1"/>
  <c r="AN68" i="1"/>
  <c r="AO68" i="1"/>
  <c r="AT68" i="1"/>
  <c r="AU68" i="1" s="1"/>
  <c r="AX68" i="1" s="1"/>
  <c r="AW68" i="1"/>
  <c r="BC68" i="1"/>
  <c r="L69" i="1"/>
  <c r="N69" i="1" s="1"/>
  <c r="AK69" i="1"/>
  <c r="AM69" i="1"/>
  <c r="AN69" i="1"/>
  <c r="AO69" i="1"/>
  <c r="AT69" i="1"/>
  <c r="AU69" i="1" s="1"/>
  <c r="AX69" i="1" s="1"/>
  <c r="AW69" i="1"/>
  <c r="L70" i="1"/>
  <c r="N70" i="1" s="1"/>
  <c r="AK70" i="1"/>
  <c r="AM70" i="1"/>
  <c r="AN70" i="1"/>
  <c r="AO70" i="1"/>
  <c r="AT70" i="1"/>
  <c r="AU70" i="1" s="1"/>
  <c r="AX70" i="1" s="1"/>
  <c r="AW70" i="1"/>
  <c r="E71" i="1"/>
  <c r="H71" i="1"/>
  <c r="L71" i="1"/>
  <c r="N71" i="1" s="1"/>
  <c r="AK71" i="1"/>
  <c r="AL71" i="1"/>
  <c r="AM71" i="1"/>
  <c r="AN71" i="1"/>
  <c r="AO71" i="1"/>
  <c r="AP71" i="1" s="1"/>
  <c r="J71" i="1" s="1"/>
  <c r="AQ71" i="1" s="1"/>
  <c r="AT71" i="1"/>
  <c r="AU71" i="1"/>
  <c r="AW71" i="1"/>
  <c r="AX71" i="1" s="1"/>
  <c r="BC71" i="1"/>
  <c r="L72" i="1"/>
  <c r="N72" i="1"/>
  <c r="AK72" i="1"/>
  <c r="E72" i="1" s="1"/>
  <c r="AM72" i="1"/>
  <c r="AN72" i="1"/>
  <c r="AO72" i="1"/>
  <c r="AT72" i="1"/>
  <c r="AU72" i="1"/>
  <c r="AX72" i="1" s="1"/>
  <c r="AW72" i="1"/>
  <c r="E73" i="1"/>
  <c r="BC73" i="1" s="1"/>
  <c r="H73" i="1"/>
  <c r="L73" i="1"/>
  <c r="N73" i="1" s="1"/>
  <c r="AK73" i="1"/>
  <c r="AL73" i="1"/>
  <c r="AM73" i="1"/>
  <c r="AN73" i="1"/>
  <c r="AO73" i="1"/>
  <c r="AT73" i="1"/>
  <c r="AU73" i="1" s="1"/>
  <c r="AX73" i="1" s="1"/>
  <c r="AW73" i="1"/>
  <c r="L74" i="1"/>
  <c r="N74" i="1" s="1"/>
  <c r="AK74" i="1"/>
  <c r="E74" i="1" s="1"/>
  <c r="AL74" i="1"/>
  <c r="AM74" i="1"/>
  <c r="AN74" i="1"/>
  <c r="AO74" i="1"/>
  <c r="AT74" i="1"/>
  <c r="AU74" i="1" s="1"/>
  <c r="AX74" i="1" s="1"/>
  <c r="AW74" i="1"/>
  <c r="L75" i="1"/>
  <c r="N75" i="1" s="1"/>
  <c r="AK75" i="1"/>
  <c r="AM75" i="1"/>
  <c r="AN75" i="1"/>
  <c r="AO75" i="1"/>
  <c r="AT75" i="1"/>
  <c r="AU75" i="1" s="1"/>
  <c r="AW75" i="1"/>
  <c r="AX75" i="1" s="1"/>
  <c r="E76" i="1"/>
  <c r="H76" i="1"/>
  <c r="L76" i="1"/>
  <c r="AP76" i="1" s="1"/>
  <c r="J76" i="1" s="1"/>
  <c r="AQ76" i="1" s="1"/>
  <c r="AK76" i="1"/>
  <c r="AL76" i="1"/>
  <c r="AM76" i="1"/>
  <c r="AN76" i="1"/>
  <c r="AO76" i="1"/>
  <c r="AT76" i="1"/>
  <c r="AU76" i="1" s="1"/>
  <c r="AW76" i="1"/>
  <c r="AX76" i="1"/>
  <c r="L79" i="1"/>
  <c r="N79" i="1" s="1"/>
  <c r="AK79" i="1"/>
  <c r="E79" i="1" s="1"/>
  <c r="AM79" i="1"/>
  <c r="AN79" i="1"/>
  <c r="AO79" i="1"/>
  <c r="AT79" i="1"/>
  <c r="AU79" i="1"/>
  <c r="AX79" i="1" s="1"/>
  <c r="AW79" i="1"/>
  <c r="BC79" i="1"/>
  <c r="E80" i="1"/>
  <c r="BC80" i="1" s="1"/>
  <c r="L80" i="1"/>
  <c r="N80" i="1" s="1"/>
  <c r="AK80" i="1"/>
  <c r="AL80" i="1"/>
  <c r="AM80" i="1"/>
  <c r="AN80" i="1"/>
  <c r="AO80" i="1"/>
  <c r="AP80" i="1"/>
  <c r="J80" i="1" s="1"/>
  <c r="AQ80" i="1" s="1"/>
  <c r="AT80" i="1"/>
  <c r="AU80" i="1" s="1"/>
  <c r="AX80" i="1" s="1"/>
  <c r="AW80" i="1"/>
  <c r="L81" i="1"/>
  <c r="N81" i="1" s="1"/>
  <c r="AK81" i="1"/>
  <c r="E81" i="1" s="1"/>
  <c r="AL81" i="1"/>
  <c r="AM81" i="1"/>
  <c r="AN81" i="1"/>
  <c r="AO81" i="1"/>
  <c r="AT81" i="1"/>
  <c r="AU81" i="1" s="1"/>
  <c r="AX81" i="1" s="1"/>
  <c r="AW81" i="1"/>
  <c r="E82" i="1"/>
  <c r="H82" i="1"/>
  <c r="L82" i="1"/>
  <c r="N82" i="1"/>
  <c r="AK82" i="1"/>
  <c r="AL82" i="1" s="1"/>
  <c r="AM82" i="1"/>
  <c r="AN82" i="1"/>
  <c r="AO82" i="1"/>
  <c r="AT82" i="1"/>
  <c r="AU82" i="1" s="1"/>
  <c r="AW82" i="1"/>
  <c r="AX82" i="1" s="1"/>
  <c r="L83" i="1"/>
  <c r="N83" i="1" s="1"/>
  <c r="AK83" i="1"/>
  <c r="AL83" i="1" s="1"/>
  <c r="AM83" i="1"/>
  <c r="AN83" i="1"/>
  <c r="AO83" i="1"/>
  <c r="AT83" i="1"/>
  <c r="AU83" i="1" s="1"/>
  <c r="AX83" i="1" s="1"/>
  <c r="AW83" i="1"/>
  <c r="L84" i="1"/>
  <c r="N84" i="1"/>
  <c r="AK84" i="1"/>
  <c r="E84" i="1" s="1"/>
  <c r="AM84" i="1"/>
  <c r="AN84" i="1"/>
  <c r="AO84" i="1"/>
  <c r="AT84" i="1"/>
  <c r="AU84" i="1"/>
  <c r="AX84" i="1" s="1"/>
  <c r="AW84" i="1"/>
  <c r="BC84" i="1"/>
  <c r="E85" i="1"/>
  <c r="L85" i="1"/>
  <c r="N85" i="1" s="1"/>
  <c r="AK85" i="1"/>
  <c r="AL85" i="1"/>
  <c r="AM85" i="1"/>
  <c r="AN85" i="1"/>
  <c r="AO85" i="1"/>
  <c r="AP85" i="1"/>
  <c r="J85" i="1" s="1"/>
  <c r="AQ85" i="1" s="1"/>
  <c r="AT85" i="1"/>
  <c r="AU85" i="1" s="1"/>
  <c r="AX85" i="1" s="1"/>
  <c r="AW85" i="1"/>
  <c r="L86" i="1"/>
  <c r="N86" i="1" s="1"/>
  <c r="AK86" i="1"/>
  <c r="E86" i="1" s="1"/>
  <c r="AL86" i="1"/>
  <c r="AM86" i="1"/>
  <c r="AN86" i="1"/>
  <c r="AO86" i="1"/>
  <c r="AT86" i="1"/>
  <c r="AU86" i="1"/>
  <c r="AX86" i="1" s="1"/>
  <c r="AW86" i="1"/>
  <c r="H87" i="1"/>
  <c r="L87" i="1"/>
  <c r="N87" i="1" s="1"/>
  <c r="AK87" i="1"/>
  <c r="AL87" i="1" s="1"/>
  <c r="AP87" i="1" s="1"/>
  <c r="J87" i="1" s="1"/>
  <c r="AQ87" i="1" s="1"/>
  <c r="AM87" i="1"/>
  <c r="AN87" i="1"/>
  <c r="AO87" i="1"/>
  <c r="AT87" i="1"/>
  <c r="AU87" i="1" s="1"/>
  <c r="AW87" i="1"/>
  <c r="AX87" i="1"/>
  <c r="E88" i="1"/>
  <c r="BC88" i="1" s="1"/>
  <c r="L88" i="1"/>
  <c r="N88" i="1"/>
  <c r="AK88" i="1"/>
  <c r="AL88" i="1"/>
  <c r="H88" i="1" s="1"/>
  <c r="AM88" i="1"/>
  <c r="AP88" i="1" s="1"/>
  <c r="J88" i="1" s="1"/>
  <c r="AQ88" i="1" s="1"/>
  <c r="AN88" i="1"/>
  <c r="AO88" i="1"/>
  <c r="AT88" i="1"/>
  <c r="AU88" i="1"/>
  <c r="AW88" i="1"/>
  <c r="AX88" i="1"/>
  <c r="L89" i="1"/>
  <c r="N89" i="1"/>
  <c r="AK89" i="1"/>
  <c r="E89" i="1" s="1"/>
  <c r="AL89" i="1"/>
  <c r="H89" i="1" s="1"/>
  <c r="AM89" i="1"/>
  <c r="AN89" i="1"/>
  <c r="AO89" i="1"/>
  <c r="AP89" i="1" s="1"/>
  <c r="J89" i="1" s="1"/>
  <c r="AQ89" i="1"/>
  <c r="I89" i="1" s="1"/>
  <c r="AT89" i="1"/>
  <c r="AU89" i="1"/>
  <c r="AX89" i="1" s="1"/>
  <c r="AW89" i="1"/>
  <c r="BC89" i="1"/>
  <c r="E90" i="1"/>
  <c r="H90" i="1"/>
  <c r="L90" i="1"/>
  <c r="N90" i="1"/>
  <c r="BC90" i="1" s="1"/>
  <c r="AK90" i="1"/>
  <c r="AL90" i="1"/>
  <c r="AM90" i="1"/>
  <c r="AN90" i="1"/>
  <c r="AO90" i="1"/>
  <c r="AP90" i="1"/>
  <c r="J90" i="1" s="1"/>
  <c r="AQ90" i="1" s="1"/>
  <c r="I90" i="1" s="1"/>
  <c r="AR90" i="1"/>
  <c r="AS90" i="1" s="1"/>
  <c r="AV90" i="1" s="1"/>
  <c r="F90" i="1" s="1"/>
  <c r="AY90" i="1" s="1"/>
  <c r="G90" i="1" s="1"/>
  <c r="AT90" i="1"/>
  <c r="AU90" i="1" s="1"/>
  <c r="AX90" i="1" s="1"/>
  <c r="AW90" i="1"/>
  <c r="L91" i="1"/>
  <c r="N91" i="1"/>
  <c r="BC91" i="1" s="1"/>
  <c r="AK91" i="1"/>
  <c r="E91" i="1" s="1"/>
  <c r="AL91" i="1"/>
  <c r="AM91" i="1"/>
  <c r="AN91" i="1"/>
  <c r="AO91" i="1"/>
  <c r="AT91" i="1"/>
  <c r="AU91" i="1" s="1"/>
  <c r="AX91" i="1" s="1"/>
  <c r="AW91" i="1"/>
  <c r="E92" i="1"/>
  <c r="L92" i="1"/>
  <c r="N92" i="1"/>
  <c r="AK92" i="1"/>
  <c r="AL92" i="1"/>
  <c r="AM92" i="1"/>
  <c r="AN92" i="1"/>
  <c r="AO92" i="1"/>
  <c r="AP92" i="1"/>
  <c r="J92" i="1" s="1"/>
  <c r="AQ92" i="1" s="1"/>
  <c r="AT92" i="1"/>
  <c r="AU92" i="1"/>
  <c r="AX92" i="1" s="1"/>
  <c r="AW92" i="1"/>
  <c r="BC92" i="1"/>
  <c r="L93" i="1"/>
  <c r="N93" i="1" s="1"/>
  <c r="AK93" i="1"/>
  <c r="E93" i="1" s="1"/>
  <c r="AL93" i="1"/>
  <c r="AM93" i="1"/>
  <c r="AN93" i="1"/>
  <c r="AO93" i="1"/>
  <c r="AP93" i="1" s="1"/>
  <c r="J93" i="1" s="1"/>
  <c r="AQ93" i="1" s="1"/>
  <c r="AT93" i="1"/>
  <c r="AU93" i="1"/>
  <c r="AX93" i="1" s="1"/>
  <c r="AW93" i="1"/>
  <c r="L96" i="1"/>
  <c r="N96" i="1"/>
  <c r="AK96" i="1"/>
  <c r="E96" i="1" s="1"/>
  <c r="BC96" i="1" s="1"/>
  <c r="AL96" i="1"/>
  <c r="AM96" i="1"/>
  <c r="AN96" i="1"/>
  <c r="AO96" i="1"/>
  <c r="AT96" i="1"/>
  <c r="AU96" i="1"/>
  <c r="AW96" i="1"/>
  <c r="E97" i="1"/>
  <c r="H97" i="1"/>
  <c r="L97" i="1"/>
  <c r="N97" i="1"/>
  <c r="BC97" i="1" s="1"/>
  <c r="AK97" i="1"/>
  <c r="AL97" i="1"/>
  <c r="AM97" i="1"/>
  <c r="AN97" i="1"/>
  <c r="AO97" i="1"/>
  <c r="AT97" i="1"/>
  <c r="AU97" i="1"/>
  <c r="AX97" i="1" s="1"/>
  <c r="AW97" i="1"/>
  <c r="L98" i="1"/>
  <c r="N98" i="1"/>
  <c r="AK98" i="1"/>
  <c r="E98" i="1" s="1"/>
  <c r="AL98" i="1"/>
  <c r="AM98" i="1"/>
  <c r="AN98" i="1"/>
  <c r="AO98" i="1"/>
  <c r="AP98" i="1"/>
  <c r="J98" i="1" s="1"/>
  <c r="AQ98" i="1"/>
  <c r="I98" i="1" s="1"/>
  <c r="AR98" i="1"/>
  <c r="AS98" i="1" s="1"/>
  <c r="AV98" i="1" s="1"/>
  <c r="F98" i="1" s="1"/>
  <c r="AY98" i="1" s="1"/>
  <c r="G98" i="1" s="1"/>
  <c r="AT98" i="1"/>
  <c r="AU98" i="1" s="1"/>
  <c r="AW98" i="1"/>
  <c r="AX98" i="1"/>
  <c r="L99" i="1"/>
  <c r="N99" i="1"/>
  <c r="AK99" i="1"/>
  <c r="E99" i="1" s="1"/>
  <c r="AM99" i="1"/>
  <c r="AN99" i="1"/>
  <c r="AO99" i="1"/>
  <c r="AT99" i="1"/>
  <c r="AU99" i="1" s="1"/>
  <c r="AW99" i="1"/>
  <c r="AX99" i="1" s="1"/>
  <c r="BC99" i="1"/>
  <c r="E100" i="1"/>
  <c r="L100" i="1"/>
  <c r="N100" i="1"/>
  <c r="AK100" i="1"/>
  <c r="AL100" i="1" s="1"/>
  <c r="AM100" i="1"/>
  <c r="AN100" i="1"/>
  <c r="AO100" i="1"/>
  <c r="AT100" i="1"/>
  <c r="AU100" i="1" s="1"/>
  <c r="AX100" i="1" s="1"/>
  <c r="AW100" i="1"/>
  <c r="E101" i="1"/>
  <c r="L101" i="1"/>
  <c r="N101" i="1"/>
  <c r="AK101" i="1"/>
  <c r="AL101" i="1" s="1"/>
  <c r="AM101" i="1"/>
  <c r="AN101" i="1"/>
  <c r="AO101" i="1"/>
  <c r="AT101" i="1"/>
  <c r="AU101" i="1"/>
  <c r="AW101" i="1"/>
  <c r="AX101" i="1"/>
  <c r="E102" i="1"/>
  <c r="L102" i="1"/>
  <c r="N102" i="1"/>
  <c r="AK102" i="1"/>
  <c r="AL102" i="1"/>
  <c r="AM102" i="1"/>
  <c r="AN102" i="1"/>
  <c r="AO102" i="1"/>
  <c r="AT102" i="1"/>
  <c r="AU102" i="1"/>
  <c r="AW102" i="1"/>
  <c r="AX102" i="1"/>
  <c r="BC102" i="1"/>
  <c r="L103" i="1"/>
  <c r="N103" i="1"/>
  <c r="AK103" i="1"/>
  <c r="AM103" i="1"/>
  <c r="AN103" i="1"/>
  <c r="AO103" i="1"/>
  <c r="AT103" i="1"/>
  <c r="AU103" i="1"/>
  <c r="AX103" i="1" s="1"/>
  <c r="AW103" i="1"/>
  <c r="E104" i="1"/>
  <c r="H104" i="1"/>
  <c r="L104" i="1"/>
  <c r="N104" i="1"/>
  <c r="AK104" i="1"/>
  <c r="AL104" i="1" s="1"/>
  <c r="AP104" i="1" s="1"/>
  <c r="J104" i="1" s="1"/>
  <c r="AQ104" i="1" s="1"/>
  <c r="AM104" i="1"/>
  <c r="AN104" i="1"/>
  <c r="AO104" i="1"/>
  <c r="AR104" i="1"/>
  <c r="AS104" i="1"/>
  <c r="AV104" i="1" s="1"/>
  <c r="F104" i="1" s="1"/>
  <c r="AY104" i="1" s="1"/>
  <c r="G104" i="1" s="1"/>
  <c r="AZ104" i="1" s="1"/>
  <c r="AT104" i="1"/>
  <c r="AU104" i="1" s="1"/>
  <c r="AX104" i="1" s="1"/>
  <c r="AW104" i="1"/>
  <c r="E105" i="1"/>
  <c r="H105" i="1"/>
  <c r="L105" i="1"/>
  <c r="N105" i="1"/>
  <c r="AK105" i="1"/>
  <c r="AL105" i="1" s="1"/>
  <c r="AM105" i="1"/>
  <c r="AN105" i="1"/>
  <c r="AO105" i="1"/>
  <c r="AT105" i="1"/>
  <c r="AU105" i="1"/>
  <c r="AX105" i="1" s="1"/>
  <c r="AW105" i="1"/>
  <c r="E106" i="1"/>
  <c r="BC106" i="1" s="1"/>
  <c r="H106" i="1"/>
  <c r="L106" i="1"/>
  <c r="N106" i="1" s="1"/>
  <c r="AK106" i="1"/>
  <c r="AL106" i="1"/>
  <c r="AM106" i="1"/>
  <c r="AN106" i="1"/>
  <c r="AO106" i="1"/>
  <c r="AT106" i="1"/>
  <c r="AU106" i="1" s="1"/>
  <c r="AW106" i="1"/>
  <c r="AX106" i="1"/>
  <c r="E107" i="1"/>
  <c r="H107" i="1"/>
  <c r="J107" i="1"/>
  <c r="AQ107" i="1" s="1"/>
  <c r="L107" i="1"/>
  <c r="N107" i="1"/>
  <c r="AK107" i="1"/>
  <c r="AL107" i="1"/>
  <c r="AM107" i="1"/>
  <c r="AN107" i="1"/>
  <c r="AO107" i="1"/>
  <c r="AP107" i="1"/>
  <c r="AT107" i="1"/>
  <c r="AU107" i="1" s="1"/>
  <c r="AX107" i="1" s="1"/>
  <c r="AW107" i="1"/>
  <c r="BC107" i="1"/>
  <c r="H108" i="1"/>
  <c r="L108" i="1"/>
  <c r="N108" i="1" s="1"/>
  <c r="AK108" i="1"/>
  <c r="E108" i="1" s="1"/>
  <c r="AL108" i="1"/>
  <c r="AM108" i="1"/>
  <c r="AN108" i="1"/>
  <c r="AO108" i="1"/>
  <c r="AP108" i="1"/>
  <c r="J108" i="1" s="1"/>
  <c r="AQ108" i="1" s="1"/>
  <c r="AT108" i="1"/>
  <c r="AU108" i="1"/>
  <c r="AX108" i="1" s="1"/>
  <c r="AW108" i="1"/>
  <c r="E109" i="1"/>
  <c r="BC109" i="1" s="1"/>
  <c r="H109" i="1"/>
  <c r="L109" i="1"/>
  <c r="N109" i="1"/>
  <c r="AK109" i="1"/>
  <c r="AL109" i="1"/>
  <c r="AM109" i="1"/>
  <c r="AN109" i="1"/>
  <c r="AP109" i="1" s="1"/>
  <c r="J109" i="1" s="1"/>
  <c r="AQ109" i="1" s="1"/>
  <c r="AO109" i="1"/>
  <c r="AT109" i="1"/>
  <c r="AU109" i="1" s="1"/>
  <c r="AW109" i="1"/>
  <c r="AX109" i="1"/>
  <c r="E110" i="1"/>
  <c r="BC110" i="1" s="1"/>
  <c r="H110" i="1"/>
  <c r="L110" i="1"/>
  <c r="N110" i="1" s="1"/>
  <c r="AK110" i="1"/>
  <c r="AL110" i="1"/>
  <c r="AM110" i="1"/>
  <c r="AN110" i="1"/>
  <c r="AO110" i="1"/>
  <c r="AP110" i="1"/>
  <c r="J110" i="1" s="1"/>
  <c r="AQ110" i="1" s="1"/>
  <c r="I110" i="1" s="1"/>
  <c r="AR110" i="1"/>
  <c r="AS110" i="1"/>
  <c r="AV110" i="1" s="1"/>
  <c r="F110" i="1" s="1"/>
  <c r="AY110" i="1" s="1"/>
  <c r="G110" i="1" s="1"/>
  <c r="AT110" i="1"/>
  <c r="AU110" i="1" s="1"/>
  <c r="AX110" i="1" s="1"/>
  <c r="AW110" i="1"/>
  <c r="E114" i="1"/>
  <c r="L114" i="1"/>
  <c r="N114" i="1"/>
  <c r="AK114" i="1"/>
  <c r="AL114" i="1"/>
  <c r="H114" i="1" s="1"/>
  <c r="AM114" i="1"/>
  <c r="AN114" i="1"/>
  <c r="AP114" i="1" s="1"/>
  <c r="J114" i="1" s="1"/>
  <c r="AO114" i="1"/>
  <c r="AQ114" i="1"/>
  <c r="AR114" i="1"/>
  <c r="AS114" i="1" s="1"/>
  <c r="AT114" i="1"/>
  <c r="AU114" i="1"/>
  <c r="AV114" i="1"/>
  <c r="F114" i="1" s="1"/>
  <c r="AY114" i="1" s="1"/>
  <c r="G114" i="1" s="1"/>
  <c r="AW114" i="1"/>
  <c r="E115" i="1"/>
  <c r="L115" i="1"/>
  <c r="N115" i="1" s="1"/>
  <c r="AK115" i="1"/>
  <c r="AL115" i="1"/>
  <c r="AM115" i="1"/>
  <c r="AN115" i="1"/>
  <c r="AP115" i="1" s="1"/>
  <c r="J115" i="1" s="1"/>
  <c r="AQ115" i="1" s="1"/>
  <c r="AO115" i="1"/>
  <c r="AT115" i="1"/>
  <c r="AU115" i="1"/>
  <c r="AX115" i="1" s="1"/>
  <c r="AW115" i="1"/>
  <c r="BC115" i="1"/>
  <c r="L116" i="1"/>
  <c r="N116" i="1"/>
  <c r="AK116" i="1"/>
  <c r="AM116" i="1"/>
  <c r="AN116" i="1"/>
  <c r="AO116" i="1"/>
  <c r="AT116" i="1"/>
  <c r="AU116" i="1" s="1"/>
  <c r="AX116" i="1" s="1"/>
  <c r="AW116" i="1"/>
  <c r="L117" i="1"/>
  <c r="N117" i="1" s="1"/>
  <c r="AK117" i="1"/>
  <c r="E117" i="1" s="1"/>
  <c r="AM117" i="1"/>
  <c r="AN117" i="1"/>
  <c r="AO117" i="1"/>
  <c r="AT117" i="1"/>
  <c r="AU117" i="1"/>
  <c r="AW117" i="1"/>
  <c r="AX117" i="1" s="1"/>
  <c r="L118" i="1"/>
  <c r="N118" i="1"/>
  <c r="AK118" i="1"/>
  <c r="E118" i="1" s="1"/>
  <c r="AL118" i="1"/>
  <c r="AM118" i="1"/>
  <c r="AN118" i="1"/>
  <c r="AO118" i="1"/>
  <c r="AP118" i="1" s="1"/>
  <c r="J118" i="1" s="1"/>
  <c r="AQ118" i="1" s="1"/>
  <c r="AT118" i="1"/>
  <c r="AU118" i="1"/>
  <c r="AX118" i="1" s="1"/>
  <c r="AW118" i="1"/>
  <c r="L119" i="1"/>
  <c r="N119" i="1" s="1"/>
  <c r="AK119" i="1"/>
  <c r="E119" i="1" s="1"/>
  <c r="AM119" i="1"/>
  <c r="AN119" i="1"/>
  <c r="AO119" i="1"/>
  <c r="AT119" i="1"/>
  <c r="AU119" i="1"/>
  <c r="AW119" i="1"/>
  <c r="E120" i="1"/>
  <c r="H120" i="1"/>
  <c r="L120" i="1"/>
  <c r="N120" i="1" s="1"/>
  <c r="AK120" i="1"/>
  <c r="AL120" i="1"/>
  <c r="AM120" i="1"/>
  <c r="AN120" i="1"/>
  <c r="AO120" i="1"/>
  <c r="AT120" i="1"/>
  <c r="AU120" i="1" s="1"/>
  <c r="AX120" i="1" s="1"/>
  <c r="AW120" i="1"/>
  <c r="L121" i="1"/>
  <c r="N121" i="1"/>
  <c r="AK121" i="1"/>
  <c r="E121" i="1" s="1"/>
  <c r="AL121" i="1"/>
  <c r="AM121" i="1"/>
  <c r="AN121" i="1"/>
  <c r="AP121" i="1" s="1"/>
  <c r="J121" i="1" s="1"/>
  <c r="AQ121" i="1" s="1"/>
  <c r="AO121" i="1"/>
  <c r="AT121" i="1"/>
  <c r="AU121" i="1"/>
  <c r="AW121" i="1"/>
  <c r="AX121" i="1"/>
  <c r="L122" i="1"/>
  <c r="N122" i="1"/>
  <c r="AK122" i="1"/>
  <c r="AM122" i="1"/>
  <c r="AN122" i="1"/>
  <c r="AO122" i="1"/>
  <c r="AT122" i="1"/>
  <c r="AU122" i="1"/>
  <c r="AW122" i="1"/>
  <c r="AX122" i="1"/>
  <c r="L123" i="1"/>
  <c r="N123" i="1" s="1"/>
  <c r="AK123" i="1"/>
  <c r="AL123" i="1" s="1"/>
  <c r="H123" i="1" s="1"/>
  <c r="AM123" i="1"/>
  <c r="AN123" i="1"/>
  <c r="AO123" i="1"/>
  <c r="AP123" i="1"/>
  <c r="J123" i="1" s="1"/>
  <c r="AQ123" i="1" s="1"/>
  <c r="AT123" i="1"/>
  <c r="AU123" i="1" s="1"/>
  <c r="AX123" i="1" s="1"/>
  <c r="AW123" i="1"/>
  <c r="L124" i="1"/>
  <c r="N124" i="1" s="1"/>
  <c r="AK124" i="1"/>
  <c r="AM124" i="1"/>
  <c r="AN124" i="1"/>
  <c r="AO124" i="1"/>
  <c r="AT124" i="1"/>
  <c r="AU124" i="1"/>
  <c r="AX124" i="1" s="1"/>
  <c r="AW124" i="1"/>
  <c r="E125" i="1"/>
  <c r="H125" i="1"/>
  <c r="L125" i="1"/>
  <c r="N125" i="1" s="1"/>
  <c r="AK125" i="1"/>
  <c r="AL125" i="1"/>
  <c r="AM125" i="1"/>
  <c r="AN125" i="1"/>
  <c r="AO125" i="1"/>
  <c r="AT125" i="1"/>
  <c r="AU125" i="1" s="1"/>
  <c r="AW125" i="1"/>
  <c r="AX125" i="1"/>
  <c r="H126" i="1"/>
  <c r="I126" i="1"/>
  <c r="J126" i="1"/>
  <c r="AQ126" i="1" s="1"/>
  <c r="L126" i="1"/>
  <c r="N126" i="1"/>
  <c r="AK126" i="1"/>
  <c r="E126" i="1" s="1"/>
  <c r="BC126" i="1" s="1"/>
  <c r="AL126" i="1"/>
  <c r="AM126" i="1"/>
  <c r="AP126" i="1" s="1"/>
  <c r="AN126" i="1"/>
  <c r="AO126" i="1"/>
  <c r="AT126" i="1"/>
  <c r="AU126" i="1"/>
  <c r="AX126" i="1" s="1"/>
  <c r="AW126" i="1"/>
  <c r="L127" i="1"/>
  <c r="N127" i="1" s="1"/>
  <c r="AK127" i="1"/>
  <c r="E127" i="1" s="1"/>
  <c r="AL127" i="1"/>
  <c r="AM127" i="1"/>
  <c r="AN127" i="1"/>
  <c r="AO127" i="1"/>
  <c r="AT127" i="1"/>
  <c r="AU127" i="1" s="1"/>
  <c r="AW127" i="1"/>
  <c r="E128" i="1"/>
  <c r="BC128" i="1" s="1"/>
  <c r="H128" i="1"/>
  <c r="L128" i="1"/>
  <c r="N128" i="1" s="1"/>
  <c r="AK128" i="1"/>
  <c r="AL128" i="1" s="1"/>
  <c r="AM128" i="1"/>
  <c r="AN128" i="1"/>
  <c r="AO128" i="1"/>
  <c r="AP128" i="1" s="1"/>
  <c r="J128" i="1" s="1"/>
  <c r="AQ128" i="1" s="1"/>
  <c r="AT128" i="1"/>
  <c r="AU128" i="1"/>
  <c r="AW128" i="1"/>
  <c r="AX128" i="1"/>
  <c r="E136" i="1"/>
  <c r="H136" i="1"/>
  <c r="L136" i="1"/>
  <c r="N136" i="1" s="1"/>
  <c r="AK136" i="1"/>
  <c r="AL136" i="1"/>
  <c r="AM136" i="1"/>
  <c r="AN136" i="1"/>
  <c r="AO136" i="1"/>
  <c r="AT136" i="1"/>
  <c r="AU136" i="1"/>
  <c r="AW136" i="1"/>
  <c r="AX136" i="1"/>
  <c r="BC136" i="1"/>
  <c r="E137" i="1"/>
  <c r="L137" i="1"/>
  <c r="N137" i="1" s="1"/>
  <c r="AK137" i="1"/>
  <c r="AL137" i="1"/>
  <c r="H137" i="1" s="1"/>
  <c r="AM137" i="1"/>
  <c r="AN137" i="1"/>
  <c r="AO137" i="1"/>
  <c r="AT137" i="1"/>
  <c r="AU137" i="1"/>
  <c r="AW137" i="1"/>
  <c r="AX137" i="1"/>
  <c r="BC137" i="1"/>
  <c r="L138" i="1"/>
  <c r="N138" i="1" s="1"/>
  <c r="BC138" i="1" s="1"/>
  <c r="AK138" i="1"/>
  <c r="E138" i="1" s="1"/>
  <c r="AM138" i="1"/>
  <c r="AN138" i="1"/>
  <c r="AO138" i="1"/>
  <c r="AT138" i="1"/>
  <c r="AU138" i="1" s="1"/>
  <c r="AW138" i="1"/>
  <c r="AX138" i="1"/>
  <c r="E139" i="1"/>
  <c r="L139" i="1"/>
  <c r="N139" i="1" s="1"/>
  <c r="AK139" i="1"/>
  <c r="AL139" i="1"/>
  <c r="H139" i="1" s="1"/>
  <c r="AM139" i="1"/>
  <c r="AN139" i="1"/>
  <c r="AO139" i="1"/>
  <c r="AT139" i="1"/>
  <c r="AU139" i="1" s="1"/>
  <c r="AX139" i="1" s="1"/>
  <c r="AW139" i="1"/>
  <c r="L140" i="1"/>
  <c r="N140" i="1"/>
  <c r="AK140" i="1"/>
  <c r="AM140" i="1"/>
  <c r="AN140" i="1"/>
  <c r="AO140" i="1"/>
  <c r="AT140" i="1"/>
  <c r="AU140" i="1"/>
  <c r="AX140" i="1" s="1"/>
  <c r="AW140" i="1"/>
  <c r="L141" i="1"/>
  <c r="N141" i="1"/>
  <c r="AK141" i="1"/>
  <c r="AM141" i="1"/>
  <c r="AN141" i="1"/>
  <c r="AO141" i="1"/>
  <c r="AT141" i="1"/>
  <c r="AU141" i="1"/>
  <c r="AX141" i="1" s="1"/>
  <c r="AW141" i="1"/>
  <c r="E142" i="1"/>
  <c r="L142" i="1"/>
  <c r="N142" i="1" s="1"/>
  <c r="AK142" i="1"/>
  <c r="AL142" i="1"/>
  <c r="H142" i="1" s="1"/>
  <c r="AM142" i="1"/>
  <c r="AN142" i="1"/>
  <c r="AO142" i="1"/>
  <c r="AT142" i="1"/>
  <c r="AU142" i="1" s="1"/>
  <c r="AW142" i="1"/>
  <c r="AX142" i="1"/>
  <c r="L143" i="1"/>
  <c r="N143" i="1" s="1"/>
  <c r="AK143" i="1"/>
  <c r="AM143" i="1"/>
  <c r="AN143" i="1"/>
  <c r="AO143" i="1"/>
  <c r="AT143" i="1"/>
  <c r="AU143" i="1"/>
  <c r="AX143" i="1" s="1"/>
  <c r="AW143" i="1"/>
  <c r="L144" i="1"/>
  <c r="N144" i="1" s="1"/>
  <c r="AK144" i="1"/>
  <c r="AL144" i="1" s="1"/>
  <c r="AM144" i="1"/>
  <c r="AN144" i="1"/>
  <c r="AO144" i="1"/>
  <c r="AT144" i="1"/>
  <c r="AU144" i="1" s="1"/>
  <c r="AX144" i="1" s="1"/>
  <c r="AW144" i="1"/>
  <c r="L145" i="1"/>
  <c r="N145" i="1" s="1"/>
  <c r="AK145" i="1"/>
  <c r="E145" i="1" s="1"/>
  <c r="AL145" i="1"/>
  <c r="AM145" i="1"/>
  <c r="AN145" i="1"/>
  <c r="AO145" i="1"/>
  <c r="AP145" i="1" s="1"/>
  <c r="J145" i="1" s="1"/>
  <c r="AQ145" i="1" s="1"/>
  <c r="AT145" i="1"/>
  <c r="AU145" i="1" s="1"/>
  <c r="AX145" i="1" s="1"/>
  <c r="AW145" i="1"/>
  <c r="L146" i="1"/>
  <c r="N146" i="1"/>
  <c r="AK146" i="1"/>
  <c r="AM146" i="1"/>
  <c r="AN146" i="1"/>
  <c r="AO146" i="1"/>
  <c r="AT146" i="1"/>
  <c r="AU146" i="1" s="1"/>
  <c r="AX146" i="1" s="1"/>
  <c r="AW146" i="1"/>
  <c r="E147" i="1"/>
  <c r="L147" i="1"/>
  <c r="AK147" i="1"/>
  <c r="AL147" i="1"/>
  <c r="H147" i="1" s="1"/>
  <c r="AM147" i="1"/>
  <c r="AN147" i="1"/>
  <c r="AO147" i="1"/>
  <c r="AT147" i="1"/>
  <c r="AU147" i="1" s="1"/>
  <c r="AX147" i="1" s="1"/>
  <c r="AW147" i="1"/>
  <c r="L148" i="1"/>
  <c r="N148" i="1"/>
  <c r="AK148" i="1"/>
  <c r="E148" i="1" s="1"/>
  <c r="AM148" i="1"/>
  <c r="AN148" i="1"/>
  <c r="AO148" i="1"/>
  <c r="AT148" i="1"/>
  <c r="AU148" i="1" s="1"/>
  <c r="AX148" i="1" s="1"/>
  <c r="AW148" i="1"/>
  <c r="L149" i="1"/>
  <c r="N149" i="1" s="1"/>
  <c r="AK149" i="1"/>
  <c r="E149" i="1" s="1"/>
  <c r="AL149" i="1"/>
  <c r="AM149" i="1"/>
  <c r="AN149" i="1"/>
  <c r="AO149" i="1"/>
  <c r="AP149" i="1"/>
  <c r="J149" i="1" s="1"/>
  <c r="AQ149" i="1"/>
  <c r="AT149" i="1"/>
  <c r="AU149" i="1"/>
  <c r="AW149" i="1"/>
  <c r="AX149" i="1"/>
  <c r="L150" i="1"/>
  <c r="N150" i="1"/>
  <c r="AK150" i="1"/>
  <c r="AM150" i="1"/>
  <c r="AN150" i="1"/>
  <c r="AO150" i="1"/>
  <c r="AT150" i="1"/>
  <c r="AU150" i="1" s="1"/>
  <c r="AX150" i="1" s="1"/>
  <c r="AW150" i="1"/>
  <c r="E153" i="1"/>
  <c r="L153" i="1"/>
  <c r="N153" i="1" s="1"/>
  <c r="AK153" i="1"/>
  <c r="AL153" i="1"/>
  <c r="AM153" i="1"/>
  <c r="AN153" i="1"/>
  <c r="AO153" i="1"/>
  <c r="AP153" i="1"/>
  <c r="J153" i="1" s="1"/>
  <c r="AQ153" i="1" s="1"/>
  <c r="AT153" i="1"/>
  <c r="AU153" i="1"/>
  <c r="AX153" i="1" s="1"/>
  <c r="AW153" i="1"/>
  <c r="E154" i="1"/>
  <c r="L154" i="1"/>
  <c r="N154" i="1"/>
  <c r="AK154" i="1"/>
  <c r="AL154" i="1"/>
  <c r="AM154" i="1"/>
  <c r="AN154" i="1"/>
  <c r="AO154" i="1"/>
  <c r="AP154" i="1" s="1"/>
  <c r="J154" i="1" s="1"/>
  <c r="AQ154" i="1"/>
  <c r="I154" i="1" s="1"/>
  <c r="AR154" i="1"/>
  <c r="AS154" i="1" s="1"/>
  <c r="AV154" i="1" s="1"/>
  <c r="F154" i="1" s="1"/>
  <c r="AY154" i="1" s="1"/>
  <c r="G154" i="1" s="1"/>
  <c r="AT154" i="1"/>
  <c r="AU154" i="1" s="1"/>
  <c r="AX154" i="1" s="1"/>
  <c r="AW154" i="1"/>
  <c r="BC154" i="1"/>
  <c r="L155" i="1"/>
  <c r="N155" i="1" s="1"/>
  <c r="AK155" i="1"/>
  <c r="E155" i="1" s="1"/>
  <c r="AL155" i="1"/>
  <c r="H155" i="1" s="1"/>
  <c r="AM155" i="1"/>
  <c r="AN155" i="1"/>
  <c r="AO155" i="1"/>
  <c r="AT155" i="1"/>
  <c r="AU155" i="1"/>
  <c r="AX155" i="1" s="1"/>
  <c r="AW155" i="1"/>
  <c r="BC155" i="1"/>
  <c r="L156" i="1"/>
  <c r="N156" i="1" s="1"/>
  <c r="AK156" i="1"/>
  <c r="AL156" i="1" s="1"/>
  <c r="AM156" i="1"/>
  <c r="AN156" i="1"/>
  <c r="AO156" i="1"/>
  <c r="AP156" i="1"/>
  <c r="J156" i="1" s="1"/>
  <c r="AQ156" i="1" s="1"/>
  <c r="I156" i="1" s="1"/>
  <c r="AR156" i="1"/>
  <c r="AS156" i="1"/>
  <c r="AV156" i="1" s="1"/>
  <c r="F156" i="1" s="1"/>
  <c r="AY156" i="1" s="1"/>
  <c r="AT156" i="1"/>
  <c r="AU156" i="1" s="1"/>
  <c r="AX156" i="1" s="1"/>
  <c r="AW156" i="1"/>
  <c r="L157" i="1"/>
  <c r="N157" i="1" s="1"/>
  <c r="AK157" i="1"/>
  <c r="E157" i="1" s="1"/>
  <c r="AL157" i="1"/>
  <c r="H157" i="1" s="1"/>
  <c r="AM157" i="1"/>
  <c r="AN157" i="1"/>
  <c r="AO157" i="1"/>
  <c r="AP157" i="1"/>
  <c r="J157" i="1" s="1"/>
  <c r="AQ157" i="1" s="1"/>
  <c r="I157" i="1" s="1"/>
  <c r="AR157" i="1"/>
  <c r="AS157" i="1"/>
  <c r="AV157" i="1" s="1"/>
  <c r="F157" i="1" s="1"/>
  <c r="AY157" i="1" s="1"/>
  <c r="G157" i="1" s="1"/>
  <c r="AT157" i="1"/>
  <c r="AU157" i="1" s="1"/>
  <c r="AX157" i="1" s="1"/>
  <c r="AW157" i="1"/>
  <c r="BC157" i="1"/>
  <c r="L158" i="1"/>
  <c r="N158" i="1" s="1"/>
  <c r="AK158" i="1"/>
  <c r="E158" i="1" s="1"/>
  <c r="AM158" i="1"/>
  <c r="AN158" i="1"/>
  <c r="AO158" i="1"/>
  <c r="AT158" i="1"/>
  <c r="AU158" i="1"/>
  <c r="AW158" i="1"/>
  <c r="AX158" i="1"/>
  <c r="BC158" i="1"/>
  <c r="E159" i="1"/>
  <c r="L159" i="1"/>
  <c r="N159" i="1"/>
  <c r="AK159" i="1"/>
  <c r="AL159" i="1"/>
  <c r="H159" i="1" s="1"/>
  <c r="AM159" i="1"/>
  <c r="AN159" i="1"/>
  <c r="AO159" i="1"/>
  <c r="AP159" i="1" s="1"/>
  <c r="J159" i="1" s="1"/>
  <c r="AQ159" i="1" s="1"/>
  <c r="AT159" i="1"/>
  <c r="AU159" i="1" s="1"/>
  <c r="AX159" i="1" s="1"/>
  <c r="AW159" i="1"/>
  <c r="L160" i="1"/>
  <c r="N160" i="1"/>
  <c r="AK160" i="1"/>
  <c r="E160" i="1" s="1"/>
  <c r="AM160" i="1"/>
  <c r="AN160" i="1"/>
  <c r="AO160" i="1"/>
  <c r="AT160" i="1"/>
  <c r="AU160" i="1" s="1"/>
  <c r="AX160" i="1" s="1"/>
  <c r="AW160" i="1"/>
  <c r="BC160" i="1"/>
  <c r="E161" i="1"/>
  <c r="L161" i="1"/>
  <c r="N161" i="1" s="1"/>
  <c r="AK161" i="1"/>
  <c r="AL161" i="1"/>
  <c r="H161" i="1" s="1"/>
  <c r="AM161" i="1"/>
  <c r="AN161" i="1"/>
  <c r="AO161" i="1"/>
  <c r="AT161" i="1"/>
  <c r="AU161" i="1" s="1"/>
  <c r="AW161" i="1"/>
  <c r="AX161" i="1"/>
  <c r="BC161" i="1"/>
  <c r="H162" i="1"/>
  <c r="L162" i="1"/>
  <c r="N162" i="1"/>
  <c r="AK162" i="1"/>
  <c r="E162" i="1" s="1"/>
  <c r="AL162" i="1"/>
  <c r="AM162" i="1"/>
  <c r="AN162" i="1"/>
  <c r="AO162" i="1"/>
  <c r="AT162" i="1"/>
  <c r="AU162" i="1"/>
  <c r="AW162" i="1"/>
  <c r="L163" i="1"/>
  <c r="N163" i="1"/>
  <c r="AK163" i="1"/>
  <c r="AM163" i="1"/>
  <c r="AN163" i="1"/>
  <c r="AO163" i="1"/>
  <c r="AT163" i="1"/>
  <c r="AU163" i="1" s="1"/>
  <c r="AX163" i="1" s="1"/>
  <c r="AW163" i="1"/>
  <c r="E164" i="1"/>
  <c r="L164" i="1"/>
  <c r="N164" i="1"/>
  <c r="AK164" i="1"/>
  <c r="AL164" i="1"/>
  <c r="AM164" i="1"/>
  <c r="AN164" i="1"/>
  <c r="AO164" i="1"/>
  <c r="AT164" i="1"/>
  <c r="AU164" i="1"/>
  <c r="AW164" i="1"/>
  <c r="AX164" i="1"/>
  <c r="E165" i="1"/>
  <c r="BC165" i="1" s="1"/>
  <c r="L165" i="1"/>
  <c r="N165" i="1" s="1"/>
  <c r="AK165" i="1"/>
  <c r="AL165" i="1"/>
  <c r="AM165" i="1"/>
  <c r="AN165" i="1"/>
  <c r="AP165" i="1" s="1"/>
  <c r="J165" i="1" s="1"/>
  <c r="AQ165" i="1" s="1"/>
  <c r="AO165" i="1"/>
  <c r="AT165" i="1"/>
  <c r="AU165" i="1"/>
  <c r="AW165" i="1"/>
  <c r="AX165" i="1"/>
  <c r="L166" i="1"/>
  <c r="N166" i="1" s="1"/>
  <c r="AK166" i="1"/>
  <c r="AM166" i="1"/>
  <c r="AN166" i="1"/>
  <c r="AO166" i="1"/>
  <c r="AT166" i="1"/>
  <c r="AU166" i="1" s="1"/>
  <c r="AW166" i="1"/>
  <c r="E167" i="1"/>
  <c r="L167" i="1"/>
  <c r="N167" i="1"/>
  <c r="AK167" i="1"/>
  <c r="AL167" i="1" s="1"/>
  <c r="AM167" i="1"/>
  <c r="AN167" i="1"/>
  <c r="AO167" i="1"/>
  <c r="AT167" i="1"/>
  <c r="AU167" i="1"/>
  <c r="AW167" i="1"/>
  <c r="AX167" i="1"/>
  <c r="E170" i="1"/>
  <c r="L170" i="1"/>
  <c r="N170" i="1" s="1"/>
  <c r="AK170" i="1"/>
  <c r="AL170" i="1"/>
  <c r="AM170" i="1"/>
  <c r="AN170" i="1"/>
  <c r="AO170" i="1"/>
  <c r="AP170" i="1"/>
  <c r="J170" i="1" s="1"/>
  <c r="AQ170" i="1"/>
  <c r="I170" i="1" s="1"/>
  <c r="AR170" i="1"/>
  <c r="AS170" i="1" s="1"/>
  <c r="AV170" i="1" s="1"/>
  <c r="F170" i="1" s="1"/>
  <c r="AY170" i="1" s="1"/>
  <c r="G170" i="1" s="1"/>
  <c r="AT170" i="1"/>
  <c r="AU170" i="1" s="1"/>
  <c r="AX170" i="1" s="1"/>
  <c r="AW170" i="1"/>
  <c r="E171" i="1"/>
  <c r="L171" i="1"/>
  <c r="N171" i="1" s="1"/>
  <c r="AK171" i="1"/>
  <c r="AL171" i="1" s="1"/>
  <c r="AM171" i="1"/>
  <c r="AN171" i="1"/>
  <c r="AO171" i="1"/>
  <c r="AT171" i="1"/>
  <c r="AU171" i="1"/>
  <c r="AW171" i="1"/>
  <c r="AX171" i="1"/>
  <c r="L172" i="1"/>
  <c r="N172" i="1" s="1"/>
  <c r="AK172" i="1"/>
  <c r="AL172" i="1" s="1"/>
  <c r="AM172" i="1"/>
  <c r="AN172" i="1"/>
  <c r="AO172" i="1"/>
  <c r="AP172" i="1" s="1"/>
  <c r="J172" i="1" s="1"/>
  <c r="AQ172" i="1"/>
  <c r="AT172" i="1"/>
  <c r="AU172" i="1"/>
  <c r="AW172" i="1"/>
  <c r="L173" i="1"/>
  <c r="N173" i="1" s="1"/>
  <c r="AK173" i="1"/>
  <c r="E173" i="1" s="1"/>
  <c r="AL173" i="1"/>
  <c r="AM173" i="1"/>
  <c r="AN173" i="1"/>
  <c r="AO173" i="1"/>
  <c r="AP173" i="1"/>
  <c r="J173" i="1" s="1"/>
  <c r="AQ173" i="1" s="1"/>
  <c r="AT173" i="1"/>
  <c r="AU173" i="1" s="1"/>
  <c r="AX173" i="1" s="1"/>
  <c r="AW173" i="1"/>
  <c r="L174" i="1"/>
  <c r="N174" i="1" s="1"/>
  <c r="AK174" i="1"/>
  <c r="E174" i="1" s="1"/>
  <c r="AL174" i="1"/>
  <c r="AM174" i="1"/>
  <c r="AN174" i="1"/>
  <c r="AP174" i="1" s="1"/>
  <c r="J174" i="1" s="1"/>
  <c r="AQ174" i="1" s="1"/>
  <c r="AO174" i="1"/>
  <c r="AT174" i="1"/>
  <c r="AU174" i="1" s="1"/>
  <c r="AX174" i="1" s="1"/>
  <c r="AW174" i="1"/>
  <c r="L175" i="1"/>
  <c r="N175" i="1"/>
  <c r="AK175" i="1"/>
  <c r="E175" i="1" s="1"/>
  <c r="AL175" i="1"/>
  <c r="AM175" i="1"/>
  <c r="AN175" i="1"/>
  <c r="AO175" i="1"/>
  <c r="AP175" i="1"/>
  <c r="J175" i="1" s="1"/>
  <c r="AQ175" i="1"/>
  <c r="AT175" i="1"/>
  <c r="AU175" i="1" s="1"/>
  <c r="AX175" i="1" s="1"/>
  <c r="AW175" i="1"/>
  <c r="L176" i="1"/>
  <c r="N176" i="1"/>
  <c r="AK176" i="1"/>
  <c r="E176" i="1" s="1"/>
  <c r="BC176" i="1" s="1"/>
  <c r="AL176" i="1"/>
  <c r="AM176" i="1"/>
  <c r="AN176" i="1"/>
  <c r="AO176" i="1"/>
  <c r="AT176" i="1"/>
  <c r="AU176" i="1" s="1"/>
  <c r="AX176" i="1" s="1"/>
  <c r="AW176" i="1"/>
  <c r="E177" i="1"/>
  <c r="H177" i="1"/>
  <c r="L177" i="1"/>
  <c r="N177" i="1"/>
  <c r="BC177" i="1" s="1"/>
  <c r="AK177" i="1"/>
  <c r="AL177" i="1"/>
  <c r="AM177" i="1"/>
  <c r="AN177" i="1"/>
  <c r="AO177" i="1"/>
  <c r="AT177" i="1"/>
  <c r="AU177" i="1"/>
  <c r="AW177" i="1"/>
  <c r="AX177" i="1"/>
  <c r="E178" i="1"/>
  <c r="L178" i="1"/>
  <c r="N178" i="1" s="1"/>
  <c r="AK178" i="1"/>
  <c r="AL178" i="1" s="1"/>
  <c r="AM178" i="1"/>
  <c r="AN178" i="1"/>
  <c r="AO178" i="1"/>
  <c r="AP178" i="1" s="1"/>
  <c r="J178" i="1" s="1"/>
  <c r="AQ178" i="1" s="1"/>
  <c r="AT178" i="1"/>
  <c r="AU178" i="1"/>
  <c r="AX178" i="1" s="1"/>
  <c r="AW178" i="1"/>
  <c r="E179" i="1"/>
  <c r="L179" i="1"/>
  <c r="N179" i="1" s="1"/>
  <c r="AK179" i="1"/>
  <c r="AL179" i="1"/>
  <c r="AM179" i="1"/>
  <c r="AN179" i="1"/>
  <c r="AO179" i="1"/>
  <c r="AP179" i="1"/>
  <c r="J179" i="1" s="1"/>
  <c r="AQ179" i="1"/>
  <c r="I179" i="1" s="1"/>
  <c r="AR179" i="1"/>
  <c r="AS179" i="1"/>
  <c r="AV179" i="1" s="1"/>
  <c r="F179" i="1" s="1"/>
  <c r="AY179" i="1" s="1"/>
  <c r="G179" i="1" s="1"/>
  <c r="AT179" i="1"/>
  <c r="AU179" i="1" s="1"/>
  <c r="AW179" i="1"/>
  <c r="AX179" i="1"/>
  <c r="L180" i="1"/>
  <c r="N180" i="1"/>
  <c r="AK180" i="1"/>
  <c r="E180" i="1" s="1"/>
  <c r="BC180" i="1" s="1"/>
  <c r="AM180" i="1"/>
  <c r="AN180" i="1"/>
  <c r="AO180" i="1"/>
  <c r="AT180" i="1"/>
  <c r="AU180" i="1"/>
  <c r="AX180" i="1" s="1"/>
  <c r="AW180" i="1"/>
  <c r="E181" i="1"/>
  <c r="L181" i="1"/>
  <c r="N181" i="1"/>
  <c r="AK181" i="1"/>
  <c r="AL181" i="1" s="1"/>
  <c r="AM181" i="1"/>
  <c r="AN181" i="1"/>
  <c r="AO181" i="1"/>
  <c r="AT181" i="1"/>
  <c r="AU181" i="1"/>
  <c r="AW181" i="1"/>
  <c r="AX181" i="1"/>
  <c r="BC181" i="1"/>
  <c r="E182" i="1"/>
  <c r="BC182" i="1" s="1"/>
  <c r="L182" i="1"/>
  <c r="N182" i="1" s="1"/>
  <c r="AK182" i="1"/>
  <c r="AL182" i="1" s="1"/>
  <c r="AM182" i="1"/>
  <c r="AN182" i="1"/>
  <c r="AO182" i="1"/>
  <c r="AT182" i="1"/>
  <c r="AU182" i="1" s="1"/>
  <c r="AW182" i="1"/>
  <c r="L183" i="1"/>
  <c r="N183" i="1" s="1"/>
  <c r="AK183" i="1"/>
  <c r="E183" i="1" s="1"/>
  <c r="AL183" i="1"/>
  <c r="AM183" i="1"/>
  <c r="AN183" i="1"/>
  <c r="AO183" i="1"/>
  <c r="AP183" i="1" s="1"/>
  <c r="J183" i="1" s="1"/>
  <c r="AQ183" i="1" s="1"/>
  <c r="AT183" i="1"/>
  <c r="AU183" i="1" s="1"/>
  <c r="AX183" i="1" s="1"/>
  <c r="AW183" i="1"/>
  <c r="E184" i="1"/>
  <c r="H184" i="1"/>
  <c r="L184" i="1"/>
  <c r="N184" i="1" s="1"/>
  <c r="BC184" i="1" s="1"/>
  <c r="AK184" i="1"/>
  <c r="AL184" i="1"/>
  <c r="AM184" i="1"/>
  <c r="AN184" i="1"/>
  <c r="AP184" i="1" s="1"/>
  <c r="J184" i="1" s="1"/>
  <c r="AQ184" i="1" s="1"/>
  <c r="AO184" i="1"/>
  <c r="AT184" i="1"/>
  <c r="AU184" i="1" s="1"/>
  <c r="AW184" i="1"/>
  <c r="AX184" i="1"/>
  <c r="I183" i="1" l="1"/>
  <c r="AR183" i="1"/>
  <c r="AS183" i="1" s="1"/>
  <c r="AV183" i="1" s="1"/>
  <c r="F183" i="1" s="1"/>
  <c r="AY183" i="1" s="1"/>
  <c r="G183" i="1" s="1"/>
  <c r="I173" i="1"/>
  <c r="AR173" i="1"/>
  <c r="AS173" i="1" s="1"/>
  <c r="AV173" i="1" s="1"/>
  <c r="F173" i="1" s="1"/>
  <c r="AY173" i="1" s="1"/>
  <c r="G173" i="1" s="1"/>
  <c r="I145" i="1"/>
  <c r="AR145" i="1"/>
  <c r="AS145" i="1" s="1"/>
  <c r="AV145" i="1" s="1"/>
  <c r="F145" i="1" s="1"/>
  <c r="AY145" i="1" s="1"/>
  <c r="G145" i="1" s="1"/>
  <c r="AZ179" i="1"/>
  <c r="BA179" i="1"/>
  <c r="I153" i="1"/>
  <c r="AR153" i="1"/>
  <c r="AS153" i="1" s="1"/>
  <c r="AV153" i="1" s="1"/>
  <c r="F153" i="1" s="1"/>
  <c r="AY153" i="1" s="1"/>
  <c r="G153" i="1" s="1"/>
  <c r="I121" i="1"/>
  <c r="AR121" i="1"/>
  <c r="AS121" i="1" s="1"/>
  <c r="AV121" i="1" s="1"/>
  <c r="F121" i="1" s="1"/>
  <c r="AY121" i="1" s="1"/>
  <c r="G121" i="1" s="1"/>
  <c r="AZ170" i="1"/>
  <c r="BA170" i="1"/>
  <c r="I35" i="1"/>
  <c r="AR35" i="1"/>
  <c r="AS35" i="1" s="1"/>
  <c r="AV35" i="1" s="1"/>
  <c r="F35" i="1" s="1"/>
  <c r="AY35" i="1" s="1"/>
  <c r="G35" i="1" s="1"/>
  <c r="I184" i="1"/>
  <c r="AR184" i="1"/>
  <c r="AS184" i="1" s="1"/>
  <c r="AV184" i="1" s="1"/>
  <c r="F184" i="1" s="1"/>
  <c r="AY184" i="1" s="1"/>
  <c r="G184" i="1" s="1"/>
  <c r="I178" i="1"/>
  <c r="AR178" i="1"/>
  <c r="AS178" i="1" s="1"/>
  <c r="AV178" i="1" s="1"/>
  <c r="F178" i="1" s="1"/>
  <c r="AY178" i="1" s="1"/>
  <c r="G178" i="1" s="1"/>
  <c r="I174" i="1"/>
  <c r="AR174" i="1"/>
  <c r="AS174" i="1" s="1"/>
  <c r="AV174" i="1" s="1"/>
  <c r="F174" i="1" s="1"/>
  <c r="AY174" i="1" s="1"/>
  <c r="G174" i="1" s="1"/>
  <c r="AZ154" i="1"/>
  <c r="BA154" i="1"/>
  <c r="I118" i="1"/>
  <c r="AR118" i="1"/>
  <c r="AS118" i="1" s="1"/>
  <c r="AV118" i="1" s="1"/>
  <c r="F118" i="1" s="1"/>
  <c r="AY118" i="1" s="1"/>
  <c r="G118" i="1" s="1"/>
  <c r="AR149" i="1"/>
  <c r="AS149" i="1" s="1"/>
  <c r="AV149" i="1" s="1"/>
  <c r="F149" i="1" s="1"/>
  <c r="AY149" i="1" s="1"/>
  <c r="G149" i="1" s="1"/>
  <c r="I149" i="1"/>
  <c r="AP116" i="1"/>
  <c r="J116" i="1" s="1"/>
  <c r="AQ116" i="1" s="1"/>
  <c r="AR80" i="1"/>
  <c r="AS80" i="1" s="1"/>
  <c r="AV80" i="1" s="1"/>
  <c r="F80" i="1" s="1"/>
  <c r="AY80" i="1" s="1"/>
  <c r="G80" i="1" s="1"/>
  <c r="I80" i="1"/>
  <c r="E67" i="1"/>
  <c r="AL67" i="1"/>
  <c r="H53" i="1"/>
  <c r="AP53" i="1"/>
  <c r="J53" i="1" s="1"/>
  <c r="AQ53" i="1" s="1"/>
  <c r="I37" i="1"/>
  <c r="AR37" i="1"/>
  <c r="AS37" i="1" s="1"/>
  <c r="AV37" i="1" s="1"/>
  <c r="F37" i="1" s="1"/>
  <c r="AY37" i="1" s="1"/>
  <c r="G37" i="1" s="1"/>
  <c r="AX172" i="1"/>
  <c r="I123" i="1"/>
  <c r="AR123" i="1"/>
  <c r="AS123" i="1" s="1"/>
  <c r="AV123" i="1" s="1"/>
  <c r="F123" i="1" s="1"/>
  <c r="AY123" i="1" s="1"/>
  <c r="AZ114" i="1"/>
  <c r="BA114" i="1"/>
  <c r="H101" i="1"/>
  <c r="AR92" i="1"/>
  <c r="AS92" i="1" s="1"/>
  <c r="AV92" i="1" s="1"/>
  <c r="F92" i="1" s="1"/>
  <c r="AY92" i="1" s="1"/>
  <c r="G92" i="1" s="1"/>
  <c r="I92" i="1"/>
  <c r="BC53" i="1"/>
  <c r="AR39" i="1"/>
  <c r="AS39" i="1" s="1"/>
  <c r="AV39" i="1" s="1"/>
  <c r="F39" i="1" s="1"/>
  <c r="AY39" i="1" s="1"/>
  <c r="G39" i="1" s="1"/>
  <c r="I39" i="1"/>
  <c r="BB39" i="1"/>
  <c r="BD39" i="1" s="1"/>
  <c r="H171" i="1"/>
  <c r="AR165" i="1"/>
  <c r="AS165" i="1" s="1"/>
  <c r="AV165" i="1" s="1"/>
  <c r="F165" i="1" s="1"/>
  <c r="AY165" i="1" s="1"/>
  <c r="G165" i="1" s="1"/>
  <c r="I165" i="1"/>
  <c r="AZ157" i="1"/>
  <c r="BA157" i="1"/>
  <c r="I128" i="1"/>
  <c r="AR128" i="1"/>
  <c r="AS128" i="1" s="1"/>
  <c r="AV128" i="1" s="1"/>
  <c r="F128" i="1" s="1"/>
  <c r="AY128" i="1" s="1"/>
  <c r="G128" i="1" s="1"/>
  <c r="BC120" i="1"/>
  <c r="AX114" i="1"/>
  <c r="H96" i="1"/>
  <c r="BB183" i="1"/>
  <c r="H183" i="1"/>
  <c r="H178" i="1"/>
  <c r="BB174" i="1"/>
  <c r="BD174" i="1" s="1"/>
  <c r="H174" i="1"/>
  <c r="AP99" i="1"/>
  <c r="J99" i="1" s="1"/>
  <c r="AQ99" i="1" s="1"/>
  <c r="AZ90" i="1"/>
  <c r="BA90" i="1"/>
  <c r="AP72" i="1"/>
  <c r="J72" i="1" s="1"/>
  <c r="AQ72" i="1" s="1"/>
  <c r="BA12" i="1"/>
  <c r="AZ12" i="1"/>
  <c r="AR172" i="1"/>
  <c r="AS172" i="1" s="1"/>
  <c r="AV172" i="1" s="1"/>
  <c r="F172" i="1" s="1"/>
  <c r="AY172" i="1" s="1"/>
  <c r="I172" i="1"/>
  <c r="H165" i="1"/>
  <c r="AR107" i="1"/>
  <c r="AS107" i="1" s="1"/>
  <c r="AV107" i="1" s="1"/>
  <c r="F107" i="1" s="1"/>
  <c r="AY107" i="1" s="1"/>
  <c r="G107" i="1" s="1"/>
  <c r="I175" i="1"/>
  <c r="AR175" i="1"/>
  <c r="AS175" i="1" s="1"/>
  <c r="AV175" i="1" s="1"/>
  <c r="F175" i="1" s="1"/>
  <c r="AY175" i="1" s="1"/>
  <c r="G175" i="1" s="1"/>
  <c r="AX162" i="1"/>
  <c r="H154" i="1"/>
  <c r="BB154" i="1"/>
  <c r="BD154" i="1" s="1"/>
  <c r="H149" i="1"/>
  <c r="BB149" i="1"/>
  <c r="BD149" i="1" s="1"/>
  <c r="AX119" i="1"/>
  <c r="I114" i="1"/>
  <c r="BB114" i="1"/>
  <c r="I108" i="1"/>
  <c r="AR108" i="1"/>
  <c r="AS108" i="1" s="1"/>
  <c r="AV108" i="1" s="1"/>
  <c r="F108" i="1" s="1"/>
  <c r="AY108" i="1" s="1"/>
  <c r="G108" i="1" s="1"/>
  <c r="I107" i="1"/>
  <c r="BC183" i="1"/>
  <c r="BD183" i="1" s="1"/>
  <c r="H176" i="1"/>
  <c r="E163" i="1"/>
  <c r="AL163" i="1"/>
  <c r="BC148" i="1"/>
  <c r="E143" i="1"/>
  <c r="AL143" i="1"/>
  <c r="H127" i="1"/>
  <c r="BC117" i="1"/>
  <c r="BB109" i="1"/>
  <c r="BD109" i="1" s="1"/>
  <c r="BC100" i="1"/>
  <c r="H182" i="1"/>
  <c r="BC173" i="1"/>
  <c r="BC127" i="1"/>
  <c r="BA110" i="1"/>
  <c r="AZ110" i="1"/>
  <c r="AP101" i="1"/>
  <c r="J101" i="1" s="1"/>
  <c r="AQ101" i="1" s="1"/>
  <c r="AP171" i="1"/>
  <c r="J171" i="1" s="1"/>
  <c r="AQ171" i="1" s="1"/>
  <c r="AL69" i="1"/>
  <c r="E69" i="1"/>
  <c r="I49" i="1"/>
  <c r="AR49" i="1"/>
  <c r="AS49" i="1" s="1"/>
  <c r="AV49" i="1" s="1"/>
  <c r="F49" i="1" s="1"/>
  <c r="AY49" i="1" s="1"/>
  <c r="G49" i="1" s="1"/>
  <c r="BB49" i="1"/>
  <c r="BD49" i="1" s="1"/>
  <c r="AP177" i="1"/>
  <c r="J177" i="1" s="1"/>
  <c r="AQ177" i="1" s="1"/>
  <c r="BC167" i="1"/>
  <c r="BB157" i="1"/>
  <c r="BD157" i="1" s="1"/>
  <c r="AP141" i="1"/>
  <c r="J141" i="1" s="1"/>
  <c r="AQ141" i="1" s="1"/>
  <c r="AP96" i="1"/>
  <c r="J96" i="1" s="1"/>
  <c r="AQ96" i="1" s="1"/>
  <c r="AP65" i="1"/>
  <c r="J65" i="1" s="1"/>
  <c r="AQ65" i="1" s="1"/>
  <c r="H179" i="1"/>
  <c r="BB179" i="1"/>
  <c r="BB172" i="1"/>
  <c r="BC145" i="1"/>
  <c r="H102" i="1"/>
  <c r="I14" i="1"/>
  <c r="AR14" i="1"/>
  <c r="AS14" i="1" s="1"/>
  <c r="AV14" i="1" s="1"/>
  <c r="F14" i="1" s="1"/>
  <c r="AY14" i="1" s="1"/>
  <c r="G14" i="1" s="1"/>
  <c r="BD12" i="1"/>
  <c r="N147" i="1"/>
  <c r="BC147" i="1" s="1"/>
  <c r="AP147" i="1"/>
  <c r="J147" i="1" s="1"/>
  <c r="AQ147" i="1" s="1"/>
  <c r="BC125" i="1"/>
  <c r="H121" i="1"/>
  <c r="BC121" i="1"/>
  <c r="AR58" i="1"/>
  <c r="AS58" i="1" s="1"/>
  <c r="AV58" i="1" s="1"/>
  <c r="F58" i="1" s="1"/>
  <c r="AY58" i="1" s="1"/>
  <c r="G58" i="1" s="1"/>
  <c r="AP181" i="1"/>
  <c r="J181" i="1" s="1"/>
  <c r="AQ181" i="1" s="1"/>
  <c r="E166" i="1"/>
  <c r="AL166" i="1"/>
  <c r="BC164" i="1"/>
  <c r="AP150" i="1"/>
  <c r="J150" i="1" s="1"/>
  <c r="AQ150" i="1" s="1"/>
  <c r="AR126" i="1"/>
  <c r="AS126" i="1" s="1"/>
  <c r="AV126" i="1" s="1"/>
  <c r="F126" i="1" s="1"/>
  <c r="AY126" i="1" s="1"/>
  <c r="G126" i="1" s="1"/>
  <c r="BB126" i="1"/>
  <c r="BD126" i="1" s="1"/>
  <c r="I93" i="1"/>
  <c r="AR93" i="1"/>
  <c r="AS93" i="1" s="1"/>
  <c r="AV93" i="1" s="1"/>
  <c r="F93" i="1" s="1"/>
  <c r="AY93" i="1" s="1"/>
  <c r="G93" i="1" s="1"/>
  <c r="BC82" i="1"/>
  <c r="BC56" i="1"/>
  <c r="AX182" i="1"/>
  <c r="AL180" i="1"/>
  <c r="AP180" i="1" s="1"/>
  <c r="J180" i="1" s="1"/>
  <c r="AQ180" i="1" s="1"/>
  <c r="H175" i="1"/>
  <c r="AP155" i="1"/>
  <c r="J155" i="1" s="1"/>
  <c r="AQ155" i="1" s="1"/>
  <c r="E19" i="1"/>
  <c r="AL19" i="1"/>
  <c r="BC179" i="1"/>
  <c r="BD179" i="1"/>
  <c r="BC175" i="1"/>
  <c r="AP100" i="1"/>
  <c r="J100" i="1" s="1"/>
  <c r="AQ100" i="1" s="1"/>
  <c r="AP38" i="1"/>
  <c r="J38" i="1" s="1"/>
  <c r="AQ38" i="1" s="1"/>
  <c r="H181" i="1"/>
  <c r="I159" i="1"/>
  <c r="AR159" i="1"/>
  <c r="AS159" i="1" s="1"/>
  <c r="AV159" i="1" s="1"/>
  <c r="F159" i="1" s="1"/>
  <c r="AY159" i="1" s="1"/>
  <c r="G159" i="1" s="1"/>
  <c r="AL150" i="1"/>
  <c r="E150" i="1"/>
  <c r="BC105" i="1"/>
  <c r="AR87" i="1"/>
  <c r="AS87" i="1" s="1"/>
  <c r="AV87" i="1" s="1"/>
  <c r="F87" i="1" s="1"/>
  <c r="I87" i="1"/>
  <c r="H48" i="1"/>
  <c r="AP48" i="1"/>
  <c r="J48" i="1" s="1"/>
  <c r="AQ48" i="1" s="1"/>
  <c r="H46" i="1"/>
  <c r="BA30" i="1"/>
  <c r="AZ30" i="1"/>
  <c r="I21" i="1"/>
  <c r="AR21" i="1"/>
  <c r="AS21" i="1" s="1"/>
  <c r="AV21" i="1" s="1"/>
  <c r="F21" i="1" s="1"/>
  <c r="AY21" i="1" s="1"/>
  <c r="G21" i="1" s="1"/>
  <c r="AP182" i="1"/>
  <c r="J182" i="1" s="1"/>
  <c r="AQ182" i="1" s="1"/>
  <c r="BC142" i="1"/>
  <c r="BA104" i="1"/>
  <c r="AZ98" i="1"/>
  <c r="BA98" i="1"/>
  <c r="AZ62" i="1"/>
  <c r="BA62" i="1"/>
  <c r="I57" i="1"/>
  <c r="AR57" i="1"/>
  <c r="AS57" i="1" s="1"/>
  <c r="AV57" i="1" s="1"/>
  <c r="F57" i="1" s="1"/>
  <c r="AY57" i="1" s="1"/>
  <c r="BA32" i="1"/>
  <c r="AZ32" i="1"/>
  <c r="BC178" i="1"/>
  <c r="BC149" i="1"/>
  <c r="BC139" i="1"/>
  <c r="I54" i="1"/>
  <c r="AR54" i="1"/>
  <c r="AS54" i="1" s="1"/>
  <c r="AV54" i="1" s="1"/>
  <c r="F54" i="1" s="1"/>
  <c r="AY54" i="1" s="1"/>
  <c r="G54" i="1" s="1"/>
  <c r="BB54" i="1"/>
  <c r="BD54" i="1" s="1"/>
  <c r="AP167" i="1"/>
  <c r="J167" i="1" s="1"/>
  <c r="AQ167" i="1" s="1"/>
  <c r="H167" i="1"/>
  <c r="E140" i="1"/>
  <c r="AL140" i="1"/>
  <c r="AP127" i="1"/>
  <c r="J127" i="1" s="1"/>
  <c r="AQ127" i="1" s="1"/>
  <c r="AR115" i="1"/>
  <c r="AS115" i="1" s="1"/>
  <c r="AV115" i="1" s="1"/>
  <c r="F115" i="1" s="1"/>
  <c r="AY115" i="1" s="1"/>
  <c r="G115" i="1" s="1"/>
  <c r="I115" i="1"/>
  <c r="BB110" i="1"/>
  <c r="BD110" i="1" s="1"/>
  <c r="AR109" i="1"/>
  <c r="AS109" i="1" s="1"/>
  <c r="AV109" i="1" s="1"/>
  <c r="F109" i="1" s="1"/>
  <c r="AY109" i="1" s="1"/>
  <c r="G109" i="1" s="1"/>
  <c r="I109" i="1"/>
  <c r="H100" i="1"/>
  <c r="AP91" i="1"/>
  <c r="J91" i="1" s="1"/>
  <c r="AQ91" i="1" s="1"/>
  <c r="I32" i="1"/>
  <c r="BB32" i="1"/>
  <c r="AP28" i="1"/>
  <c r="J28" i="1" s="1"/>
  <c r="AQ28" i="1" s="1"/>
  <c r="AP176" i="1"/>
  <c r="J176" i="1" s="1"/>
  <c r="AQ176" i="1" s="1"/>
  <c r="AL148" i="1"/>
  <c r="AL146" i="1"/>
  <c r="E146" i="1"/>
  <c r="BB128" i="1"/>
  <c r="BD128" i="1" s="1"/>
  <c r="AL122" i="1"/>
  <c r="E122" i="1"/>
  <c r="AL117" i="1"/>
  <c r="BC66" i="1"/>
  <c r="BC104" i="1"/>
  <c r="I88" i="1"/>
  <c r="AR88" i="1"/>
  <c r="AS88" i="1" s="1"/>
  <c r="AV88" i="1" s="1"/>
  <c r="F88" i="1" s="1"/>
  <c r="AR85" i="1"/>
  <c r="AS85" i="1" s="1"/>
  <c r="AV85" i="1" s="1"/>
  <c r="F85" i="1" s="1"/>
  <c r="AY85" i="1" s="1"/>
  <c r="G85" i="1" s="1"/>
  <c r="I85" i="1"/>
  <c r="I76" i="1"/>
  <c r="BC38" i="1"/>
  <c r="H93" i="1"/>
  <c r="AP82" i="1"/>
  <c r="J82" i="1" s="1"/>
  <c r="AQ82" i="1" s="1"/>
  <c r="H74" i="1"/>
  <c r="BC23" i="1"/>
  <c r="I20" i="1"/>
  <c r="AR20" i="1"/>
  <c r="AS20" i="1" s="1"/>
  <c r="AV20" i="1" s="1"/>
  <c r="F20" i="1" s="1"/>
  <c r="AY20" i="1" s="1"/>
  <c r="G20" i="1" s="1"/>
  <c r="BC171" i="1"/>
  <c r="BC76" i="1"/>
  <c r="BC74" i="1"/>
  <c r="AP51" i="1"/>
  <c r="J51" i="1" s="1"/>
  <c r="AQ51" i="1" s="1"/>
  <c r="E36" i="1"/>
  <c r="AL36" i="1"/>
  <c r="BC170" i="1"/>
  <c r="BC159" i="1"/>
  <c r="BB145" i="1"/>
  <c r="BD145" i="1" s="1"/>
  <c r="H145" i="1"/>
  <c r="H144" i="1"/>
  <c r="BB123" i="1"/>
  <c r="E116" i="1"/>
  <c r="AL116" i="1"/>
  <c r="AP16" i="1"/>
  <c r="J16" i="1" s="1"/>
  <c r="AQ16" i="1" s="1"/>
  <c r="BC15" i="1"/>
  <c r="BD15" i="1"/>
  <c r="E75" i="1"/>
  <c r="AL75" i="1"/>
  <c r="AZ33" i="1"/>
  <c r="BA33" i="1"/>
  <c r="AL141" i="1"/>
  <c r="E141" i="1"/>
  <c r="BB118" i="1"/>
  <c r="H118" i="1"/>
  <c r="E103" i="1"/>
  <c r="AL103" i="1"/>
  <c r="BC101" i="1"/>
  <c r="AR76" i="1"/>
  <c r="AS76" i="1" s="1"/>
  <c r="AV76" i="1" s="1"/>
  <c r="BA18" i="1"/>
  <c r="AZ18" i="1"/>
  <c r="BB156" i="1"/>
  <c r="AP142" i="1"/>
  <c r="J142" i="1" s="1"/>
  <c r="AQ142" i="1" s="1"/>
  <c r="BC118" i="1"/>
  <c r="BD118" i="1"/>
  <c r="H92" i="1"/>
  <c r="BB92" i="1"/>
  <c r="BD92" i="1" s="1"/>
  <c r="E70" i="1"/>
  <c r="AL70" i="1"/>
  <c r="I40" i="1"/>
  <c r="AR40" i="1"/>
  <c r="AS40" i="1" s="1"/>
  <c r="AV40" i="1" s="1"/>
  <c r="F40" i="1" s="1"/>
  <c r="AY40" i="1" s="1"/>
  <c r="G40" i="1" s="1"/>
  <c r="BC32" i="1"/>
  <c r="BD32" i="1"/>
  <c r="AR17" i="1"/>
  <c r="AS17" i="1" s="1"/>
  <c r="AV17" i="1" s="1"/>
  <c r="F17" i="1" s="1"/>
  <c r="AY17" i="1" s="1"/>
  <c r="G17" i="1" s="1"/>
  <c r="I17" i="1"/>
  <c r="AP162" i="1"/>
  <c r="J162" i="1" s="1"/>
  <c r="AQ162" i="1" s="1"/>
  <c r="BB90" i="1"/>
  <c r="BD90" i="1" s="1"/>
  <c r="E83" i="1"/>
  <c r="AP50" i="1"/>
  <c r="J50" i="1" s="1"/>
  <c r="AQ50" i="1" s="1"/>
  <c r="BC37" i="1"/>
  <c r="H172" i="1"/>
  <c r="H170" i="1"/>
  <c r="BB170" i="1"/>
  <c r="BD170" i="1" s="1"/>
  <c r="AP166" i="1"/>
  <c r="J166" i="1" s="1"/>
  <c r="AQ166" i="1" s="1"/>
  <c r="AP163" i="1"/>
  <c r="J163" i="1" s="1"/>
  <c r="AQ163" i="1" s="1"/>
  <c r="AP161" i="1"/>
  <c r="J161" i="1" s="1"/>
  <c r="AQ161" i="1" s="1"/>
  <c r="H156" i="1"/>
  <c r="AP143" i="1"/>
  <c r="J143" i="1" s="1"/>
  <c r="AQ143" i="1" s="1"/>
  <c r="E123" i="1"/>
  <c r="I104" i="1"/>
  <c r="H98" i="1"/>
  <c r="BB98" i="1"/>
  <c r="H81" i="1"/>
  <c r="AP81" i="1"/>
  <c r="J81" i="1" s="1"/>
  <c r="AQ81" i="1" s="1"/>
  <c r="I55" i="1"/>
  <c r="AR55" i="1"/>
  <c r="AS55" i="1" s="1"/>
  <c r="AV55" i="1" s="1"/>
  <c r="F55" i="1" s="1"/>
  <c r="AY55" i="1" s="1"/>
  <c r="G55" i="1" s="1"/>
  <c r="H50" i="1"/>
  <c r="AR22" i="1"/>
  <c r="AS22" i="1" s="1"/>
  <c r="AV22" i="1" s="1"/>
  <c r="F22" i="1" s="1"/>
  <c r="AY22" i="1" s="1"/>
  <c r="G22" i="1" s="1"/>
  <c r="I22" i="1"/>
  <c r="AL160" i="1"/>
  <c r="AL158" i="1"/>
  <c r="BC153" i="1"/>
  <c r="AP144" i="1"/>
  <c r="J144" i="1" s="1"/>
  <c r="AQ144" i="1" s="1"/>
  <c r="AP137" i="1"/>
  <c r="J137" i="1" s="1"/>
  <c r="AQ137" i="1" s="1"/>
  <c r="AL119" i="1"/>
  <c r="BC81" i="1"/>
  <c r="I71" i="1"/>
  <c r="AR71" i="1"/>
  <c r="AS71" i="1" s="1"/>
  <c r="AV71" i="1" s="1"/>
  <c r="F71" i="1" s="1"/>
  <c r="BC50" i="1"/>
  <c r="H33" i="1"/>
  <c r="BB33" i="1"/>
  <c r="I23" i="1"/>
  <c r="AR23" i="1"/>
  <c r="AS23" i="1" s="1"/>
  <c r="AV23" i="1" s="1"/>
  <c r="F23" i="1" s="1"/>
  <c r="AY23" i="1" s="1"/>
  <c r="G23" i="1" s="1"/>
  <c r="H83" i="1"/>
  <c r="H28" i="1"/>
  <c r="BC174" i="1"/>
  <c r="H173" i="1"/>
  <c r="BB173" i="1"/>
  <c r="BD173" i="1" s="1"/>
  <c r="H153" i="1"/>
  <c r="BB153" i="1"/>
  <c r="BD153" i="1" s="1"/>
  <c r="BA15" i="1"/>
  <c r="AZ15" i="1"/>
  <c r="H164" i="1"/>
  <c r="AP164" i="1"/>
  <c r="J164" i="1" s="1"/>
  <c r="AQ164" i="1" s="1"/>
  <c r="E124" i="1"/>
  <c r="AL124" i="1"/>
  <c r="BC119" i="1"/>
  <c r="BB115" i="1"/>
  <c r="BD115" i="1" s="1"/>
  <c r="H115" i="1"/>
  <c r="AP74" i="1"/>
  <c r="J74" i="1" s="1"/>
  <c r="AQ74" i="1" s="1"/>
  <c r="BC47" i="1"/>
  <c r="BC33" i="1"/>
  <c r="BD33" i="1"/>
  <c r="I52" i="1"/>
  <c r="AR52" i="1"/>
  <c r="AS52" i="1" s="1"/>
  <c r="AV52" i="1" s="1"/>
  <c r="F52" i="1" s="1"/>
  <c r="AY52" i="1" s="1"/>
  <c r="AX166" i="1"/>
  <c r="H86" i="1"/>
  <c r="E172" i="1"/>
  <c r="BC162" i="1"/>
  <c r="AP120" i="1"/>
  <c r="J120" i="1" s="1"/>
  <c r="AQ120" i="1" s="1"/>
  <c r="AL99" i="1"/>
  <c r="AR89" i="1"/>
  <c r="AS89" i="1" s="1"/>
  <c r="AV89" i="1" s="1"/>
  <c r="F89" i="1" s="1"/>
  <c r="AY89" i="1" s="1"/>
  <c r="G89" i="1" s="1"/>
  <c r="N76" i="1"/>
  <c r="AL38" i="1"/>
  <c r="E156" i="1"/>
  <c r="E144" i="1"/>
  <c r="AP97" i="1"/>
  <c r="J97" i="1" s="1"/>
  <c r="AQ97" i="1" s="1"/>
  <c r="E87" i="1"/>
  <c r="AP83" i="1"/>
  <c r="J83" i="1" s="1"/>
  <c r="AQ83" i="1" s="1"/>
  <c r="H16" i="1"/>
  <c r="AP139" i="1"/>
  <c r="J139" i="1" s="1"/>
  <c r="AQ139" i="1" s="1"/>
  <c r="BC93" i="1"/>
  <c r="AP86" i="1"/>
  <c r="J86" i="1" s="1"/>
  <c r="AQ86" i="1" s="1"/>
  <c r="H85" i="1"/>
  <c r="AX127" i="1"/>
  <c r="BC86" i="1"/>
  <c r="BC85" i="1"/>
  <c r="BB80" i="1"/>
  <c r="BD80" i="1" s="1"/>
  <c r="H80" i="1"/>
  <c r="H55" i="1"/>
  <c r="BB55" i="1"/>
  <c r="BD55" i="1" s="1"/>
  <c r="H21" i="1"/>
  <c r="AP105" i="1"/>
  <c r="J105" i="1" s="1"/>
  <c r="AQ105" i="1" s="1"/>
  <c r="H91" i="1"/>
  <c r="AP68" i="1"/>
  <c r="J68" i="1" s="1"/>
  <c r="AQ68" i="1" s="1"/>
  <c r="I64" i="1"/>
  <c r="AR64" i="1"/>
  <c r="AS64" i="1" s="1"/>
  <c r="AV64" i="1" s="1"/>
  <c r="F64" i="1" s="1"/>
  <c r="AY64" i="1" s="1"/>
  <c r="BB52" i="1"/>
  <c r="AL138" i="1"/>
  <c r="BC108" i="1"/>
  <c r="AP106" i="1"/>
  <c r="J106" i="1" s="1"/>
  <c r="AQ106" i="1" s="1"/>
  <c r="E31" i="1"/>
  <c r="AL31" i="1"/>
  <c r="AP29" i="1"/>
  <c r="J29" i="1" s="1"/>
  <c r="AQ29" i="1" s="1"/>
  <c r="AP136" i="1"/>
  <c r="J136" i="1" s="1"/>
  <c r="AQ136" i="1" s="1"/>
  <c r="AP73" i="1"/>
  <c r="J73" i="1" s="1"/>
  <c r="AQ73" i="1" s="1"/>
  <c r="AL72" i="1"/>
  <c r="BB64" i="1"/>
  <c r="H64" i="1"/>
  <c r="AP56" i="1"/>
  <c r="J56" i="1" s="1"/>
  <c r="AQ56" i="1" s="1"/>
  <c r="H52" i="1"/>
  <c r="AP46" i="1"/>
  <c r="J46" i="1" s="1"/>
  <c r="AQ46" i="1" s="1"/>
  <c r="E24" i="1"/>
  <c r="AL24" i="1"/>
  <c r="AP125" i="1"/>
  <c r="J125" i="1" s="1"/>
  <c r="AQ125" i="1" s="1"/>
  <c r="BC114" i="1"/>
  <c r="BD114" i="1"/>
  <c r="BB104" i="1"/>
  <c r="BD104" i="1" s="1"/>
  <c r="AP102" i="1"/>
  <c r="J102" i="1" s="1"/>
  <c r="AQ102" i="1" s="1"/>
  <c r="BC72" i="1"/>
  <c r="H34" i="1"/>
  <c r="AP19" i="1"/>
  <c r="J19" i="1" s="1"/>
  <c r="AQ19" i="1" s="1"/>
  <c r="AP47" i="1"/>
  <c r="J47" i="1" s="1"/>
  <c r="AQ47" i="1" s="1"/>
  <c r="E45" i="1"/>
  <c r="AL45" i="1"/>
  <c r="BC98" i="1"/>
  <c r="BC55" i="1"/>
  <c r="BB30" i="1"/>
  <c r="BC21" i="1"/>
  <c r="AL84" i="1"/>
  <c r="AL79" i="1"/>
  <c r="I13" i="1"/>
  <c r="AR13" i="1"/>
  <c r="AS13" i="1" s="1"/>
  <c r="AV13" i="1" s="1"/>
  <c r="F13" i="1" s="1"/>
  <c r="AY13" i="1" s="1"/>
  <c r="G13" i="1" s="1"/>
  <c r="AX96" i="1"/>
  <c r="AP63" i="1"/>
  <c r="J63" i="1" s="1"/>
  <c r="AQ63" i="1" s="1"/>
  <c r="BB57" i="1"/>
  <c r="H57" i="1"/>
  <c r="BB35" i="1"/>
  <c r="BD35" i="1" s="1"/>
  <c r="AP25" i="1"/>
  <c r="J25" i="1" s="1"/>
  <c r="AQ25" i="1" s="1"/>
  <c r="N25" i="1"/>
  <c r="BC25" i="1" s="1"/>
  <c r="BB22" i="1"/>
  <c r="BD22" i="1" s="1"/>
  <c r="H62" i="1"/>
  <c r="BB62" i="1"/>
  <c r="H40" i="1"/>
  <c r="BC35" i="1"/>
  <c r="AP66" i="1"/>
  <c r="J66" i="1" s="1"/>
  <c r="AQ66" i="1" s="1"/>
  <c r="BC62" i="1"/>
  <c r="AL41" i="1"/>
  <c r="AX20" i="1"/>
  <c r="BB18" i="1"/>
  <c r="BD18" i="1" s="1"/>
  <c r="AP34" i="1"/>
  <c r="J34" i="1" s="1"/>
  <c r="AQ34" i="1" s="1"/>
  <c r="BC30" i="1"/>
  <c r="BD30" i="1"/>
  <c r="BC28" i="1"/>
  <c r="AP59" i="1"/>
  <c r="J59" i="1" s="1"/>
  <c r="AQ59" i="1" s="1"/>
  <c r="H22" i="1"/>
  <c r="AL11" i="1"/>
  <c r="BC18" i="1"/>
  <c r="AP42" i="1"/>
  <c r="J42" i="1" s="1"/>
  <c r="AQ42" i="1" s="1"/>
  <c r="BB15" i="1"/>
  <c r="E64" i="1"/>
  <c r="E57" i="1"/>
  <c r="E52" i="1"/>
  <c r="E40" i="1"/>
  <c r="AR180" i="1" l="1"/>
  <c r="AS180" i="1" s="1"/>
  <c r="AV180" i="1" s="1"/>
  <c r="F180" i="1" s="1"/>
  <c r="AY180" i="1" s="1"/>
  <c r="G180" i="1" s="1"/>
  <c r="I180" i="1"/>
  <c r="AR34" i="1"/>
  <c r="AS34" i="1" s="1"/>
  <c r="AV34" i="1" s="1"/>
  <c r="F34" i="1" s="1"/>
  <c r="AY34" i="1" s="1"/>
  <c r="G34" i="1" s="1"/>
  <c r="I34" i="1"/>
  <c r="I136" i="1"/>
  <c r="AR136" i="1"/>
  <c r="AS136" i="1" s="1"/>
  <c r="AV136" i="1" s="1"/>
  <c r="F136" i="1" s="1"/>
  <c r="AY136" i="1" s="1"/>
  <c r="G136" i="1" s="1"/>
  <c r="BC144" i="1"/>
  <c r="I74" i="1"/>
  <c r="AR74" i="1"/>
  <c r="AS74" i="1" s="1"/>
  <c r="AV74" i="1" s="1"/>
  <c r="F74" i="1" s="1"/>
  <c r="AY74" i="1" s="1"/>
  <c r="G74" i="1" s="1"/>
  <c r="AR161" i="1"/>
  <c r="AS161" i="1" s="1"/>
  <c r="AV161" i="1" s="1"/>
  <c r="F161" i="1" s="1"/>
  <c r="AY161" i="1" s="1"/>
  <c r="G161" i="1" s="1"/>
  <c r="I161" i="1"/>
  <c r="BC70" i="1"/>
  <c r="H146" i="1"/>
  <c r="AZ21" i="1"/>
  <c r="BA21" i="1"/>
  <c r="BA93" i="1"/>
  <c r="AZ93" i="1"/>
  <c r="AR63" i="1"/>
  <c r="AS63" i="1" s="1"/>
  <c r="AV63" i="1" s="1"/>
  <c r="F63" i="1" s="1"/>
  <c r="AY63" i="1" s="1"/>
  <c r="G63" i="1" s="1"/>
  <c r="I63" i="1"/>
  <c r="AR29" i="1"/>
  <c r="AS29" i="1" s="1"/>
  <c r="AV29" i="1" s="1"/>
  <c r="F29" i="1" s="1"/>
  <c r="I29" i="1"/>
  <c r="BC156" i="1"/>
  <c r="BD156" i="1" s="1"/>
  <c r="H158" i="1"/>
  <c r="AR163" i="1"/>
  <c r="AS163" i="1" s="1"/>
  <c r="AV163" i="1" s="1"/>
  <c r="F163" i="1" s="1"/>
  <c r="AY163" i="1" s="1"/>
  <c r="G163" i="1" s="1"/>
  <c r="I163" i="1"/>
  <c r="H148" i="1"/>
  <c r="BA54" i="1"/>
  <c r="AZ54" i="1"/>
  <c r="H31" i="1"/>
  <c r="H38" i="1"/>
  <c r="H160" i="1"/>
  <c r="AR166" i="1"/>
  <c r="AS166" i="1" s="1"/>
  <c r="AV166" i="1" s="1"/>
  <c r="F166" i="1" s="1"/>
  <c r="AY166" i="1" s="1"/>
  <c r="G166" i="1" s="1"/>
  <c r="I166" i="1"/>
  <c r="H75" i="1"/>
  <c r="I176" i="1"/>
  <c r="AR176" i="1"/>
  <c r="AS176" i="1" s="1"/>
  <c r="AV176" i="1" s="1"/>
  <c r="F176" i="1" s="1"/>
  <c r="AY176" i="1" s="1"/>
  <c r="G176" i="1" s="1"/>
  <c r="I100" i="1"/>
  <c r="AR100" i="1"/>
  <c r="AS100" i="1" s="1"/>
  <c r="AV100" i="1" s="1"/>
  <c r="F100" i="1" s="1"/>
  <c r="H45" i="1"/>
  <c r="AR56" i="1"/>
  <c r="AS56" i="1" s="1"/>
  <c r="AV56" i="1" s="1"/>
  <c r="F56" i="1" s="1"/>
  <c r="AY56" i="1" s="1"/>
  <c r="G56" i="1" s="1"/>
  <c r="I56" i="1"/>
  <c r="BB56" i="1"/>
  <c r="BD56" i="1" s="1"/>
  <c r="BB21" i="1"/>
  <c r="BD21" i="1" s="1"/>
  <c r="BB93" i="1"/>
  <c r="BD93" i="1" s="1"/>
  <c r="H117" i="1"/>
  <c r="AP117" i="1"/>
  <c r="J117" i="1" s="1"/>
  <c r="AQ117" i="1" s="1"/>
  <c r="BC140" i="1"/>
  <c r="AZ159" i="1"/>
  <c r="BA159" i="1"/>
  <c r="AR96" i="1"/>
  <c r="AS96" i="1" s="1"/>
  <c r="AV96" i="1" s="1"/>
  <c r="F96" i="1" s="1"/>
  <c r="AY96" i="1" s="1"/>
  <c r="G96" i="1" s="1"/>
  <c r="I96" i="1"/>
  <c r="BA37" i="1"/>
  <c r="AZ37" i="1"/>
  <c r="AZ178" i="1"/>
  <c r="BA178" i="1"/>
  <c r="I59" i="1"/>
  <c r="AR59" i="1"/>
  <c r="AS59" i="1" s="1"/>
  <c r="AV59" i="1" s="1"/>
  <c r="F59" i="1" s="1"/>
  <c r="AY59" i="1" s="1"/>
  <c r="G59" i="1" s="1"/>
  <c r="BC45" i="1"/>
  <c r="AP119" i="1"/>
  <c r="J119" i="1" s="1"/>
  <c r="AQ119" i="1" s="1"/>
  <c r="H119" i="1"/>
  <c r="BC123" i="1"/>
  <c r="BD123" i="1"/>
  <c r="BC122" i="1"/>
  <c r="BB121" i="1"/>
  <c r="BD121" i="1" s="1"/>
  <c r="AZ108" i="1"/>
  <c r="BA108" i="1"/>
  <c r="I25" i="1"/>
  <c r="AR25" i="1"/>
  <c r="AS25" i="1" s="1"/>
  <c r="AV25" i="1" s="1"/>
  <c r="F25" i="1" s="1"/>
  <c r="AY25" i="1" s="1"/>
  <c r="G25" i="1" s="1"/>
  <c r="I47" i="1"/>
  <c r="AR47" i="1"/>
  <c r="AS47" i="1" s="1"/>
  <c r="AV47" i="1" s="1"/>
  <c r="F47" i="1" s="1"/>
  <c r="I83" i="1"/>
  <c r="AR83" i="1"/>
  <c r="AS83" i="1" s="1"/>
  <c r="AV83" i="1" s="1"/>
  <c r="F83" i="1" s="1"/>
  <c r="I137" i="1"/>
  <c r="AR137" i="1"/>
  <c r="AS137" i="1" s="1"/>
  <c r="AV137" i="1" s="1"/>
  <c r="F137" i="1" s="1"/>
  <c r="AY137" i="1" s="1"/>
  <c r="G137" i="1" s="1"/>
  <c r="BB137" i="1"/>
  <c r="BD137" i="1" s="1"/>
  <c r="AR143" i="1"/>
  <c r="AS143" i="1" s="1"/>
  <c r="AV143" i="1" s="1"/>
  <c r="F143" i="1" s="1"/>
  <c r="AY143" i="1" s="1"/>
  <c r="G143" i="1" s="1"/>
  <c r="I143" i="1"/>
  <c r="BA40" i="1"/>
  <c r="AZ40" i="1"/>
  <c r="AP36" i="1"/>
  <c r="J36" i="1" s="1"/>
  <c r="AQ36" i="1" s="1"/>
  <c r="H36" i="1"/>
  <c r="AP122" i="1"/>
  <c r="J122" i="1" s="1"/>
  <c r="AQ122" i="1" s="1"/>
  <c r="H122" i="1"/>
  <c r="AR141" i="1"/>
  <c r="AS141" i="1" s="1"/>
  <c r="AV141" i="1" s="1"/>
  <c r="F141" i="1" s="1"/>
  <c r="AY141" i="1" s="1"/>
  <c r="G141" i="1" s="1"/>
  <c r="I141" i="1"/>
  <c r="AR72" i="1"/>
  <c r="AS72" i="1" s="1"/>
  <c r="AV72" i="1" s="1"/>
  <c r="F72" i="1" s="1"/>
  <c r="AY72" i="1" s="1"/>
  <c r="G72" i="1" s="1"/>
  <c r="I72" i="1"/>
  <c r="BA165" i="1"/>
  <c r="AZ165" i="1"/>
  <c r="AR53" i="1"/>
  <c r="AS53" i="1" s="1"/>
  <c r="AV53" i="1" s="1"/>
  <c r="F53" i="1" s="1"/>
  <c r="AY53" i="1" s="1"/>
  <c r="G53" i="1" s="1"/>
  <c r="I53" i="1"/>
  <c r="AZ184" i="1"/>
  <c r="BA184" i="1"/>
  <c r="H72" i="1"/>
  <c r="BC87" i="1"/>
  <c r="I144" i="1"/>
  <c r="AR144" i="1"/>
  <c r="AS144" i="1" s="1"/>
  <c r="AV144" i="1" s="1"/>
  <c r="F144" i="1" s="1"/>
  <c r="AY144" i="1" s="1"/>
  <c r="G144" i="1" s="1"/>
  <c r="BC141" i="1"/>
  <c r="BC36" i="1"/>
  <c r="BB144" i="1"/>
  <c r="BD144" i="1" s="1"/>
  <c r="BB53" i="1"/>
  <c r="BD53" i="1" s="1"/>
  <c r="I19" i="1"/>
  <c r="AR19" i="1"/>
  <c r="AS19" i="1" s="1"/>
  <c r="AV19" i="1" s="1"/>
  <c r="F19" i="1" s="1"/>
  <c r="AY19" i="1" s="1"/>
  <c r="G19" i="1" s="1"/>
  <c r="AR73" i="1"/>
  <c r="AS73" i="1" s="1"/>
  <c r="AV73" i="1" s="1"/>
  <c r="F73" i="1" s="1"/>
  <c r="AY73" i="1" s="1"/>
  <c r="G73" i="1" s="1"/>
  <c r="BB73" i="1"/>
  <c r="BD73" i="1" s="1"/>
  <c r="I73" i="1"/>
  <c r="AR97" i="1"/>
  <c r="AS97" i="1" s="1"/>
  <c r="AV97" i="1" s="1"/>
  <c r="F97" i="1" s="1"/>
  <c r="AY97" i="1" s="1"/>
  <c r="G97" i="1" s="1"/>
  <c r="I97" i="1"/>
  <c r="AP158" i="1"/>
  <c r="J158" i="1" s="1"/>
  <c r="AQ158" i="1" s="1"/>
  <c r="H70" i="1"/>
  <c r="AP70" i="1"/>
  <c r="J70" i="1" s="1"/>
  <c r="AQ70" i="1" s="1"/>
  <c r="H141" i="1"/>
  <c r="AR51" i="1"/>
  <c r="AS51" i="1" s="1"/>
  <c r="AV51" i="1" s="1"/>
  <c r="F51" i="1" s="1"/>
  <c r="AY51" i="1" s="1"/>
  <c r="G51" i="1" s="1"/>
  <c r="I51" i="1"/>
  <c r="BC146" i="1"/>
  <c r="AR167" i="1"/>
  <c r="AS167" i="1" s="1"/>
  <c r="AV167" i="1" s="1"/>
  <c r="F167" i="1" s="1"/>
  <c r="I167" i="1"/>
  <c r="AR182" i="1"/>
  <c r="AS182" i="1" s="1"/>
  <c r="AV182" i="1" s="1"/>
  <c r="F182" i="1" s="1"/>
  <c r="I182" i="1"/>
  <c r="AR147" i="1"/>
  <c r="AS147" i="1" s="1"/>
  <c r="AV147" i="1" s="1"/>
  <c r="F147" i="1" s="1"/>
  <c r="AY147" i="1" s="1"/>
  <c r="G147" i="1" s="1"/>
  <c r="I147" i="1"/>
  <c r="BA35" i="1"/>
  <c r="AZ35" i="1"/>
  <c r="AZ39" i="1"/>
  <c r="BA39" i="1"/>
  <c r="AP45" i="1"/>
  <c r="J45" i="1" s="1"/>
  <c r="AQ45" i="1" s="1"/>
  <c r="BA49" i="1"/>
  <c r="AZ49" i="1"/>
  <c r="AP41" i="1"/>
  <c r="J41" i="1" s="1"/>
  <c r="AQ41" i="1" s="1"/>
  <c r="H41" i="1"/>
  <c r="AR102" i="1"/>
  <c r="AS102" i="1" s="1"/>
  <c r="AV102" i="1" s="1"/>
  <c r="F102" i="1" s="1"/>
  <c r="AY102" i="1" s="1"/>
  <c r="G102" i="1" s="1"/>
  <c r="I102" i="1"/>
  <c r="H99" i="1"/>
  <c r="H124" i="1"/>
  <c r="BA23" i="1"/>
  <c r="AZ23" i="1"/>
  <c r="BA22" i="1"/>
  <c r="AZ22" i="1"/>
  <c r="AR142" i="1"/>
  <c r="AS142" i="1" s="1"/>
  <c r="AV142" i="1" s="1"/>
  <c r="F142" i="1" s="1"/>
  <c r="AY142" i="1" s="1"/>
  <c r="G142" i="1" s="1"/>
  <c r="I142" i="1"/>
  <c r="BB142" i="1"/>
  <c r="BD142" i="1" s="1"/>
  <c r="BC69" i="1"/>
  <c r="BA153" i="1"/>
  <c r="AZ153" i="1"/>
  <c r="BC40" i="1"/>
  <c r="BB40" i="1"/>
  <c r="BD40" i="1" s="1"/>
  <c r="H138" i="1"/>
  <c r="AP138" i="1"/>
  <c r="J138" i="1" s="1"/>
  <c r="AQ138" i="1" s="1"/>
  <c r="I120" i="1"/>
  <c r="AR120" i="1"/>
  <c r="AS120" i="1" s="1"/>
  <c r="AV120" i="1" s="1"/>
  <c r="F120" i="1" s="1"/>
  <c r="AY120" i="1" s="1"/>
  <c r="G120" i="1" s="1"/>
  <c r="BC124" i="1"/>
  <c r="I16" i="1"/>
  <c r="AR16" i="1"/>
  <c r="AS16" i="1" s="1"/>
  <c r="AV16" i="1" s="1"/>
  <c r="F16" i="1" s="1"/>
  <c r="BB184" i="1"/>
  <c r="BD184" i="1" s="1"/>
  <c r="AR91" i="1"/>
  <c r="AS91" i="1" s="1"/>
  <c r="AV91" i="1" s="1"/>
  <c r="F91" i="1" s="1"/>
  <c r="I91" i="1"/>
  <c r="I48" i="1"/>
  <c r="AR48" i="1"/>
  <c r="AS48" i="1" s="1"/>
  <c r="AV48" i="1" s="1"/>
  <c r="F48" i="1" s="1"/>
  <c r="AY48" i="1" s="1"/>
  <c r="G48" i="1" s="1"/>
  <c r="H166" i="1"/>
  <c r="BB166" i="1"/>
  <c r="AP69" i="1"/>
  <c r="J69" i="1" s="1"/>
  <c r="AQ69" i="1" s="1"/>
  <c r="H69" i="1"/>
  <c r="H143" i="1"/>
  <c r="BB143" i="1"/>
  <c r="AZ175" i="1"/>
  <c r="BA175" i="1"/>
  <c r="AZ92" i="1"/>
  <c r="BA92" i="1"/>
  <c r="BA149" i="1"/>
  <c r="AZ149" i="1"/>
  <c r="H67" i="1"/>
  <c r="I28" i="1"/>
  <c r="AR28" i="1"/>
  <c r="AS28" i="1" s="1"/>
  <c r="AV28" i="1" s="1"/>
  <c r="F28" i="1" s="1"/>
  <c r="AZ126" i="1"/>
  <c r="BA126" i="1"/>
  <c r="BA13" i="1"/>
  <c r="AZ13" i="1"/>
  <c r="AP146" i="1"/>
  <c r="J146" i="1" s="1"/>
  <c r="AQ146" i="1" s="1"/>
  <c r="I50" i="1"/>
  <c r="AR50" i="1"/>
  <c r="AS50" i="1" s="1"/>
  <c r="AV50" i="1" s="1"/>
  <c r="F50" i="1" s="1"/>
  <c r="AY50" i="1" s="1"/>
  <c r="G50" i="1" s="1"/>
  <c r="AZ85" i="1"/>
  <c r="BA85" i="1"/>
  <c r="BB14" i="1"/>
  <c r="BD14" i="1" s="1"/>
  <c r="BC166" i="1"/>
  <c r="BD166" i="1" s="1"/>
  <c r="BC57" i="1"/>
  <c r="BD57" i="1"/>
  <c r="AP31" i="1"/>
  <c r="J31" i="1" s="1"/>
  <c r="AQ31" i="1" s="1"/>
  <c r="H84" i="1"/>
  <c r="AP84" i="1"/>
  <c r="J84" i="1" s="1"/>
  <c r="AQ84" i="1" s="1"/>
  <c r="G64" i="1"/>
  <c r="AP67" i="1"/>
  <c r="J67" i="1" s="1"/>
  <c r="AQ67" i="1" s="1"/>
  <c r="AZ55" i="1"/>
  <c r="BA55" i="1"/>
  <c r="BC83" i="1"/>
  <c r="H116" i="1"/>
  <c r="BB20" i="1"/>
  <c r="BD20" i="1" s="1"/>
  <c r="AY88" i="1"/>
  <c r="G88" i="1" s="1"/>
  <c r="BB88" i="1"/>
  <c r="BD88" i="1" s="1"/>
  <c r="BB48" i="1"/>
  <c r="BD48" i="1" s="1"/>
  <c r="H19" i="1"/>
  <c r="I101" i="1"/>
  <c r="AR101" i="1"/>
  <c r="AS101" i="1" s="1"/>
  <c r="AV101" i="1" s="1"/>
  <c r="F101" i="1" s="1"/>
  <c r="AY101" i="1" s="1"/>
  <c r="G101" i="1" s="1"/>
  <c r="BB107" i="1"/>
  <c r="BD107" i="1" s="1"/>
  <c r="BB96" i="1"/>
  <c r="BD96" i="1" s="1"/>
  <c r="BB101" i="1"/>
  <c r="BD101" i="1" s="1"/>
  <c r="BA80" i="1"/>
  <c r="AZ80" i="1"/>
  <c r="BC52" i="1"/>
  <c r="BD52" i="1"/>
  <c r="AP160" i="1"/>
  <c r="J160" i="1" s="1"/>
  <c r="AQ160" i="1" s="1"/>
  <c r="BA118" i="1"/>
  <c r="AZ118" i="1"/>
  <c r="BC64" i="1"/>
  <c r="BD64" i="1"/>
  <c r="AR125" i="1"/>
  <c r="AS125" i="1" s="1"/>
  <c r="AV125" i="1" s="1"/>
  <c r="F125" i="1" s="1"/>
  <c r="I125" i="1"/>
  <c r="BC172" i="1"/>
  <c r="BD172" i="1"/>
  <c r="BC116" i="1"/>
  <c r="AZ109" i="1"/>
  <c r="BA109" i="1"/>
  <c r="BC19" i="1"/>
  <c r="BA107" i="1"/>
  <c r="AZ107" i="1"/>
  <c r="AP148" i="1"/>
  <c r="J148" i="1" s="1"/>
  <c r="AQ148" i="1" s="1"/>
  <c r="I38" i="1"/>
  <c r="AR38" i="1"/>
  <c r="AS38" i="1" s="1"/>
  <c r="AV38" i="1" s="1"/>
  <c r="F38" i="1" s="1"/>
  <c r="AY38" i="1" s="1"/>
  <c r="G38" i="1" s="1"/>
  <c r="AR177" i="1"/>
  <c r="AS177" i="1" s="1"/>
  <c r="AV177" i="1" s="1"/>
  <c r="F177" i="1" s="1"/>
  <c r="AY177" i="1" s="1"/>
  <c r="G177" i="1" s="1"/>
  <c r="I177" i="1"/>
  <c r="AZ14" i="1"/>
  <c r="BA14" i="1"/>
  <c r="AZ89" i="1"/>
  <c r="BA89" i="1"/>
  <c r="BB178" i="1"/>
  <c r="BD178" i="1" s="1"/>
  <c r="BC143" i="1"/>
  <c r="BD143" i="1"/>
  <c r="BB159" i="1"/>
  <c r="BD159" i="1" s="1"/>
  <c r="AR68" i="1"/>
  <c r="AS68" i="1" s="1"/>
  <c r="AV68" i="1" s="1"/>
  <c r="F68" i="1" s="1"/>
  <c r="AY68" i="1" s="1"/>
  <c r="G68" i="1" s="1"/>
  <c r="I68" i="1"/>
  <c r="BB68" i="1"/>
  <c r="BD68" i="1" s="1"/>
  <c r="BB85" i="1"/>
  <c r="BD85" i="1" s="1"/>
  <c r="AR164" i="1"/>
  <c r="AS164" i="1" s="1"/>
  <c r="AV164" i="1" s="1"/>
  <c r="F164" i="1" s="1"/>
  <c r="AY164" i="1" s="1"/>
  <c r="G164" i="1" s="1"/>
  <c r="I164" i="1"/>
  <c r="AR81" i="1"/>
  <c r="AS81" i="1" s="1"/>
  <c r="AV81" i="1" s="1"/>
  <c r="F81" i="1" s="1"/>
  <c r="I81" i="1"/>
  <c r="AP124" i="1"/>
  <c r="J124" i="1" s="1"/>
  <c r="AQ124" i="1" s="1"/>
  <c r="F76" i="1"/>
  <c r="AY87" i="1"/>
  <c r="G87" i="1" s="1"/>
  <c r="BB87" i="1"/>
  <c r="BD87" i="1" s="1"/>
  <c r="I181" i="1"/>
  <c r="AR181" i="1"/>
  <c r="AS181" i="1" s="1"/>
  <c r="AV181" i="1" s="1"/>
  <c r="F181" i="1" s="1"/>
  <c r="H163" i="1"/>
  <c r="BB165" i="1"/>
  <c r="BD165" i="1" s="1"/>
  <c r="BA145" i="1"/>
  <c r="AZ145" i="1"/>
  <c r="BC67" i="1"/>
  <c r="AZ121" i="1"/>
  <c r="BA121" i="1"/>
  <c r="I150" i="1"/>
  <c r="AR150" i="1"/>
  <c r="AS150" i="1" s="1"/>
  <c r="AV150" i="1" s="1"/>
  <c r="F150" i="1" s="1"/>
  <c r="AY150" i="1" s="1"/>
  <c r="G150" i="1" s="1"/>
  <c r="H79" i="1"/>
  <c r="AP79" i="1"/>
  <c r="J79" i="1" s="1"/>
  <c r="AQ79" i="1" s="1"/>
  <c r="I42" i="1"/>
  <c r="AR42" i="1"/>
  <c r="AS42" i="1" s="1"/>
  <c r="AV42" i="1" s="1"/>
  <c r="F42" i="1" s="1"/>
  <c r="AY42" i="1" s="1"/>
  <c r="G42" i="1" s="1"/>
  <c r="H24" i="1"/>
  <c r="AP24" i="1"/>
  <c r="J24" i="1" s="1"/>
  <c r="AQ24" i="1" s="1"/>
  <c r="AR86" i="1"/>
  <c r="AS86" i="1" s="1"/>
  <c r="AV86" i="1" s="1"/>
  <c r="F86" i="1" s="1"/>
  <c r="AY86" i="1" s="1"/>
  <c r="G86" i="1" s="1"/>
  <c r="I86" i="1"/>
  <c r="BB71" i="1"/>
  <c r="BD71" i="1" s="1"/>
  <c r="AY71" i="1"/>
  <c r="G71" i="1" s="1"/>
  <c r="I162" i="1"/>
  <c r="AR162" i="1"/>
  <c r="AS162" i="1" s="1"/>
  <c r="AV162" i="1" s="1"/>
  <c r="F162" i="1" s="1"/>
  <c r="AY162" i="1" s="1"/>
  <c r="G162" i="1" s="1"/>
  <c r="G57" i="1"/>
  <c r="AR155" i="1"/>
  <c r="AS155" i="1" s="1"/>
  <c r="AV155" i="1" s="1"/>
  <c r="F155" i="1" s="1"/>
  <c r="AY155" i="1" s="1"/>
  <c r="G155" i="1" s="1"/>
  <c r="I155" i="1"/>
  <c r="AZ58" i="1"/>
  <c r="BA58" i="1"/>
  <c r="BC163" i="1"/>
  <c r="G123" i="1"/>
  <c r="AZ174" i="1"/>
  <c r="BA174" i="1"/>
  <c r="I66" i="1"/>
  <c r="AR66" i="1"/>
  <c r="AS66" i="1" s="1"/>
  <c r="AV66" i="1" s="1"/>
  <c r="F66" i="1" s="1"/>
  <c r="AY66" i="1" s="1"/>
  <c r="G66" i="1" s="1"/>
  <c r="BB66" i="1"/>
  <c r="BD66" i="1" s="1"/>
  <c r="BD62" i="1"/>
  <c r="BC24" i="1"/>
  <c r="BB89" i="1"/>
  <c r="BD89" i="1" s="1"/>
  <c r="BB17" i="1"/>
  <c r="BD17" i="1" s="1"/>
  <c r="BA115" i="1"/>
  <c r="AZ115" i="1"/>
  <c r="BB58" i="1"/>
  <c r="BD58" i="1" s="1"/>
  <c r="BB176" i="1"/>
  <c r="BD176" i="1" s="1"/>
  <c r="BA128" i="1"/>
  <c r="AZ128" i="1"/>
  <c r="AZ173" i="1"/>
  <c r="BA173" i="1"/>
  <c r="AR99" i="1"/>
  <c r="AS99" i="1" s="1"/>
  <c r="AV99" i="1" s="1"/>
  <c r="F99" i="1" s="1"/>
  <c r="AY99" i="1" s="1"/>
  <c r="G99" i="1" s="1"/>
  <c r="I99" i="1"/>
  <c r="BC31" i="1"/>
  <c r="BC75" i="1"/>
  <c r="I116" i="1"/>
  <c r="AR116" i="1"/>
  <c r="AS116" i="1" s="1"/>
  <c r="AV116" i="1" s="1"/>
  <c r="F116" i="1" s="1"/>
  <c r="AY116" i="1" s="1"/>
  <c r="G116" i="1" s="1"/>
  <c r="BA20" i="1"/>
  <c r="AZ20" i="1"/>
  <c r="H11" i="1"/>
  <c r="AP11" i="1"/>
  <c r="J11" i="1" s="1"/>
  <c r="AQ11" i="1" s="1"/>
  <c r="AR46" i="1"/>
  <c r="AS46" i="1" s="1"/>
  <c r="AV46" i="1" s="1"/>
  <c r="F46" i="1" s="1"/>
  <c r="I46" i="1"/>
  <c r="I105" i="1"/>
  <c r="AR105" i="1"/>
  <c r="AS105" i="1" s="1"/>
  <c r="AV105" i="1" s="1"/>
  <c r="F105" i="1" s="1"/>
  <c r="BD98" i="1"/>
  <c r="AP103" i="1"/>
  <c r="J103" i="1" s="1"/>
  <c r="AQ103" i="1" s="1"/>
  <c r="H103" i="1"/>
  <c r="I127" i="1"/>
  <c r="AR127" i="1"/>
  <c r="AS127" i="1" s="1"/>
  <c r="AV127" i="1" s="1"/>
  <c r="F127" i="1" s="1"/>
  <c r="BC150" i="1"/>
  <c r="BB175" i="1"/>
  <c r="BD175" i="1" s="1"/>
  <c r="BB51" i="1"/>
  <c r="BD51" i="1" s="1"/>
  <c r="G172" i="1"/>
  <c r="G156" i="1"/>
  <c r="AR106" i="1"/>
  <c r="AS106" i="1" s="1"/>
  <c r="AV106" i="1" s="1"/>
  <c r="F106" i="1" s="1"/>
  <c r="AY106" i="1" s="1"/>
  <c r="G106" i="1" s="1"/>
  <c r="I106" i="1"/>
  <c r="BB106" i="1"/>
  <c r="BD106" i="1" s="1"/>
  <c r="I171" i="1"/>
  <c r="AR171" i="1"/>
  <c r="AS171" i="1" s="1"/>
  <c r="AV171" i="1" s="1"/>
  <c r="F171" i="1" s="1"/>
  <c r="AY171" i="1" s="1"/>
  <c r="G171" i="1" s="1"/>
  <c r="BB13" i="1"/>
  <c r="BD13" i="1" s="1"/>
  <c r="BB23" i="1"/>
  <c r="BD23" i="1" s="1"/>
  <c r="BB108" i="1"/>
  <c r="BD108" i="1" s="1"/>
  <c r="I139" i="1"/>
  <c r="BB139" i="1"/>
  <c r="BD139" i="1" s="1"/>
  <c r="AR139" i="1"/>
  <c r="AS139" i="1" s="1"/>
  <c r="AV139" i="1" s="1"/>
  <c r="F139" i="1" s="1"/>
  <c r="AY139" i="1" s="1"/>
  <c r="G139" i="1" s="1"/>
  <c r="G52" i="1"/>
  <c r="AZ17" i="1"/>
  <c r="BA17" i="1"/>
  <c r="BC103" i="1"/>
  <c r="AR82" i="1"/>
  <c r="AS82" i="1" s="1"/>
  <c r="AV82" i="1" s="1"/>
  <c r="F82" i="1" s="1"/>
  <c r="AY82" i="1" s="1"/>
  <c r="G82" i="1" s="1"/>
  <c r="I82" i="1"/>
  <c r="AP75" i="1"/>
  <c r="J75" i="1" s="1"/>
  <c r="AQ75" i="1" s="1"/>
  <c r="H140" i="1"/>
  <c r="BB150" i="1"/>
  <c r="BD150" i="1" s="1"/>
  <c r="H150" i="1"/>
  <c r="H180" i="1"/>
  <c r="BB180" i="1"/>
  <c r="BD180" i="1" s="1"/>
  <c r="AR65" i="1"/>
  <c r="AS65" i="1" s="1"/>
  <c r="AV65" i="1" s="1"/>
  <c r="F65" i="1" s="1"/>
  <c r="AY65" i="1" s="1"/>
  <c r="G65" i="1" s="1"/>
  <c r="BB65" i="1"/>
  <c r="BD65" i="1" s="1"/>
  <c r="I65" i="1"/>
  <c r="BB37" i="1"/>
  <c r="BD37" i="1" s="1"/>
  <c r="AP140" i="1"/>
  <c r="J140" i="1" s="1"/>
  <c r="AQ140" i="1" s="1"/>
  <c r="AZ183" i="1"/>
  <c r="BA183" i="1"/>
  <c r="AZ164" i="1" l="1"/>
  <c r="BA164" i="1"/>
  <c r="AY16" i="1"/>
  <c r="G16" i="1" s="1"/>
  <c r="BB16" i="1"/>
  <c r="BD16" i="1" s="1"/>
  <c r="AZ73" i="1"/>
  <c r="BA73" i="1"/>
  <c r="AY47" i="1"/>
  <c r="G47" i="1" s="1"/>
  <c r="BB47" i="1"/>
  <c r="BD47" i="1" s="1"/>
  <c r="AY100" i="1"/>
  <c r="G100" i="1" s="1"/>
  <c r="BB100" i="1"/>
  <c r="BD100" i="1" s="1"/>
  <c r="AZ163" i="1"/>
  <c r="BA163" i="1"/>
  <c r="AZ161" i="1"/>
  <c r="BA161" i="1"/>
  <c r="AY46" i="1"/>
  <c r="G46" i="1" s="1"/>
  <c r="BB46" i="1"/>
  <c r="BD46" i="1" s="1"/>
  <c r="BA57" i="1"/>
  <c r="AZ57" i="1"/>
  <c r="AR31" i="1"/>
  <c r="AS31" i="1" s="1"/>
  <c r="AV31" i="1" s="1"/>
  <c r="F31" i="1" s="1"/>
  <c r="AY31" i="1" s="1"/>
  <c r="G31" i="1" s="1"/>
  <c r="I31" i="1"/>
  <c r="BA74" i="1"/>
  <c r="AZ74" i="1"/>
  <c r="I11" i="1"/>
  <c r="AR11" i="1"/>
  <c r="AS11" i="1" s="1"/>
  <c r="AV11" i="1" s="1"/>
  <c r="F11" i="1" s="1"/>
  <c r="AY11" i="1" s="1"/>
  <c r="G11" i="1" s="1"/>
  <c r="AZ162" i="1"/>
  <c r="BA162" i="1"/>
  <c r="BA101" i="1"/>
  <c r="AZ101" i="1"/>
  <c r="AZ120" i="1"/>
  <c r="BA120" i="1"/>
  <c r="AZ38" i="1"/>
  <c r="BA38" i="1"/>
  <c r="AR158" i="1"/>
  <c r="AS158" i="1" s="1"/>
  <c r="AV158" i="1" s="1"/>
  <c r="F158" i="1" s="1"/>
  <c r="I158" i="1"/>
  <c r="AR103" i="1"/>
  <c r="AS103" i="1" s="1"/>
  <c r="AV103" i="1" s="1"/>
  <c r="F103" i="1" s="1"/>
  <c r="AY103" i="1" s="1"/>
  <c r="G103" i="1" s="1"/>
  <c r="I103" i="1"/>
  <c r="AY81" i="1"/>
  <c r="G81" i="1" s="1"/>
  <c r="BB81" i="1"/>
  <c r="BD81" i="1" s="1"/>
  <c r="I67" i="1"/>
  <c r="AR67" i="1"/>
  <c r="AS67" i="1" s="1"/>
  <c r="AV67" i="1" s="1"/>
  <c r="F67" i="1" s="1"/>
  <c r="AY67" i="1" s="1"/>
  <c r="G67" i="1" s="1"/>
  <c r="AY28" i="1"/>
  <c r="G28" i="1" s="1"/>
  <c r="BB28" i="1"/>
  <c r="BD28" i="1" s="1"/>
  <c r="AZ137" i="1"/>
  <c r="BA137" i="1"/>
  <c r="AZ65" i="1"/>
  <c r="BA65" i="1"/>
  <c r="BA150" i="1"/>
  <c r="AZ150" i="1"/>
  <c r="BB164" i="1"/>
  <c r="BD164" i="1" s="1"/>
  <c r="AR148" i="1"/>
  <c r="AS148" i="1" s="1"/>
  <c r="AV148" i="1" s="1"/>
  <c r="F148" i="1" s="1"/>
  <c r="AY148" i="1" s="1"/>
  <c r="G148" i="1" s="1"/>
  <c r="I148" i="1"/>
  <c r="BA64" i="1"/>
  <c r="AZ64" i="1"/>
  <c r="AY91" i="1"/>
  <c r="G91" i="1" s="1"/>
  <c r="BB91" i="1"/>
  <c r="BD91" i="1" s="1"/>
  <c r="AZ97" i="1"/>
  <c r="BA97" i="1"/>
  <c r="BA59" i="1"/>
  <c r="AZ59" i="1"/>
  <c r="BA56" i="1"/>
  <c r="AZ56" i="1"/>
  <c r="BB136" i="1"/>
  <c r="BD136" i="1" s="1"/>
  <c r="AY105" i="1"/>
  <c r="G105" i="1" s="1"/>
  <c r="BB105" i="1"/>
  <c r="BD105" i="1" s="1"/>
  <c r="BB155" i="1"/>
  <c r="BD155" i="1" s="1"/>
  <c r="AR84" i="1"/>
  <c r="AS84" i="1" s="1"/>
  <c r="AV84" i="1" s="1"/>
  <c r="F84" i="1" s="1"/>
  <c r="I84" i="1"/>
  <c r="BB67" i="1"/>
  <c r="BD67" i="1" s="1"/>
  <c r="AZ142" i="1"/>
  <c r="BA142" i="1"/>
  <c r="AZ53" i="1"/>
  <c r="BA53" i="1"/>
  <c r="AY83" i="1"/>
  <c r="G83" i="1" s="1"/>
  <c r="BB83" i="1"/>
  <c r="BD83" i="1" s="1"/>
  <c r="BB59" i="1"/>
  <c r="BD59" i="1" s="1"/>
  <c r="BB161" i="1"/>
  <c r="BD161" i="1" s="1"/>
  <c r="AZ72" i="1"/>
  <c r="BA72" i="1"/>
  <c r="BA71" i="1"/>
  <c r="AZ71" i="1"/>
  <c r="BB19" i="1"/>
  <c r="BD19" i="1" s="1"/>
  <c r="BA136" i="1"/>
  <c r="AZ136" i="1"/>
  <c r="BB82" i="1"/>
  <c r="BD82" i="1" s="1"/>
  <c r="AZ172" i="1"/>
  <c r="BA172" i="1"/>
  <c r="AR138" i="1"/>
  <c r="AS138" i="1" s="1"/>
  <c r="AV138" i="1" s="1"/>
  <c r="F138" i="1" s="1"/>
  <c r="AY138" i="1" s="1"/>
  <c r="G138" i="1" s="1"/>
  <c r="I138" i="1"/>
  <c r="BB99" i="1"/>
  <c r="BD99" i="1" s="1"/>
  <c r="AY29" i="1"/>
  <c r="G29" i="1" s="1"/>
  <c r="BB29" i="1"/>
  <c r="BD29" i="1" s="1"/>
  <c r="AZ147" i="1"/>
  <c r="BA147" i="1"/>
  <c r="AZ176" i="1"/>
  <c r="BA176" i="1"/>
  <c r="AZ156" i="1"/>
  <c r="BA156" i="1"/>
  <c r="AZ82" i="1"/>
  <c r="BA82" i="1"/>
  <c r="BA116" i="1"/>
  <c r="AZ116" i="1"/>
  <c r="AZ86" i="1"/>
  <c r="BA86" i="1"/>
  <c r="BB163" i="1"/>
  <c r="BD163" i="1" s="1"/>
  <c r="AR122" i="1"/>
  <c r="AS122" i="1" s="1"/>
  <c r="AV122" i="1" s="1"/>
  <c r="F122" i="1" s="1"/>
  <c r="AY122" i="1" s="1"/>
  <c r="G122" i="1" s="1"/>
  <c r="I122" i="1"/>
  <c r="AZ166" i="1"/>
  <c r="BA166" i="1"/>
  <c r="BB63" i="1"/>
  <c r="BD63" i="1" s="1"/>
  <c r="AY167" i="1"/>
  <c r="G167" i="1" s="1"/>
  <c r="BB167" i="1"/>
  <c r="BD167" i="1" s="1"/>
  <c r="I24" i="1"/>
  <c r="AR24" i="1"/>
  <c r="AS24" i="1" s="1"/>
  <c r="AV24" i="1" s="1"/>
  <c r="F24" i="1" s="1"/>
  <c r="AY24" i="1" s="1"/>
  <c r="G24" i="1" s="1"/>
  <c r="AY181" i="1"/>
  <c r="G181" i="1" s="1"/>
  <c r="BB181" i="1"/>
  <c r="BD181" i="1" s="1"/>
  <c r="BA88" i="1"/>
  <c r="AZ88" i="1"/>
  <c r="AZ102" i="1"/>
  <c r="BA102" i="1"/>
  <c r="AZ34" i="1"/>
  <c r="BA34" i="1"/>
  <c r="AZ171" i="1"/>
  <c r="BA171" i="1"/>
  <c r="AZ141" i="1"/>
  <c r="BA141" i="1"/>
  <c r="BA66" i="1"/>
  <c r="AZ66" i="1"/>
  <c r="AY125" i="1"/>
  <c r="G125" i="1" s="1"/>
  <c r="BB125" i="1"/>
  <c r="BD125" i="1" s="1"/>
  <c r="AZ50" i="1"/>
  <c r="BA50" i="1"/>
  <c r="I69" i="1"/>
  <c r="AR69" i="1"/>
  <c r="AS69" i="1" s="1"/>
  <c r="AV69" i="1" s="1"/>
  <c r="F69" i="1" s="1"/>
  <c r="AY69" i="1" s="1"/>
  <c r="G69" i="1" s="1"/>
  <c r="AZ51" i="1"/>
  <c r="BA51" i="1"/>
  <c r="AZ144" i="1"/>
  <c r="BA144" i="1"/>
  <c r="AR36" i="1"/>
  <c r="AS36" i="1" s="1"/>
  <c r="AV36" i="1" s="1"/>
  <c r="F36" i="1" s="1"/>
  <c r="I36" i="1"/>
  <c r="AZ63" i="1"/>
  <c r="BA63" i="1"/>
  <c r="AZ106" i="1"/>
  <c r="BA106" i="1"/>
  <c r="BB24" i="1"/>
  <c r="BD24" i="1" s="1"/>
  <c r="BB97" i="1"/>
  <c r="BD97" i="1" s="1"/>
  <c r="BB69" i="1"/>
  <c r="BD69" i="1" s="1"/>
  <c r="I117" i="1"/>
  <c r="AR117" i="1"/>
  <c r="AS117" i="1" s="1"/>
  <c r="AV117" i="1" s="1"/>
  <c r="F117" i="1" s="1"/>
  <c r="AY117" i="1" s="1"/>
  <c r="G117" i="1" s="1"/>
  <c r="BB38" i="1"/>
  <c r="BD38" i="1" s="1"/>
  <c r="AZ180" i="1"/>
  <c r="BA180" i="1"/>
  <c r="AZ19" i="1"/>
  <c r="BA19" i="1"/>
  <c r="AY182" i="1"/>
  <c r="G182" i="1" s="1"/>
  <c r="BB182" i="1"/>
  <c r="BD182" i="1" s="1"/>
  <c r="AY127" i="1"/>
  <c r="G127" i="1" s="1"/>
  <c r="BB127" i="1"/>
  <c r="BD127" i="1" s="1"/>
  <c r="BA42" i="1"/>
  <c r="AZ42" i="1"/>
  <c r="BB116" i="1"/>
  <c r="BD116" i="1" s="1"/>
  <c r="AR146" i="1"/>
  <c r="AS146" i="1" s="1"/>
  <c r="AV146" i="1" s="1"/>
  <c r="F146" i="1" s="1"/>
  <c r="I146" i="1"/>
  <c r="BB102" i="1"/>
  <c r="BD102" i="1" s="1"/>
  <c r="I41" i="1"/>
  <c r="AR41" i="1"/>
  <c r="AS41" i="1" s="1"/>
  <c r="AV41" i="1" s="1"/>
  <c r="F41" i="1" s="1"/>
  <c r="BB141" i="1"/>
  <c r="BD141" i="1" s="1"/>
  <c r="BB86" i="1"/>
  <c r="BD86" i="1" s="1"/>
  <c r="AZ155" i="1"/>
  <c r="BA155" i="1"/>
  <c r="AZ96" i="1"/>
  <c r="BA96" i="1"/>
  <c r="BA52" i="1"/>
  <c r="AZ52" i="1"/>
  <c r="BB42" i="1"/>
  <c r="BD42" i="1" s="1"/>
  <c r="AZ87" i="1"/>
  <c r="BA87" i="1"/>
  <c r="BB177" i="1"/>
  <c r="BD177" i="1" s="1"/>
  <c r="AR70" i="1"/>
  <c r="AS70" i="1" s="1"/>
  <c r="AV70" i="1" s="1"/>
  <c r="F70" i="1" s="1"/>
  <c r="I70" i="1"/>
  <c r="BB171" i="1"/>
  <c r="BD171" i="1" s="1"/>
  <c r="AZ68" i="1"/>
  <c r="BA68" i="1"/>
  <c r="I140" i="1"/>
  <c r="AR140" i="1"/>
  <c r="AS140" i="1" s="1"/>
  <c r="AV140" i="1" s="1"/>
  <c r="F140" i="1" s="1"/>
  <c r="BA139" i="1"/>
  <c r="AZ139" i="1"/>
  <c r="BB74" i="1"/>
  <c r="BD74" i="1" s="1"/>
  <c r="BA123" i="1"/>
  <c r="AZ123" i="1"/>
  <c r="AY76" i="1"/>
  <c r="G76" i="1" s="1"/>
  <c r="BB76" i="1"/>
  <c r="BD76" i="1" s="1"/>
  <c r="BB72" i="1"/>
  <c r="BD72" i="1" s="1"/>
  <c r="AR119" i="1"/>
  <c r="AS119" i="1" s="1"/>
  <c r="AV119" i="1" s="1"/>
  <c r="F119" i="1" s="1"/>
  <c r="AY119" i="1" s="1"/>
  <c r="G119" i="1" s="1"/>
  <c r="I119" i="1"/>
  <c r="BB31" i="1"/>
  <c r="BD31" i="1" s="1"/>
  <c r="BB162" i="1"/>
  <c r="BD162" i="1" s="1"/>
  <c r="BB147" i="1"/>
  <c r="BD147" i="1" s="1"/>
  <c r="BA25" i="1"/>
  <c r="AZ25" i="1"/>
  <c r="BB25" i="1"/>
  <c r="BD25" i="1" s="1"/>
  <c r="AR75" i="1"/>
  <c r="AS75" i="1" s="1"/>
  <c r="AV75" i="1" s="1"/>
  <c r="F75" i="1" s="1"/>
  <c r="AY75" i="1" s="1"/>
  <c r="G75" i="1" s="1"/>
  <c r="I75" i="1"/>
  <c r="BB120" i="1"/>
  <c r="BD120" i="1" s="1"/>
  <c r="BB103" i="1"/>
  <c r="BD103" i="1" s="1"/>
  <c r="AZ99" i="1"/>
  <c r="BA99" i="1"/>
  <c r="I79" i="1"/>
  <c r="AR79" i="1"/>
  <c r="AS79" i="1" s="1"/>
  <c r="AV79" i="1" s="1"/>
  <c r="F79" i="1" s="1"/>
  <c r="I124" i="1"/>
  <c r="AR124" i="1"/>
  <c r="AS124" i="1" s="1"/>
  <c r="AV124" i="1" s="1"/>
  <c r="F124" i="1" s="1"/>
  <c r="AZ177" i="1"/>
  <c r="BA177" i="1"/>
  <c r="AR160" i="1"/>
  <c r="AS160" i="1" s="1"/>
  <c r="AV160" i="1" s="1"/>
  <c r="F160" i="1" s="1"/>
  <c r="AY160" i="1" s="1"/>
  <c r="G160" i="1" s="1"/>
  <c r="I160" i="1"/>
  <c r="AZ48" i="1"/>
  <c r="BA48" i="1"/>
  <c r="I45" i="1"/>
  <c r="AR45" i="1"/>
  <c r="AS45" i="1" s="1"/>
  <c r="AV45" i="1" s="1"/>
  <c r="F45" i="1" s="1"/>
  <c r="AY45" i="1" s="1"/>
  <c r="G45" i="1" s="1"/>
  <c r="BA143" i="1"/>
  <c r="AZ143" i="1"/>
  <c r="BB119" i="1"/>
  <c r="BD119" i="1" s="1"/>
  <c r="BB34" i="1"/>
  <c r="BD34" i="1" s="1"/>
  <c r="BB50" i="1"/>
  <c r="BD50" i="1" s="1"/>
  <c r="AY79" i="1" l="1"/>
  <c r="G79" i="1" s="1"/>
  <c r="BB79" i="1"/>
  <c r="BD79" i="1" s="1"/>
  <c r="AZ117" i="1"/>
  <c r="BA117" i="1"/>
  <c r="AZ125" i="1"/>
  <c r="BA125" i="1"/>
  <c r="AZ29" i="1"/>
  <c r="BA29" i="1"/>
  <c r="BB117" i="1"/>
  <c r="BD117" i="1" s="1"/>
  <c r="BA100" i="1"/>
  <c r="AZ100" i="1"/>
  <c r="AY41" i="1"/>
  <c r="G41" i="1" s="1"/>
  <c r="BB41" i="1"/>
  <c r="BD41" i="1" s="1"/>
  <c r="AZ122" i="1"/>
  <c r="BA122" i="1"/>
  <c r="AZ138" i="1"/>
  <c r="BA138" i="1"/>
  <c r="BA47" i="1"/>
  <c r="AZ47" i="1"/>
  <c r="BA69" i="1"/>
  <c r="AZ69" i="1"/>
  <c r="BA24" i="1"/>
  <c r="AZ24" i="1"/>
  <c r="BA103" i="1"/>
  <c r="AZ103" i="1"/>
  <c r="AZ46" i="1"/>
  <c r="BA46" i="1"/>
  <c r="AY124" i="1"/>
  <c r="G124" i="1" s="1"/>
  <c r="BB124" i="1"/>
  <c r="BD124" i="1" s="1"/>
  <c r="BA76" i="1"/>
  <c r="AZ76" i="1"/>
  <c r="BA83" i="1"/>
  <c r="AZ83" i="1"/>
  <c r="AZ91" i="1"/>
  <c r="BA91" i="1"/>
  <c r="AZ167" i="1"/>
  <c r="BA167" i="1"/>
  <c r="AY158" i="1"/>
  <c r="G158" i="1" s="1"/>
  <c r="BB158" i="1"/>
  <c r="BD158" i="1" s="1"/>
  <c r="AZ75" i="1"/>
  <c r="BA75" i="1"/>
  <c r="AY146" i="1"/>
  <c r="G146" i="1" s="1"/>
  <c r="BB146" i="1"/>
  <c r="BD146" i="1" s="1"/>
  <c r="BA105" i="1"/>
  <c r="AZ105" i="1"/>
  <c r="AZ11" i="1"/>
  <c r="BA11" i="1"/>
  <c r="AZ16" i="1"/>
  <c r="BA16" i="1"/>
  <c r="AZ45" i="1"/>
  <c r="BA45" i="1"/>
  <c r="AY70" i="1"/>
  <c r="G70" i="1" s="1"/>
  <c r="BB70" i="1"/>
  <c r="BD70" i="1" s="1"/>
  <c r="BB148" i="1"/>
  <c r="BD148" i="1" s="1"/>
  <c r="AY140" i="1"/>
  <c r="G140" i="1" s="1"/>
  <c r="BB140" i="1"/>
  <c r="BD140" i="1" s="1"/>
  <c r="AY36" i="1"/>
  <c r="G36" i="1" s="1"/>
  <c r="BB36" i="1"/>
  <c r="BD36" i="1" s="1"/>
  <c r="AZ28" i="1"/>
  <c r="BA28" i="1"/>
  <c r="AY84" i="1"/>
  <c r="G84" i="1" s="1"/>
  <c r="BB84" i="1"/>
  <c r="BD84" i="1" s="1"/>
  <c r="AZ67" i="1"/>
  <c r="BA67" i="1"/>
  <c r="BB122" i="1"/>
  <c r="BD122" i="1" s="1"/>
  <c r="BB138" i="1"/>
  <c r="BD138" i="1" s="1"/>
  <c r="AZ127" i="1"/>
  <c r="BA127" i="1"/>
  <c r="AZ31" i="1"/>
  <c r="BA31" i="1"/>
  <c r="BB160" i="1"/>
  <c r="BD160" i="1" s="1"/>
  <c r="AZ148" i="1"/>
  <c r="BA148" i="1"/>
  <c r="BB45" i="1"/>
  <c r="BD45" i="1" s="1"/>
  <c r="AZ160" i="1"/>
  <c r="BA160" i="1"/>
  <c r="AZ119" i="1"/>
  <c r="BA119" i="1"/>
  <c r="AZ182" i="1"/>
  <c r="BA182" i="1"/>
  <c r="AZ181" i="1"/>
  <c r="BA181" i="1"/>
  <c r="BB11" i="1"/>
  <c r="BD11" i="1" s="1"/>
  <c r="AZ81" i="1"/>
  <c r="BA81" i="1"/>
  <c r="BB75" i="1"/>
  <c r="BD75" i="1" s="1"/>
  <c r="AZ70" i="1" l="1"/>
  <c r="BA70" i="1"/>
  <c r="AZ41" i="1"/>
  <c r="BA41" i="1"/>
  <c r="AZ158" i="1"/>
  <c r="BA158" i="1"/>
  <c r="AZ36" i="1"/>
  <c r="BA36" i="1"/>
  <c r="AZ124" i="1"/>
  <c r="BA124" i="1"/>
  <c r="AZ146" i="1"/>
  <c r="BA146" i="1"/>
  <c r="AZ140" i="1"/>
  <c r="BA140" i="1"/>
  <c r="AZ84" i="1"/>
  <c r="BA84" i="1"/>
  <c r="AZ79" i="1"/>
  <c r="BA79" i="1"/>
</calcChain>
</file>

<file path=xl/sharedStrings.xml><?xml version="1.0" encoding="utf-8"?>
<sst xmlns="http://schemas.openxmlformats.org/spreadsheetml/2006/main" count="431" uniqueCount="174">
  <si>
    <t>OPEN 6.2.4</t>
  </si>
  <si>
    <t>Thr Jun 30 2016 17:10:07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</si>
  <si>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</si>
  <si>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</si>
  <si>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</si>
  <si>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</si>
  <si>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</si>
  <si>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</si>
  <si>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</si>
  <si>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</si>
  <si>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</si>
  <si>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</si>
  <si>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</si>
  <si>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</si>
  <si>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</si>
  <si>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</si>
  <si>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</si>
  <si>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</si>
  <si>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</si>
  <si>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</si>
  <si>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</si>
  <si>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</si>
  <si>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</si>
  <si>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</si>
  <si>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</si>
  <si>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</si>
  <si>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</si>
  <si>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</si>
  <si>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</si>
  <si>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</si>
  <si>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</si>
  <si>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</si>
  <si>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</si>
  <si>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</si>
  <si>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</si>
  <si>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</si>
  <si>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</si>
  <si>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</si>
  <si>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</si>
  <si>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</si>
  <si>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</si>
  <si>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</si>
  <si>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</si>
  <si>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</si>
  <si>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</si>
  <si>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</si>
  <si>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</si>
  <si>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</si>
  <si>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</si>
  <si>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</si>
  <si>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</si>
  <si>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</si>
  <si>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</si>
  <si>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</si>
  <si>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</si>
  <si>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</si>
  <si>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</si>
  <si>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</si>
  <si>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</si>
  <si>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</si>
  <si>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</si>
  <si>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</si>
  <si>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</si>
  <si>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</si>
  <si>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</si>
  <si>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</si>
  <si>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</si>
  <si>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</si>
  <si>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</si>
  <si>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17:10:26</t>
  </si>
  <si>
    <t>17:10:27</t>
  </si>
  <si>
    <t>17:10:28</t>
  </si>
  <si>
    <t>17:10:29</t>
  </si>
  <si>
    <t>17:10:30</t>
  </si>
  <si>
    <t>17:10:31</t>
  </si>
  <si>
    <t>17:10:32</t>
  </si>
  <si>
    <t>17:10:33</t>
  </si>
  <si>
    <t xml:space="preserve">"17:10:43 Coolers: Tblock -&gt; 5.00 C"
</t>
  </si>
  <si>
    <t xml:space="preserve">"17:15:43 Flow: Fixed -&gt; 200 umol/s"
</t>
  </si>
  <si>
    <t>17:16:10</t>
  </si>
  <si>
    <t>17:16:11</t>
  </si>
  <si>
    <t>17:16:12</t>
  </si>
  <si>
    <t>17:16:13</t>
  </si>
  <si>
    <t>17:16:14</t>
  </si>
  <si>
    <t>17:16:15</t>
  </si>
  <si>
    <t>17:16:16</t>
  </si>
  <si>
    <t xml:space="preserve">"17:16:24 Coolers: Tblock -&gt; 10.00 C"
</t>
  </si>
  <si>
    <t xml:space="preserve">"17:19:15 Flow: Fixed -&gt; 200 umol/s"
</t>
  </si>
  <si>
    <t>17:19:35</t>
  </si>
  <si>
    <t>17:19:36</t>
  </si>
  <si>
    <t>17:19:37</t>
  </si>
  <si>
    <t>17:19:38</t>
  </si>
  <si>
    <t>17:19:39</t>
  </si>
  <si>
    <t>17:19:40</t>
  </si>
  <si>
    <t>17:19:41</t>
  </si>
  <si>
    <t>17:19:42</t>
  </si>
  <si>
    <t xml:space="preserve">"17:19:50 Coolers: Tblock -&gt; 15.00 C"
</t>
  </si>
  <si>
    <t xml:space="preserve">"17:22:50 Flow: Fixed -&gt; 200 umol/s"
</t>
  </si>
  <si>
    <t>17:23:06</t>
  </si>
  <si>
    <t>17:23:07</t>
  </si>
  <si>
    <t>17:23:08</t>
  </si>
  <si>
    <t>17:23:09</t>
  </si>
  <si>
    <t>17:23:10</t>
  </si>
  <si>
    <t>17:23:11</t>
  </si>
  <si>
    <t>17:23:12</t>
  </si>
  <si>
    <t>17:23:13</t>
  </si>
  <si>
    <t xml:space="preserve">"17:23:21 Coolers: Tblock -&gt; 20.00 C"
</t>
  </si>
  <si>
    <t xml:space="preserve">"17:25:46 Flow: Fixed -&gt; 200 umol/s"
</t>
  </si>
  <si>
    <t>17:26:00</t>
  </si>
  <si>
    <t>17:26:01</t>
  </si>
  <si>
    <t>17:26:02</t>
  </si>
  <si>
    <t>17:26:03</t>
  </si>
  <si>
    <t>17:26:04</t>
  </si>
  <si>
    <t>17:26:05</t>
  </si>
  <si>
    <t>17:26:06</t>
  </si>
  <si>
    <t>17:26:07</t>
  </si>
  <si>
    <t xml:space="preserve">"17:26:14 Coolers: Tblock -&gt; 25.00 C"
</t>
  </si>
  <si>
    <t xml:space="preserve">"17:29:03 Flow: Fixed -&gt; 200 umol/s"
</t>
  </si>
  <si>
    <t>17:29:22</t>
  </si>
  <si>
    <t>17:29:23</t>
  </si>
  <si>
    <t>17:29:24</t>
  </si>
  <si>
    <t>17:29:25</t>
  </si>
  <si>
    <t>17:29:26</t>
  </si>
  <si>
    <t>17:29:27</t>
  </si>
  <si>
    <t>17:29:28</t>
  </si>
  <si>
    <t>17:29:29</t>
  </si>
  <si>
    <t xml:space="preserve">"17:29:40 Coolers: Tblock -&gt; 30.00 C"
</t>
  </si>
  <si>
    <t xml:space="preserve">"17:33:33 Flow: Fixed -&gt; 200 umol/s"
</t>
  </si>
  <si>
    <t xml:space="preserve">"17:33:52 Flow: Fixed -&gt; 200 umol/s"
</t>
  </si>
  <si>
    <t>17:34:13</t>
  </si>
  <si>
    <t>17:34:14</t>
  </si>
  <si>
    <t>17:34:15</t>
  </si>
  <si>
    <t>17:34:16</t>
  </si>
  <si>
    <t>17:34:17</t>
  </si>
  <si>
    <t>17:34:18</t>
  </si>
  <si>
    <t>17:34:19</t>
  </si>
  <si>
    <t>17:34:20</t>
  </si>
  <si>
    <t xml:space="preserve">"17:34:30 Lamp: ParIn -&gt;  1700 uml"
</t>
  </si>
  <si>
    <t xml:space="preserve">"17:34:30 CO2 Mixer: CO2R -&gt; 400 uml"
</t>
  </si>
  <si>
    <t xml:space="preserve">"17:34:30 Coolers: Tblock -&gt; 30.00 C"
</t>
  </si>
  <si>
    <t xml:space="preserve">"17:34:30 Flow: Fixed -&gt; 200 umol/s"
</t>
  </si>
  <si>
    <t xml:space="preserve">"17:35:57 Coolers: Tblock -&gt; 35.00 C"
</t>
  </si>
  <si>
    <t xml:space="preserve">"17:39:28 Flow: Fixed -&gt; 200 umol/s"
</t>
  </si>
  <si>
    <t xml:space="preserve">"17:39:45 Flow: Fixed -&gt; 200 umol/s"
</t>
  </si>
  <si>
    <t>17:39:59</t>
  </si>
  <si>
    <t>17:40:00</t>
  </si>
  <si>
    <t>17:40:01</t>
  </si>
  <si>
    <t>17:40:02</t>
  </si>
  <si>
    <t>17:40:03</t>
  </si>
  <si>
    <t>17:40:04</t>
  </si>
  <si>
    <t>17:40:05</t>
  </si>
  <si>
    <t>17:40:06</t>
  </si>
  <si>
    <t xml:space="preserve">"17:40:15 Coolers: Tblock -&gt; 40.00 C"
</t>
  </si>
  <si>
    <t xml:space="preserve">"17:42:16 Flow: Fixed -&gt; 200 umol/s"
</t>
  </si>
  <si>
    <t>17:42:28</t>
  </si>
  <si>
    <t>17:42:29</t>
  </si>
  <si>
    <t>17:42:30</t>
  </si>
  <si>
    <t>17:42:31</t>
  </si>
  <si>
    <t>17:42:32</t>
  </si>
  <si>
    <t>17:42:33</t>
  </si>
  <si>
    <t>17:42:34</t>
  </si>
  <si>
    <t xml:space="preserve">"17:42:44 Coolers: Tblock -&gt; 45.00 C"
</t>
  </si>
  <si>
    <t xml:space="preserve">"17:44:43 Flow: Fixed -&gt; 200 umol/s"
</t>
  </si>
  <si>
    <t>17:44:59</t>
  </si>
  <si>
    <t>17:45:00</t>
  </si>
  <si>
    <t>17:45:01</t>
  </si>
  <si>
    <t>17:45:02</t>
  </si>
  <si>
    <t>17:45:03</t>
  </si>
  <si>
    <t>17:45:04</t>
  </si>
  <si>
    <t>17:45:05</t>
  </si>
  <si>
    <t>17:45:06</t>
  </si>
  <si>
    <t xml:space="preserve">"17:45:19 Coolers: Tblock -&gt; 50.00 C"
</t>
  </si>
  <si>
    <t xml:space="preserve">"17:47:31 Flow: Fixed -&gt; 200 umol/s"
</t>
  </si>
  <si>
    <t xml:space="preserve">"17:49:23 Flow: Fixed -&gt; 200 umol/s"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</si>
</sst>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87"/>
  <sheetViews>
    <sheetView tabSelected="1" topLeftCell="AI154" workbookViewId="0">
      <selection activeCell="BE184" sqref="BE184:DD184"/>
    </sheetView>
  </sheetViews>
  <sheetFormatPr defaultRowHeight="15" x14ac:dyDescent="0.25"/>
  <sheetData>
    <row r="1" spans="1:108" x14ac:dyDescent="0.25">
      <c r="A1" s="1" t="s">
        <v>0</v>
      </c>
    </row>
    <row r="2" spans="1:108" x14ac:dyDescent="0.25">
      <c r="A2" s="1" t="s">
        <v>1</v>
      </c>
    </row>
    <row r="3" spans="1:108" x14ac:dyDescent="0.25">
      <c r="A3" s="1" t="s">
        <v>2</v>
      </c>
      <c r="B3" s="1" t="s">
        <v>3</v>
      </c>
    </row>
    <row r="4" spans="1:108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08" x14ac:dyDescent="0.25">
      <c r="A5" s="1" t="s">
        <v>6</v>
      </c>
      <c r="B5" s="1">
        <v>4</v>
      </c>
    </row>
    <row r="6" spans="1:108" x14ac:dyDescent="0.25">
      <c r="A6" s="1" t="s">
        <v>7</v>
      </c>
      <c r="B6" s="1" t="s">
        <v>8</v>
      </c>
    </row>
    <row r="7" spans="1:108" x14ac:dyDescent="0.25">
      <c r="A7" s="1" t="s">
        <v>9</v>
      </c>
      <c r="B7" s="1" t="s">
        <v>10</v>
      </c>
    </row>
    <row r="9" spans="1:108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16</v>
      </c>
      <c r="BG9" s="2" t="s">
        <v>17</v>
      </c>
      <c r="BH9" s="2" t="s">
        <v>18</v>
      </c>
      <c r="BI9" s="2" t="s">
        <v>19</v>
      </c>
      <c r="BJ9" s="2" t="s">
        <v>20</v>
      </c>
      <c r="BK9" s="2" t="s">
        <v>21</v>
      </c>
      <c r="BL9" s="2" t="s">
        <v>22</v>
      </c>
      <c r="BM9" s="2" t="s">
        <v>23</v>
      </c>
      <c r="BN9" s="2" t="s">
        <v>24</v>
      </c>
      <c r="BO9" s="2" t="s">
        <v>25</v>
      </c>
      <c r="BP9" s="2" t="s">
        <v>26</v>
      </c>
      <c r="BQ9" s="2" t="s">
        <v>27</v>
      </c>
      <c r="BR9" s="2" t="s">
        <v>28</v>
      </c>
      <c r="BS9" s="2" t="s">
        <v>29</v>
      </c>
      <c r="BT9" s="2" t="s">
        <v>30</v>
      </c>
      <c r="BU9" s="2" t="s">
        <v>31</v>
      </c>
      <c r="BV9" s="2" t="s">
        <v>32</v>
      </c>
      <c r="BW9" s="2" t="s">
        <v>33</v>
      </c>
      <c r="BX9" s="2" t="s">
        <v>34</v>
      </c>
      <c r="BY9" s="2" t="s">
        <v>35</v>
      </c>
      <c r="BZ9" s="2" t="s">
        <v>36</v>
      </c>
      <c r="CA9" s="2" t="s">
        <v>37</v>
      </c>
      <c r="CB9" s="2" t="s">
        <v>38</v>
      </c>
      <c r="CC9" s="2" t="s">
        <v>39</v>
      </c>
      <c r="CD9" s="2" t="s">
        <v>40</v>
      </c>
      <c r="CE9" s="2" t="s">
        <v>41</v>
      </c>
      <c r="CF9" s="2" t="s">
        <v>42</v>
      </c>
      <c r="CG9" s="2" t="s">
        <v>43</v>
      </c>
      <c r="CH9" s="2" t="s">
        <v>44</v>
      </c>
      <c r="CI9" s="2" t="s">
        <v>45</v>
      </c>
      <c r="CJ9" s="2" t="s">
        <v>46</v>
      </c>
      <c r="CK9" s="2" t="s">
        <v>47</v>
      </c>
      <c r="CL9" s="2" t="s">
        <v>48</v>
      </c>
      <c r="CM9" s="2" t="s">
        <v>49</v>
      </c>
      <c r="CN9" s="2" t="s">
        <v>50</v>
      </c>
      <c r="CO9" s="2" t="s">
        <v>51</v>
      </c>
      <c r="CP9" s="2" t="s">
        <v>52</v>
      </c>
      <c r="CQ9" s="2" t="s">
        <v>53</v>
      </c>
      <c r="CR9" s="2" t="s">
        <v>54</v>
      </c>
      <c r="CS9" s="2" t="s">
        <v>55</v>
      </c>
      <c r="CT9" s="2" t="s">
        <v>56</v>
      </c>
      <c r="CU9" s="2" t="s">
        <v>57</v>
      </c>
      <c r="CV9" s="2" t="s">
        <v>58</v>
      </c>
      <c r="CW9" s="2" t="s">
        <v>59</v>
      </c>
      <c r="CX9" s="2" t="s">
        <v>60</v>
      </c>
      <c r="CY9" s="2" t="s">
        <v>61</v>
      </c>
      <c r="CZ9" s="2" t="s">
        <v>62</v>
      </c>
      <c r="DA9" s="2" t="s">
        <v>63</v>
      </c>
      <c r="DB9" s="2" t="s">
        <v>64</v>
      </c>
      <c r="DC9" s="2" t="s">
        <v>65</v>
      </c>
      <c r="DD9" s="2" t="s">
        <v>66</v>
      </c>
    </row>
    <row r="10" spans="1:108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68</v>
      </c>
      <c r="BG10" s="2" t="s">
        <v>68</v>
      </c>
      <c r="BH10" s="2" t="s">
        <v>68</v>
      </c>
      <c r="BI10" s="2" t="s">
        <v>68</v>
      </c>
      <c r="BJ10" s="2" t="s">
        <v>68</v>
      </c>
      <c r="BK10" s="2" t="s">
        <v>67</v>
      </c>
      <c r="BL10" s="2" t="s">
        <v>68</v>
      </c>
      <c r="BM10" s="2" t="s">
        <v>67</v>
      </c>
      <c r="BN10" s="2" t="s">
        <v>68</v>
      </c>
      <c r="BO10" s="2" t="s">
        <v>67</v>
      </c>
      <c r="BP10" s="2" t="s">
        <v>67</v>
      </c>
      <c r="BQ10" s="2" t="s">
        <v>67</v>
      </c>
      <c r="BR10" s="2" t="s">
        <v>67</v>
      </c>
      <c r="BS10" s="2" t="s">
        <v>67</v>
      </c>
      <c r="BT10" s="2" t="s">
        <v>67</v>
      </c>
      <c r="BU10" s="2" t="s">
        <v>67</v>
      </c>
      <c r="BV10" s="2" t="s">
        <v>67</v>
      </c>
      <c r="BW10" s="2" t="s">
        <v>67</v>
      </c>
      <c r="BX10" s="2" t="s">
        <v>67</v>
      </c>
      <c r="BY10" s="2" t="s">
        <v>67</v>
      </c>
      <c r="BZ10" s="2" t="s">
        <v>67</v>
      </c>
      <c r="CA10" s="2" t="s">
        <v>67</v>
      </c>
      <c r="CB10" s="2" t="s">
        <v>67</v>
      </c>
      <c r="CC10" s="2" t="s">
        <v>67</v>
      </c>
      <c r="CD10" s="2" t="s">
        <v>67</v>
      </c>
      <c r="CE10" s="2" t="s">
        <v>67</v>
      </c>
      <c r="CF10" s="2" t="s">
        <v>67</v>
      </c>
      <c r="CG10" s="2" t="s">
        <v>67</v>
      </c>
      <c r="CH10" s="2" t="s">
        <v>67</v>
      </c>
      <c r="CI10" s="2" t="s">
        <v>67</v>
      </c>
      <c r="CJ10" s="2" t="s">
        <v>67</v>
      </c>
      <c r="CK10" s="2" t="s">
        <v>68</v>
      </c>
      <c r="CL10" s="2" t="s">
        <v>68</v>
      </c>
      <c r="CM10" s="2" t="s">
        <v>68</v>
      </c>
      <c r="CN10" s="2" t="s">
        <v>68</v>
      </c>
      <c r="CO10" s="2" t="s">
        <v>68</v>
      </c>
      <c r="CP10" s="2" t="s">
        <v>68</v>
      </c>
      <c r="CQ10" s="2" t="s">
        <v>68</v>
      </c>
      <c r="CR10" s="2" t="s">
        <v>68</v>
      </c>
      <c r="CS10" s="2" t="s">
        <v>68</v>
      </c>
      <c r="CT10" s="2" t="s">
        <v>68</v>
      </c>
      <c r="CU10" s="2" t="s">
        <v>68</v>
      </c>
      <c r="CV10" s="2" t="s">
        <v>68</v>
      </c>
      <c r="CW10" s="2" t="s">
        <v>68</v>
      </c>
      <c r="CX10" s="2" t="s">
        <v>68</v>
      </c>
      <c r="CY10" s="2" t="s">
        <v>68</v>
      </c>
      <c r="CZ10" s="2" t="s">
        <v>68</v>
      </c>
      <c r="DA10" s="2" t="s">
        <v>68</v>
      </c>
      <c r="DB10" s="2" t="s">
        <v>68</v>
      </c>
      <c r="DC10" s="2" t="s">
        <v>68</v>
      </c>
      <c r="DD10" s="2" t="s">
        <v>68</v>
      </c>
    </row>
    <row r="11" spans="1:108" x14ac:dyDescent="0.25">
      <c r="A11" s="1">
        <v>1</v>
      </c>
      <c r="B11" s="1" t="s">
        <v>69</v>
      </c>
      <c r="C11" s="1">
        <v>25.499999430030584</v>
      </c>
      <c r="D11" s="1">
        <v>0</v>
      </c>
      <c r="E11">
        <f t="shared" ref="E11:E25" si="0">(R11-S11*(1000-T11)/(1000-U11))*AK11</f>
        <v>1.3226043163594756</v>
      </c>
      <c r="F11">
        <f t="shared" ref="F11:F25" si="1">IF(AV11&lt;&gt;0,1/(1/AV11-1/N11),0)</f>
        <v>2.3014085072730658E-2</v>
      </c>
      <c r="G11">
        <f t="shared" ref="G11:G25" si="2">((AY11-AL11/2)*S11-E11)/(AY11+AL11/2)</f>
        <v>295.52073711854632</v>
      </c>
      <c r="H11">
        <f t="shared" ref="H11:H25" si="3">AL11*1000</f>
        <v>0.29711954784551836</v>
      </c>
      <c r="I11">
        <f t="shared" ref="I11:I25" si="4">(AQ11-AW11)</f>
        <v>0.93937719563320465</v>
      </c>
      <c r="J11">
        <f t="shared" ref="J11:J25" si="5">(P11+AP11*D11)</f>
        <v>9.8738222122192383</v>
      </c>
      <c r="K11" s="1">
        <v>6</v>
      </c>
      <c r="L11">
        <f t="shared" ref="L11:L25" si="6">(K11*AE11+AF11)</f>
        <v>1.4200000166893005</v>
      </c>
      <c r="M11" s="1">
        <v>1</v>
      </c>
      <c r="N11">
        <f t="shared" ref="N11:N25" si="7">L11*(M11+1)*(M11+1)/(M11*M11+1)</f>
        <v>2.8400000333786011</v>
      </c>
      <c r="O11" s="1">
        <v>3.0022749900817871</v>
      </c>
      <c r="P11" s="1">
        <v>9.8738222122192383</v>
      </c>
      <c r="Q11" s="1">
        <v>2.8143374249339104E-2</v>
      </c>
      <c r="R11" s="1">
        <v>399.611328125</v>
      </c>
      <c r="S11" s="1">
        <v>395.29412841796875</v>
      </c>
      <c r="T11" s="1">
        <v>2.9897165298461914</v>
      </c>
      <c r="U11" s="1">
        <v>3.8770105838775635</v>
      </c>
      <c r="V11" s="1">
        <v>28.646657943725586</v>
      </c>
      <c r="W11" s="1">
        <v>37.148471832275391</v>
      </c>
      <c r="X11" s="1">
        <v>200.13722229003906</v>
      </c>
      <c r="Y11" s="1">
        <v>1699.8076171875</v>
      </c>
      <c r="Z11" s="1">
        <v>6.6283125877380371</v>
      </c>
      <c r="AA11" s="1">
        <v>72.929191589355469</v>
      </c>
      <c r="AB11" s="1">
        <v>2.5811977386474609</v>
      </c>
      <c r="AC11" s="1">
        <v>9.8280131816864014E-2</v>
      </c>
      <c r="AD11" s="1">
        <v>1</v>
      </c>
      <c r="AE11" s="1">
        <v>-0.21956524252891541</v>
      </c>
      <c r="AF11" s="1">
        <v>2.737391471862793</v>
      </c>
      <c r="AG11" s="1">
        <v>1</v>
      </c>
      <c r="AH11" s="1">
        <v>0</v>
      </c>
      <c r="AI11" s="1">
        <v>0.15999999642372131</v>
      </c>
      <c r="AJ11" s="1">
        <v>111115</v>
      </c>
      <c r="AK11">
        <f t="shared" ref="AK11:AK25" si="8">X11*0.000001/(K11*0.0001)</f>
        <v>0.33356203715006505</v>
      </c>
      <c r="AL11">
        <f t="shared" ref="AL11:AL25" si="9">(U11-T11)/(1000-U11)*AK11</f>
        <v>2.9711954784551834E-4</v>
      </c>
      <c r="AM11">
        <f t="shared" ref="AM11:AM25" si="10">(P11+273.15)</f>
        <v>283.02382221221922</v>
      </c>
      <c r="AN11">
        <f t="shared" ref="AN11:AN25" si="11">(O11+273.15)</f>
        <v>276.15227499008176</v>
      </c>
      <c r="AO11">
        <f t="shared" ref="AO11:AO25" si="12">(Y11*AG11+Z11*AH11)*AI11</f>
        <v>271.96921267101425</v>
      </c>
      <c r="AP11">
        <f t="shared" ref="AP11:AP25" si="13">((AO11+0.00000010773*(AN11^4-AM11^4))-AL11*44100)/(L11*51.4+0.00000043092*AM11^3)</f>
        <v>2.3459084189346853</v>
      </c>
      <c r="AQ11">
        <f t="shared" ref="AQ11:AQ25" si="14">0.61365*EXP(17.502*J11/(240.97+J11))</f>
        <v>1.2221244432987703</v>
      </c>
      <c r="AR11">
        <f t="shared" ref="AR11:AR25" si="15">AQ11*1000/AA11</f>
        <v>16.757685320032369</v>
      </c>
      <c r="AS11">
        <f t="shared" ref="AS11:AS25" si="16">(AR11-U11)</f>
        <v>12.880674736154806</v>
      </c>
      <c r="AT11">
        <f t="shared" ref="AT11:AT25" si="17">IF(D11,P11,(O11+P11)/2)</f>
        <v>6.4380486011505127</v>
      </c>
      <c r="AU11">
        <f t="shared" ref="AU11:AU25" si="18">0.61365*EXP(17.502*AT11/(240.97+AT11))</f>
        <v>0.96764135692132613</v>
      </c>
      <c r="AV11">
        <f t="shared" ref="AV11:AV25" si="19">IF(AS11&lt;&gt;0,(1000-(AR11+U11)/2)/AS11*AL11,0)</f>
        <v>2.2829088390974375E-2</v>
      </c>
      <c r="AW11">
        <f t="shared" ref="AW11:AW25" si="20">U11*AA11/1000</f>
        <v>0.28274724766556575</v>
      </c>
      <c r="AX11">
        <f t="shared" ref="AX11:AX25" si="21">(AU11-AW11)</f>
        <v>0.68489410925576033</v>
      </c>
      <c r="AY11">
        <f t="shared" ref="AY11:AY25" si="22">1/(1.6/F11+1.37/N11)</f>
        <v>1.4284686508539188E-2</v>
      </c>
      <c r="AZ11">
        <f t="shared" ref="AZ11:AZ25" si="23">G11*AA11*0.001</f>
        <v>21.552088455946016</v>
      </c>
      <c r="BA11">
        <f t="shared" ref="BA11:BA25" si="24">G11/S11</f>
        <v>0.74759708245925194</v>
      </c>
      <c r="BB11">
        <f t="shared" ref="BB11:BB25" si="25">(1-AL11*AA11/AQ11/F11)*100</f>
        <v>22.958721646774727</v>
      </c>
      <c r="BC11">
        <f t="shared" ref="BC11:BC25" si="26">(S11-E11/(N11/1.35))</f>
        <v>394.66542566934197</v>
      </c>
      <c r="BD11">
        <f t="shared" ref="BD11:BD25" si="27">E11*BB11/100/BC11</f>
        <v>7.6939357676495833E-4</v>
      </c>
    </row>
    <row r="12" spans="1:108" x14ac:dyDescent="0.25">
      <c r="A12" s="1">
        <v>2</v>
      </c>
      <c r="B12" s="1" t="s">
        <v>69</v>
      </c>
      <c r="C12" s="1">
        <v>25.499999430030584</v>
      </c>
      <c r="D12" s="1">
        <v>0</v>
      </c>
      <c r="E12">
        <f t="shared" si="0"/>
        <v>1.3226043163594756</v>
      </c>
      <c r="F12">
        <f t="shared" si="1"/>
        <v>2.3014085072730658E-2</v>
      </c>
      <c r="G12">
        <f t="shared" si="2"/>
        <v>295.52073711854632</v>
      </c>
      <c r="H12">
        <f t="shared" si="3"/>
        <v>0.29711954784551836</v>
      </c>
      <c r="I12">
        <f t="shared" si="4"/>
        <v>0.93937719563320465</v>
      </c>
      <c r="J12">
        <f t="shared" si="5"/>
        <v>9.8738222122192383</v>
      </c>
      <c r="K12" s="1">
        <v>6</v>
      </c>
      <c r="L12">
        <f t="shared" si="6"/>
        <v>1.4200000166893005</v>
      </c>
      <c r="M12" s="1">
        <v>1</v>
      </c>
      <c r="N12">
        <f t="shared" si="7"/>
        <v>2.8400000333786011</v>
      </c>
      <c r="O12" s="1">
        <v>3.0022749900817871</v>
      </c>
      <c r="P12" s="1">
        <v>9.8738222122192383</v>
      </c>
      <c r="Q12" s="1">
        <v>2.8143374249339104E-2</v>
      </c>
      <c r="R12" s="1">
        <v>399.611328125</v>
      </c>
      <c r="S12" s="1">
        <v>395.29412841796875</v>
      </c>
      <c r="T12" s="1">
        <v>2.9897165298461914</v>
      </c>
      <c r="U12" s="1">
        <v>3.8770105838775635</v>
      </c>
      <c r="V12" s="1">
        <v>28.646657943725586</v>
      </c>
      <c r="W12" s="1">
        <v>37.148471832275391</v>
      </c>
      <c r="X12" s="1">
        <v>200.13722229003906</v>
      </c>
      <c r="Y12" s="1">
        <v>1699.8076171875</v>
      </c>
      <c r="Z12" s="1">
        <v>6.6283125877380371</v>
      </c>
      <c r="AA12" s="1">
        <v>72.929191589355469</v>
      </c>
      <c r="AB12" s="1">
        <v>2.5811977386474609</v>
      </c>
      <c r="AC12" s="1">
        <v>9.8280131816864014E-2</v>
      </c>
      <c r="AD12" s="1">
        <v>1</v>
      </c>
      <c r="AE12" s="1">
        <v>-0.21956524252891541</v>
      </c>
      <c r="AF12" s="1">
        <v>2.737391471862793</v>
      </c>
      <c r="AG12" s="1">
        <v>1</v>
      </c>
      <c r="AH12" s="1">
        <v>0</v>
      </c>
      <c r="AI12" s="1">
        <v>0.15999999642372131</v>
      </c>
      <c r="AJ12" s="1">
        <v>111115</v>
      </c>
      <c r="AK12">
        <f t="shared" si="8"/>
        <v>0.33356203715006505</v>
      </c>
      <c r="AL12">
        <f t="shared" si="9"/>
        <v>2.9711954784551834E-4</v>
      </c>
      <c r="AM12">
        <f t="shared" si="10"/>
        <v>283.02382221221922</v>
      </c>
      <c r="AN12">
        <f t="shared" si="11"/>
        <v>276.15227499008176</v>
      </c>
      <c r="AO12">
        <f t="shared" si="12"/>
        <v>271.96921267101425</v>
      </c>
      <c r="AP12">
        <f t="shared" si="13"/>
        <v>2.3459084189346853</v>
      </c>
      <c r="AQ12">
        <f t="shared" si="14"/>
        <v>1.2221244432987703</v>
      </c>
      <c r="AR12">
        <f t="shared" si="15"/>
        <v>16.757685320032369</v>
      </c>
      <c r="AS12">
        <f t="shared" si="16"/>
        <v>12.880674736154806</v>
      </c>
      <c r="AT12">
        <f t="shared" si="17"/>
        <v>6.4380486011505127</v>
      </c>
      <c r="AU12">
        <f t="shared" si="18"/>
        <v>0.96764135692132613</v>
      </c>
      <c r="AV12">
        <f t="shared" si="19"/>
        <v>2.2829088390974375E-2</v>
      </c>
      <c r="AW12">
        <f t="shared" si="20"/>
        <v>0.28274724766556575</v>
      </c>
      <c r="AX12">
        <f t="shared" si="21"/>
        <v>0.68489410925576033</v>
      </c>
      <c r="AY12">
        <f t="shared" si="22"/>
        <v>1.4284686508539188E-2</v>
      </c>
      <c r="AZ12">
        <f t="shared" si="23"/>
        <v>21.552088455946016</v>
      </c>
      <c r="BA12">
        <f t="shared" si="24"/>
        <v>0.74759708245925194</v>
      </c>
      <c r="BB12">
        <f t="shared" si="25"/>
        <v>22.958721646774727</v>
      </c>
      <c r="BC12">
        <f t="shared" si="26"/>
        <v>394.66542566934197</v>
      </c>
      <c r="BD12">
        <f t="shared" si="27"/>
        <v>7.6939357676495833E-4</v>
      </c>
    </row>
    <row r="13" spans="1:108" x14ac:dyDescent="0.25">
      <c r="A13" s="1">
        <v>3</v>
      </c>
      <c r="B13" s="1" t="s">
        <v>70</v>
      </c>
      <c r="C13" s="1">
        <v>25.999999418854713</v>
      </c>
      <c r="D13" s="1">
        <v>0</v>
      </c>
      <c r="E13">
        <f t="shared" si="0"/>
        <v>1.340004643575784</v>
      </c>
      <c r="F13">
        <f t="shared" si="1"/>
        <v>2.3016821907746954E-2</v>
      </c>
      <c r="G13">
        <f t="shared" si="2"/>
        <v>294.27056966961004</v>
      </c>
      <c r="H13">
        <f t="shared" si="3"/>
        <v>0.29726200517048229</v>
      </c>
      <c r="I13">
        <f t="shared" si="4"/>
        <v>0.93970904867216998</v>
      </c>
      <c r="J13">
        <f t="shared" si="5"/>
        <v>9.8782138824462891</v>
      </c>
      <c r="K13" s="1">
        <v>6</v>
      </c>
      <c r="L13">
        <f t="shared" si="6"/>
        <v>1.4200000166893005</v>
      </c>
      <c r="M13" s="1">
        <v>1</v>
      </c>
      <c r="N13">
        <f t="shared" si="7"/>
        <v>2.8400000333786011</v>
      </c>
      <c r="O13" s="1">
        <v>3.0033221244812012</v>
      </c>
      <c r="P13" s="1">
        <v>9.8782138824462891</v>
      </c>
      <c r="Q13" s="1">
        <v>2.9605722054839134E-2</v>
      </c>
      <c r="R13" s="1">
        <v>399.609375</v>
      </c>
      <c r="S13" s="1">
        <v>395.24002075195312</v>
      </c>
      <c r="T13" s="1">
        <v>2.9897222518920898</v>
      </c>
      <c r="U13" s="1">
        <v>3.8774147033691406</v>
      </c>
      <c r="V13" s="1">
        <v>28.644432067871094</v>
      </c>
      <c r="W13" s="1">
        <v>37.149383544921875</v>
      </c>
      <c r="X13" s="1">
        <v>200.14323425292969</v>
      </c>
      <c r="Y13" s="1">
        <v>1699.832275390625</v>
      </c>
      <c r="Z13" s="1">
        <v>6.6643886566162109</v>
      </c>
      <c r="AA13" s="1">
        <v>72.928794860839844</v>
      </c>
      <c r="AB13" s="1">
        <v>2.5811977386474609</v>
      </c>
      <c r="AC13" s="1">
        <v>9.8280131816864014E-2</v>
      </c>
      <c r="AD13" s="1">
        <v>1</v>
      </c>
      <c r="AE13" s="1">
        <v>-0.21956524252891541</v>
      </c>
      <c r="AF13" s="1">
        <v>2.737391471862793</v>
      </c>
      <c r="AG13" s="1">
        <v>1</v>
      </c>
      <c r="AH13" s="1">
        <v>0</v>
      </c>
      <c r="AI13" s="1">
        <v>0.15999999642372131</v>
      </c>
      <c r="AJ13" s="1">
        <v>111115</v>
      </c>
      <c r="AK13">
        <f t="shared" si="8"/>
        <v>0.33357205708821608</v>
      </c>
      <c r="AL13">
        <f t="shared" si="9"/>
        <v>2.9726200517048228E-4</v>
      </c>
      <c r="AM13">
        <f t="shared" si="10"/>
        <v>283.02821388244627</v>
      </c>
      <c r="AN13">
        <f t="shared" si="11"/>
        <v>276.15332212448118</v>
      </c>
      <c r="AO13">
        <f t="shared" si="12"/>
        <v>271.97315798342606</v>
      </c>
      <c r="AP13">
        <f t="shared" si="13"/>
        <v>2.3454636756915805</v>
      </c>
      <c r="AQ13">
        <f t="shared" si="14"/>
        <v>1.2224842301645822</v>
      </c>
      <c r="AR13">
        <f t="shared" si="15"/>
        <v>16.762709880195931</v>
      </c>
      <c r="AS13">
        <f t="shared" si="16"/>
        <v>12.885295176826791</v>
      </c>
      <c r="AT13">
        <f t="shared" si="17"/>
        <v>6.4407680034637451</v>
      </c>
      <c r="AU13">
        <f t="shared" si="18"/>
        <v>0.9678226773791988</v>
      </c>
      <c r="AV13">
        <f t="shared" si="19"/>
        <v>2.2831781400648732E-2</v>
      </c>
      <c r="AW13">
        <f t="shared" si="20"/>
        <v>0.28277518149241221</v>
      </c>
      <c r="AX13">
        <f t="shared" si="21"/>
        <v>0.68504749588678659</v>
      </c>
      <c r="AY13">
        <f t="shared" si="22"/>
        <v>1.4286373536357038E-2</v>
      </c>
      <c r="AZ13">
        <f t="shared" si="23"/>
        <v>21.460798009017473</v>
      </c>
      <c r="BA13">
        <f t="shared" si="24"/>
        <v>0.74453636833070092</v>
      </c>
      <c r="BB13">
        <f t="shared" si="25"/>
        <v>22.954049549508536</v>
      </c>
      <c r="BC13">
        <f t="shared" si="26"/>
        <v>394.60304672112005</v>
      </c>
      <c r="BD13">
        <f t="shared" si="27"/>
        <v>7.7948037251086442E-4</v>
      </c>
    </row>
    <row r="14" spans="1:108" x14ac:dyDescent="0.25">
      <c r="A14" s="1">
        <v>4</v>
      </c>
      <c r="B14" s="1" t="s">
        <v>70</v>
      </c>
      <c r="C14" s="1">
        <v>25.999999418854713</v>
      </c>
      <c r="D14" s="1">
        <v>0</v>
      </c>
      <c r="E14">
        <f t="shared" si="0"/>
        <v>1.340004643575784</v>
      </c>
      <c r="F14">
        <f t="shared" si="1"/>
        <v>2.3016821907746954E-2</v>
      </c>
      <c r="G14">
        <f t="shared" si="2"/>
        <v>294.27056966961004</v>
      </c>
      <c r="H14">
        <f t="shared" si="3"/>
        <v>0.29726200517048229</v>
      </c>
      <c r="I14">
        <f t="shared" si="4"/>
        <v>0.93970904867216998</v>
      </c>
      <c r="J14">
        <f t="shared" si="5"/>
        <v>9.8782138824462891</v>
      </c>
      <c r="K14" s="1">
        <v>6</v>
      </c>
      <c r="L14">
        <f t="shared" si="6"/>
        <v>1.4200000166893005</v>
      </c>
      <c r="M14" s="1">
        <v>1</v>
      </c>
      <c r="N14">
        <f t="shared" si="7"/>
        <v>2.8400000333786011</v>
      </c>
      <c r="O14" s="1">
        <v>3.0033221244812012</v>
      </c>
      <c r="P14" s="1">
        <v>9.8782138824462891</v>
      </c>
      <c r="Q14" s="1">
        <v>2.9605722054839134E-2</v>
      </c>
      <c r="R14" s="1">
        <v>399.609375</v>
      </c>
      <c r="S14" s="1">
        <v>395.24002075195312</v>
      </c>
      <c r="T14" s="1">
        <v>2.9897222518920898</v>
      </c>
      <c r="U14" s="1">
        <v>3.8774147033691406</v>
      </c>
      <c r="V14" s="1">
        <v>28.644432067871094</v>
      </c>
      <c r="W14" s="1">
        <v>37.149383544921875</v>
      </c>
      <c r="X14" s="1">
        <v>200.14323425292969</v>
      </c>
      <c r="Y14" s="1">
        <v>1699.832275390625</v>
      </c>
      <c r="Z14" s="1">
        <v>6.6643886566162109</v>
      </c>
      <c r="AA14" s="1">
        <v>72.928794860839844</v>
      </c>
      <c r="AB14" s="1">
        <v>2.5811977386474609</v>
      </c>
      <c r="AC14" s="1">
        <v>9.8280131816864014E-2</v>
      </c>
      <c r="AD14" s="1">
        <v>1</v>
      </c>
      <c r="AE14" s="1">
        <v>-0.21956524252891541</v>
      </c>
      <c r="AF14" s="1">
        <v>2.737391471862793</v>
      </c>
      <c r="AG14" s="1">
        <v>1</v>
      </c>
      <c r="AH14" s="1">
        <v>0</v>
      </c>
      <c r="AI14" s="1">
        <v>0.15999999642372131</v>
      </c>
      <c r="AJ14" s="1">
        <v>111115</v>
      </c>
      <c r="AK14">
        <f t="shared" si="8"/>
        <v>0.33357205708821608</v>
      </c>
      <c r="AL14">
        <f t="shared" si="9"/>
        <v>2.9726200517048228E-4</v>
      </c>
      <c r="AM14">
        <f t="shared" si="10"/>
        <v>283.02821388244627</v>
      </c>
      <c r="AN14">
        <f t="shared" si="11"/>
        <v>276.15332212448118</v>
      </c>
      <c r="AO14">
        <f t="shared" si="12"/>
        <v>271.97315798342606</v>
      </c>
      <c r="AP14">
        <f t="shared" si="13"/>
        <v>2.3454636756915805</v>
      </c>
      <c r="AQ14">
        <f t="shared" si="14"/>
        <v>1.2224842301645822</v>
      </c>
      <c r="AR14">
        <f t="shared" si="15"/>
        <v>16.762709880195931</v>
      </c>
      <c r="AS14">
        <f t="shared" si="16"/>
        <v>12.885295176826791</v>
      </c>
      <c r="AT14">
        <f t="shared" si="17"/>
        <v>6.4407680034637451</v>
      </c>
      <c r="AU14">
        <f t="shared" si="18"/>
        <v>0.9678226773791988</v>
      </c>
      <c r="AV14">
        <f t="shared" si="19"/>
        <v>2.2831781400648732E-2</v>
      </c>
      <c r="AW14">
        <f t="shared" si="20"/>
        <v>0.28277518149241221</v>
      </c>
      <c r="AX14">
        <f t="shared" si="21"/>
        <v>0.68504749588678659</v>
      </c>
      <c r="AY14">
        <f t="shared" si="22"/>
        <v>1.4286373536357038E-2</v>
      </c>
      <c r="AZ14">
        <f t="shared" si="23"/>
        <v>21.460798009017473</v>
      </c>
      <c r="BA14">
        <f t="shared" si="24"/>
        <v>0.74453636833070092</v>
      </c>
      <c r="BB14">
        <f t="shared" si="25"/>
        <v>22.954049549508536</v>
      </c>
      <c r="BC14">
        <f t="shared" si="26"/>
        <v>394.60304672112005</v>
      </c>
      <c r="BD14">
        <f t="shared" si="27"/>
        <v>7.7948037251086442E-4</v>
      </c>
    </row>
    <row r="15" spans="1:108" x14ac:dyDescent="0.25">
      <c r="A15" s="1">
        <v>5</v>
      </c>
      <c r="B15" s="1" t="s">
        <v>71</v>
      </c>
      <c r="C15" s="1">
        <v>26.499999407678843</v>
      </c>
      <c r="D15" s="1">
        <v>0</v>
      </c>
      <c r="E15">
        <f t="shared" si="0"/>
        <v>1.3577164689288765</v>
      </c>
      <c r="F15">
        <f t="shared" si="1"/>
        <v>2.3043895294630329E-2</v>
      </c>
      <c r="G15">
        <f t="shared" si="2"/>
        <v>293.12329155746744</v>
      </c>
      <c r="H15">
        <f t="shared" si="3"/>
        <v>0.29772876667978465</v>
      </c>
      <c r="I15">
        <f t="shared" si="4"/>
        <v>0.94009333715243981</v>
      </c>
      <c r="J15">
        <f t="shared" si="5"/>
        <v>9.8835725784301758</v>
      </c>
      <c r="K15" s="1">
        <v>6</v>
      </c>
      <c r="L15">
        <f t="shared" si="6"/>
        <v>1.4200000166893005</v>
      </c>
      <c r="M15" s="1">
        <v>1</v>
      </c>
      <c r="N15">
        <f t="shared" si="7"/>
        <v>2.8400000333786011</v>
      </c>
      <c r="O15" s="1">
        <v>3.0041077136993408</v>
      </c>
      <c r="P15" s="1">
        <v>9.8835725784301758</v>
      </c>
      <c r="Q15" s="1">
        <v>3.1891129910945892E-2</v>
      </c>
      <c r="R15" s="1">
        <v>399.63482666015625</v>
      </c>
      <c r="S15" s="1">
        <v>395.2122802734375</v>
      </c>
      <c r="T15" s="1">
        <v>2.9891321659088135</v>
      </c>
      <c r="U15" s="1">
        <v>3.8781306743621826</v>
      </c>
      <c r="V15" s="1">
        <v>28.637451171875</v>
      </c>
      <c r="W15" s="1">
        <v>37.154525756835938</v>
      </c>
      <c r="X15" s="1">
        <v>200.16285705566406</v>
      </c>
      <c r="Y15" s="1">
        <v>1699.72412109375</v>
      </c>
      <c r="Z15" s="1">
        <v>6.6611580848693848</v>
      </c>
      <c r="AA15" s="1">
        <v>72.929473876953125</v>
      </c>
      <c r="AB15" s="1">
        <v>2.5811977386474609</v>
      </c>
      <c r="AC15" s="1">
        <v>9.8280131816864014E-2</v>
      </c>
      <c r="AD15" s="1">
        <v>1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 t="shared" si="8"/>
        <v>0.33360476175944004</v>
      </c>
      <c r="AL15">
        <f t="shared" si="9"/>
        <v>2.9772876667978463E-4</v>
      </c>
      <c r="AM15">
        <f t="shared" si="10"/>
        <v>283.03357257843015</v>
      </c>
      <c r="AN15">
        <f t="shared" si="11"/>
        <v>276.15410771369932</v>
      </c>
      <c r="AO15">
        <f t="shared" si="12"/>
        <v>271.95585329631285</v>
      </c>
      <c r="AP15">
        <f t="shared" si="13"/>
        <v>2.3444436447627801</v>
      </c>
      <c r="AQ15">
        <f t="shared" si="14"/>
        <v>1.2229233668597472</v>
      </c>
      <c r="AR15">
        <f t="shared" si="15"/>
        <v>16.768575198047746</v>
      </c>
      <c r="AS15">
        <f t="shared" si="16"/>
        <v>12.890444523685563</v>
      </c>
      <c r="AT15">
        <f t="shared" si="17"/>
        <v>6.4438401460647583</v>
      </c>
      <c r="AU15">
        <f t="shared" si="18"/>
        <v>0.96802755343169467</v>
      </c>
      <c r="AV15">
        <f t="shared" si="19"/>
        <v>2.2858420980026998E-2</v>
      </c>
      <c r="AW15">
        <f t="shared" si="20"/>
        <v>0.28283002970730742</v>
      </c>
      <c r="AX15">
        <f t="shared" si="21"/>
        <v>0.68519752372438725</v>
      </c>
      <c r="AY15">
        <f t="shared" si="22"/>
        <v>1.4303061845610929E-2</v>
      </c>
      <c r="AZ15">
        <f t="shared" si="23"/>
        <v>21.377327434366833</v>
      </c>
      <c r="BA15">
        <f t="shared" si="24"/>
        <v>0.74168568687861314</v>
      </c>
      <c r="BB15">
        <f t="shared" si="25"/>
        <v>22.950692035152077</v>
      </c>
      <c r="BC15">
        <f t="shared" si="26"/>
        <v>394.56688688910242</v>
      </c>
      <c r="BD15">
        <f t="shared" si="27"/>
        <v>7.8974018309343834E-4</v>
      </c>
    </row>
    <row r="16" spans="1:108" x14ac:dyDescent="0.25">
      <c r="A16" s="1">
        <v>6</v>
      </c>
      <c r="B16" s="1" t="s">
        <v>71</v>
      </c>
      <c r="C16" s="1">
        <v>26.999999396502972</v>
      </c>
      <c r="D16" s="1">
        <v>0</v>
      </c>
      <c r="E16">
        <f t="shared" si="0"/>
        <v>1.3489760104212225</v>
      </c>
      <c r="F16">
        <f t="shared" si="1"/>
        <v>2.3027081466053818E-2</v>
      </c>
      <c r="G16">
        <f t="shared" si="2"/>
        <v>293.68263846329006</v>
      </c>
      <c r="H16">
        <f t="shared" si="3"/>
        <v>0.29764333897130801</v>
      </c>
      <c r="I16">
        <f t="shared" si="4"/>
        <v>0.9404980715834933</v>
      </c>
      <c r="J16">
        <f t="shared" si="5"/>
        <v>9.887598991394043</v>
      </c>
      <c r="K16" s="1">
        <v>6</v>
      </c>
      <c r="L16">
        <f t="shared" si="6"/>
        <v>1.4200000166893005</v>
      </c>
      <c r="M16" s="1">
        <v>1</v>
      </c>
      <c r="N16">
        <f t="shared" si="7"/>
        <v>2.8400000333786011</v>
      </c>
      <c r="O16" s="1">
        <v>3.0036318302154541</v>
      </c>
      <c r="P16" s="1">
        <v>9.887598991394043</v>
      </c>
      <c r="Q16" s="1">
        <v>3.3030282706022263E-2</v>
      </c>
      <c r="R16" s="1">
        <v>399.63418579101563</v>
      </c>
      <c r="S16" s="1">
        <v>395.2381591796875</v>
      </c>
      <c r="T16" s="1">
        <v>2.9884297847747803</v>
      </c>
      <c r="U16" s="1">
        <v>3.8771252632141113</v>
      </c>
      <c r="V16" s="1">
        <v>28.631549835205078</v>
      </c>
      <c r="W16" s="1">
        <v>37.145961761474609</v>
      </c>
      <c r="X16" s="1">
        <v>200.17385864257812</v>
      </c>
      <c r="Y16" s="1">
        <v>1699.7279052734375</v>
      </c>
      <c r="Z16" s="1">
        <v>6.589113712310791</v>
      </c>
      <c r="AA16" s="1">
        <v>72.929122924804687</v>
      </c>
      <c r="AB16" s="1">
        <v>2.5811977386474609</v>
      </c>
      <c r="AC16" s="1">
        <v>9.8280131816864014E-2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si="8"/>
        <v>0.33362309773763016</v>
      </c>
      <c r="AL16">
        <f t="shared" si="9"/>
        <v>2.97643338971308E-4</v>
      </c>
      <c r="AM16">
        <f t="shared" si="10"/>
        <v>283.03759899139402</v>
      </c>
      <c r="AN16">
        <f t="shared" si="11"/>
        <v>276.15363183021543</v>
      </c>
      <c r="AO16">
        <f t="shared" si="12"/>
        <v>271.95645876504932</v>
      </c>
      <c r="AP16">
        <f t="shared" si="13"/>
        <v>2.3439571250332154</v>
      </c>
      <c r="AQ16">
        <f t="shared" si="14"/>
        <v>1.223253416499301</v>
      </c>
      <c r="AR16">
        <f t="shared" si="15"/>
        <v>16.773181514339143</v>
      </c>
      <c r="AS16">
        <f t="shared" si="16"/>
        <v>12.896056251125032</v>
      </c>
      <c r="AT16">
        <f t="shared" si="17"/>
        <v>6.4456154108047485</v>
      </c>
      <c r="AU16">
        <f t="shared" si="18"/>
        <v>0.96814596031960687</v>
      </c>
      <c r="AV16">
        <f t="shared" si="19"/>
        <v>2.2841876625312008E-2</v>
      </c>
      <c r="AW16">
        <f t="shared" si="20"/>
        <v>0.28275534491580767</v>
      </c>
      <c r="AX16">
        <f t="shared" si="21"/>
        <v>0.6853906154037992</v>
      </c>
      <c r="AY16">
        <f t="shared" si="22"/>
        <v>1.4292697663608901E-2</v>
      </c>
      <c r="AZ16">
        <f t="shared" si="23"/>
        <v>21.418017241370254</v>
      </c>
      <c r="BA16">
        <f t="shared" si="24"/>
        <v>0.74305233855158415</v>
      </c>
      <c r="BB16">
        <f t="shared" si="25"/>
        <v>22.937725415663134</v>
      </c>
      <c r="BC16">
        <f t="shared" si="26"/>
        <v>394.59692059072097</v>
      </c>
      <c r="BD16">
        <f t="shared" si="27"/>
        <v>7.841531371567006E-4</v>
      </c>
    </row>
    <row r="17" spans="1:108" x14ac:dyDescent="0.25">
      <c r="A17" s="1">
        <v>7</v>
      </c>
      <c r="B17" s="1" t="s">
        <v>72</v>
      </c>
      <c r="C17" s="1">
        <v>27.499999385327101</v>
      </c>
      <c r="D17" s="1">
        <v>0</v>
      </c>
      <c r="E17">
        <f t="shared" si="0"/>
        <v>1.3448274268675358</v>
      </c>
      <c r="F17">
        <f t="shared" si="1"/>
        <v>2.3008232752277792E-2</v>
      </c>
      <c r="G17">
        <f t="shared" si="2"/>
        <v>293.91079743531498</v>
      </c>
      <c r="H17">
        <f t="shared" si="3"/>
        <v>0.2975376192795911</v>
      </c>
      <c r="I17">
        <f t="shared" si="4"/>
        <v>0.9409309435134936</v>
      </c>
      <c r="J17">
        <f t="shared" si="5"/>
        <v>9.8926210403442383</v>
      </c>
      <c r="K17" s="1">
        <v>6</v>
      </c>
      <c r="L17">
        <f t="shared" si="6"/>
        <v>1.4200000166893005</v>
      </c>
      <c r="M17" s="1">
        <v>1</v>
      </c>
      <c r="N17">
        <f t="shared" si="7"/>
        <v>2.8400000333786011</v>
      </c>
      <c r="O17" s="1">
        <v>3.003706693649292</v>
      </c>
      <c r="P17" s="1">
        <v>9.8926210403442383</v>
      </c>
      <c r="Q17" s="1">
        <v>3.412235900759697E-2</v>
      </c>
      <c r="R17" s="1">
        <v>399.64178466796875</v>
      </c>
      <c r="S17" s="1">
        <v>395.25848388671875</v>
      </c>
      <c r="T17" s="1">
        <v>2.9884707927703857</v>
      </c>
      <c r="U17" s="1">
        <v>3.8768136501312256</v>
      </c>
      <c r="V17" s="1">
        <v>28.631959915161133</v>
      </c>
      <c r="W17" s="1">
        <v>37.143001556396484</v>
      </c>
      <c r="X17" s="1">
        <v>200.1822509765625</v>
      </c>
      <c r="Y17" s="1">
        <v>1699.7076416015625</v>
      </c>
      <c r="Z17" s="1">
        <v>6.603813648223877</v>
      </c>
      <c r="AA17" s="1">
        <v>72.929542541503906</v>
      </c>
      <c r="AB17" s="1">
        <v>2.5811977386474609</v>
      </c>
      <c r="AC17" s="1">
        <v>9.8280131816864014E-2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0.33363708496093741</v>
      </c>
      <c r="AL17">
        <f t="shared" si="9"/>
        <v>2.975376192795911E-4</v>
      </c>
      <c r="AM17">
        <f t="shared" si="10"/>
        <v>283.04262104034422</v>
      </c>
      <c r="AN17">
        <f t="shared" si="11"/>
        <v>276.15370669364927</v>
      </c>
      <c r="AO17">
        <f t="shared" si="12"/>
        <v>271.95321657762179</v>
      </c>
      <c r="AP17">
        <f t="shared" si="13"/>
        <v>2.3433748304037971</v>
      </c>
      <c r="AQ17">
        <f t="shared" si="14"/>
        <v>1.2236651895362218</v>
      </c>
      <c r="AR17">
        <f t="shared" si="15"/>
        <v>16.778731182083568</v>
      </c>
      <c r="AS17">
        <f t="shared" si="16"/>
        <v>12.901917531952343</v>
      </c>
      <c r="AT17">
        <f t="shared" si="17"/>
        <v>6.4481638669967651</v>
      </c>
      <c r="AU17">
        <f t="shared" si="18"/>
        <v>0.96831596000128961</v>
      </c>
      <c r="AV17">
        <f t="shared" si="19"/>
        <v>2.2823329767314215E-2</v>
      </c>
      <c r="AW17">
        <f t="shared" si="20"/>
        <v>0.28273424602272823</v>
      </c>
      <c r="AX17">
        <f t="shared" si="21"/>
        <v>0.68558171397856138</v>
      </c>
      <c r="AY17">
        <f t="shared" si="22"/>
        <v>1.4281079037597306E-2</v>
      </c>
      <c r="AZ17">
        <f t="shared" si="23"/>
        <v>21.434780004966143</v>
      </c>
      <c r="BA17">
        <f t="shared" si="24"/>
        <v>0.74359136974160411</v>
      </c>
      <c r="BB17">
        <f t="shared" si="25"/>
        <v>22.927489509441866</v>
      </c>
      <c r="BC17">
        <f t="shared" si="26"/>
        <v>394.6192173356859</v>
      </c>
      <c r="BD17">
        <f t="shared" si="27"/>
        <v>7.8134858534490358E-4</v>
      </c>
    </row>
    <row r="18" spans="1:108" x14ac:dyDescent="0.25">
      <c r="A18" s="1">
        <v>8</v>
      </c>
      <c r="B18" s="1" t="s">
        <v>72</v>
      </c>
      <c r="C18" s="1">
        <v>27.99999937415123</v>
      </c>
      <c r="D18" s="1">
        <v>0</v>
      </c>
      <c r="E18">
        <f t="shared" si="0"/>
        <v>1.3397433296722938</v>
      </c>
      <c r="F18">
        <f t="shared" si="1"/>
        <v>2.2999383325564587E-2</v>
      </c>
      <c r="G18">
        <f t="shared" si="2"/>
        <v>294.22418431712305</v>
      </c>
      <c r="H18">
        <f t="shared" si="3"/>
        <v>0.29756779469445405</v>
      </c>
      <c r="I18">
        <f t="shared" si="4"/>
        <v>0.94138279867210861</v>
      </c>
      <c r="J18">
        <f t="shared" si="5"/>
        <v>9.8974704742431641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3.0047545433044434</v>
      </c>
      <c r="P18" s="1">
        <v>9.8974704742431641</v>
      </c>
      <c r="Q18" s="1">
        <v>3.5861402750015259E-2</v>
      </c>
      <c r="R18" s="1">
        <v>399.62579345703125</v>
      </c>
      <c r="S18" s="1">
        <v>395.25845336914062</v>
      </c>
      <c r="T18" s="1">
        <v>2.9877941608428955</v>
      </c>
      <c r="U18" s="1">
        <v>3.8760735988616943</v>
      </c>
      <c r="V18" s="1">
        <v>28.623332977294922</v>
      </c>
      <c r="W18" s="1">
        <v>37.133129119873047</v>
      </c>
      <c r="X18" s="1">
        <v>200.21699523925781</v>
      </c>
      <c r="Y18" s="1">
        <v>1699.6639404296875</v>
      </c>
      <c r="Z18" s="1">
        <v>6.610142707824707</v>
      </c>
      <c r="AA18" s="1">
        <v>72.92950439453125</v>
      </c>
      <c r="AB18" s="1">
        <v>2.5811977386474609</v>
      </c>
      <c r="AC18" s="1">
        <v>9.8280131816864014E-2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0.33369499206542963</v>
      </c>
      <c r="AL18">
        <f t="shared" si="9"/>
        <v>2.9756779469445406E-4</v>
      </c>
      <c r="AM18">
        <f t="shared" si="10"/>
        <v>283.04747047424314</v>
      </c>
      <c r="AN18">
        <f t="shared" si="11"/>
        <v>276.15475454330442</v>
      </c>
      <c r="AO18">
        <f t="shared" si="12"/>
        <v>271.94622439027808</v>
      </c>
      <c r="AP18">
        <f t="shared" si="13"/>
        <v>2.3428023663876099</v>
      </c>
      <c r="AQ18">
        <f t="shared" si="14"/>
        <v>1.2240629252338191</v>
      </c>
      <c r="AR18">
        <f t="shared" si="15"/>
        <v>16.784193659289524</v>
      </c>
      <c r="AS18">
        <f t="shared" si="16"/>
        <v>12.90812006042783</v>
      </c>
      <c r="AT18">
        <f t="shared" si="17"/>
        <v>6.4511125087738037</v>
      </c>
      <c r="AU18">
        <f t="shared" si="18"/>
        <v>0.96851268771266985</v>
      </c>
      <c r="AV18">
        <f t="shared" si="19"/>
        <v>2.2814621976934901E-2</v>
      </c>
      <c r="AW18">
        <f t="shared" si="20"/>
        <v>0.28268012656171049</v>
      </c>
      <c r="AX18">
        <f t="shared" si="21"/>
        <v>0.68583256115095936</v>
      </c>
      <c r="AY18">
        <f t="shared" si="22"/>
        <v>1.4275624074816817E-2</v>
      </c>
      <c r="AZ18">
        <f t="shared" si="23"/>
        <v>21.457623943133001</v>
      </c>
      <c r="BA18">
        <f t="shared" si="24"/>
        <v>0.74438429288276486</v>
      </c>
      <c r="BB18">
        <f t="shared" si="25"/>
        <v>22.915110719132258</v>
      </c>
      <c r="BC18">
        <f t="shared" si="26"/>
        <v>394.62160355442217</v>
      </c>
      <c r="BD18">
        <f t="shared" si="27"/>
        <v>7.7796974261257451E-4</v>
      </c>
    </row>
    <row r="19" spans="1:108" x14ac:dyDescent="0.25">
      <c r="A19" s="1">
        <v>9</v>
      </c>
      <c r="B19" s="1" t="s">
        <v>73</v>
      </c>
      <c r="C19" s="1">
        <v>28.499999362975359</v>
      </c>
      <c r="D19" s="1">
        <v>0</v>
      </c>
      <c r="E19">
        <f t="shared" si="0"/>
        <v>1.3513274279281819</v>
      </c>
      <c r="F19">
        <f t="shared" si="1"/>
        <v>2.2972749329078581E-2</v>
      </c>
      <c r="G19">
        <f t="shared" si="2"/>
        <v>293.29902902540107</v>
      </c>
      <c r="H19">
        <f t="shared" si="3"/>
        <v>0.29754712869298711</v>
      </c>
      <c r="I19">
        <f t="shared" si="4"/>
        <v>0.94239225768891544</v>
      </c>
      <c r="J19">
        <f t="shared" si="5"/>
        <v>9.9094448089599609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3.0061397552490234</v>
      </c>
      <c r="P19" s="1">
        <v>9.9094448089599609</v>
      </c>
      <c r="Q19" s="1">
        <v>3.6384705454111099E-2</v>
      </c>
      <c r="R19" s="1">
        <v>399.653076171875</v>
      </c>
      <c r="S19" s="1">
        <v>395.25180053710937</v>
      </c>
      <c r="T19" s="1">
        <v>2.9876441955566406</v>
      </c>
      <c r="U19" s="1">
        <v>3.87571120262146</v>
      </c>
      <c r="V19" s="1">
        <v>28.619043350219727</v>
      </c>
      <c r="W19" s="1">
        <v>37.125953674316406</v>
      </c>
      <c r="X19" s="1">
        <v>200.25105285644531</v>
      </c>
      <c r="Y19" s="1">
        <v>1699.6239013671875</v>
      </c>
      <c r="Z19" s="1">
        <v>6.610142707824707</v>
      </c>
      <c r="AA19" s="1">
        <v>72.929389953613281</v>
      </c>
      <c r="AB19" s="1">
        <v>2.5811977386474609</v>
      </c>
      <c r="AC19" s="1">
        <v>9.8280131816864014E-2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0.33375175476074215</v>
      </c>
      <c r="AL19">
        <f t="shared" si="9"/>
        <v>2.975471286929871E-4</v>
      </c>
      <c r="AM19">
        <f t="shared" si="10"/>
        <v>283.05944480895994</v>
      </c>
      <c r="AN19">
        <f t="shared" si="11"/>
        <v>276.156139755249</v>
      </c>
      <c r="AO19">
        <f t="shared" si="12"/>
        <v>271.93981814042127</v>
      </c>
      <c r="AP19">
        <f t="shared" si="13"/>
        <v>2.3414388309033827</v>
      </c>
      <c r="AQ19">
        <f t="shared" si="14"/>
        <v>1.2250455113324834</v>
      </c>
      <c r="AR19">
        <f t="shared" si="15"/>
        <v>16.79769311263502</v>
      </c>
      <c r="AS19">
        <f t="shared" si="16"/>
        <v>12.92198191001356</v>
      </c>
      <c r="AT19">
        <f t="shared" si="17"/>
        <v>6.4577922821044922</v>
      </c>
      <c r="AU19">
        <f t="shared" si="18"/>
        <v>0.96895847983755445</v>
      </c>
      <c r="AV19">
        <f t="shared" si="19"/>
        <v>2.2788413936536859E-2</v>
      </c>
      <c r="AW19">
        <f t="shared" si="20"/>
        <v>0.28265325364356797</v>
      </c>
      <c r="AX19">
        <f t="shared" si="21"/>
        <v>0.68630522619398648</v>
      </c>
      <c r="AY19">
        <f t="shared" si="22"/>
        <v>1.4259206174782412E-2</v>
      </c>
      <c r="AZ19">
        <f t="shared" si="23"/>
        <v>21.390119260809612</v>
      </c>
      <c r="BA19">
        <f t="shared" si="24"/>
        <v>0.74205614908480055</v>
      </c>
      <c r="BB19">
        <f t="shared" si="25"/>
        <v>22.893117001177977</v>
      </c>
      <c r="BC19">
        <f t="shared" si="26"/>
        <v>394.60944419687627</v>
      </c>
      <c r="BD19">
        <f t="shared" si="27"/>
        <v>7.839674739012661E-4</v>
      </c>
    </row>
    <row r="20" spans="1:108" x14ac:dyDescent="0.25">
      <c r="A20" s="1">
        <v>10</v>
      </c>
      <c r="B20" s="1" t="s">
        <v>73</v>
      </c>
      <c r="C20" s="1">
        <v>28.999999351799488</v>
      </c>
      <c r="D20" s="1">
        <v>0</v>
      </c>
      <c r="E20">
        <f t="shared" si="0"/>
        <v>1.3505924682825017</v>
      </c>
      <c r="F20">
        <f t="shared" si="1"/>
        <v>2.2992639692012633E-2</v>
      </c>
      <c r="G20">
        <f t="shared" si="2"/>
        <v>293.43722785630757</v>
      </c>
      <c r="H20">
        <f t="shared" si="3"/>
        <v>0.29791104765559001</v>
      </c>
      <c r="I20">
        <f t="shared" si="4"/>
        <v>0.94273352395307941</v>
      </c>
      <c r="J20">
        <f t="shared" si="5"/>
        <v>9.9134349822998047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3.0067431926727295</v>
      </c>
      <c r="P20" s="1">
        <v>9.9134349822998047</v>
      </c>
      <c r="Q20" s="1">
        <v>3.6823481321334839E-2</v>
      </c>
      <c r="R20" s="1">
        <v>399.66055297851562</v>
      </c>
      <c r="S20" s="1">
        <v>395.26123046875</v>
      </c>
      <c r="T20" s="1">
        <v>2.9864070415496826</v>
      </c>
      <c r="U20" s="1">
        <v>3.8755218982696533</v>
      </c>
      <c r="V20" s="1">
        <v>28.605981826782227</v>
      </c>
      <c r="W20" s="1">
        <v>37.122570037841797</v>
      </c>
      <c r="X20" s="1">
        <v>200.25971984863281</v>
      </c>
      <c r="Y20" s="1">
        <v>1699.6290283203125</v>
      </c>
      <c r="Z20" s="1">
        <v>6.6069865226745605</v>
      </c>
      <c r="AA20" s="1">
        <v>72.929420471191406</v>
      </c>
      <c r="AB20" s="1">
        <v>2.5811977386474609</v>
      </c>
      <c r="AC20" s="1">
        <v>9.8280131816864014E-2</v>
      </c>
      <c r="AD20" s="1">
        <v>0.66666668653488159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0.33376619974772126</v>
      </c>
      <c r="AL20">
        <f t="shared" si="9"/>
        <v>2.9791104765559002E-4</v>
      </c>
      <c r="AM20">
        <f t="shared" si="10"/>
        <v>283.06343498229978</v>
      </c>
      <c r="AN20">
        <f t="shared" si="11"/>
        <v>276.15674319267271</v>
      </c>
      <c r="AO20">
        <f t="shared" si="12"/>
        <v>271.94063845290293</v>
      </c>
      <c r="AP20">
        <f t="shared" si="13"/>
        <v>2.3408381068643789</v>
      </c>
      <c r="AQ20">
        <f t="shared" si="14"/>
        <v>1.2253730900172968</v>
      </c>
      <c r="AR20">
        <f t="shared" si="15"/>
        <v>16.802177805613358</v>
      </c>
      <c r="AS20">
        <f t="shared" si="16"/>
        <v>12.926655907343704</v>
      </c>
      <c r="AT20">
        <f t="shared" si="17"/>
        <v>6.4600890874862671</v>
      </c>
      <c r="AU20">
        <f t="shared" si="18"/>
        <v>0.96911180498428118</v>
      </c>
      <c r="AV20">
        <f t="shared" si="19"/>
        <v>2.280798624005681E-2</v>
      </c>
      <c r="AW20">
        <f t="shared" si="20"/>
        <v>0.28263956606421742</v>
      </c>
      <c r="AX20">
        <f t="shared" si="21"/>
        <v>0.6864722389200637</v>
      </c>
      <c r="AY20">
        <f t="shared" si="22"/>
        <v>1.427146714545017E-2</v>
      </c>
      <c r="AZ20">
        <f t="shared" si="23"/>
        <v>21.400206972233455</v>
      </c>
      <c r="BA20">
        <f t="shared" si="24"/>
        <v>0.74238808473149054</v>
      </c>
      <c r="BB20">
        <f t="shared" si="25"/>
        <v>22.886183294296082</v>
      </c>
      <c r="BC20">
        <f t="shared" si="26"/>
        <v>394.61922349313306</v>
      </c>
      <c r="BD20">
        <f t="shared" si="27"/>
        <v>7.8328436489731666E-4</v>
      </c>
    </row>
    <row r="21" spans="1:108" x14ac:dyDescent="0.25">
      <c r="A21" s="1">
        <v>11</v>
      </c>
      <c r="B21" s="1" t="s">
        <v>74</v>
      </c>
      <c r="C21" s="1">
        <v>29.499999340623617</v>
      </c>
      <c r="D21" s="1">
        <v>0</v>
      </c>
      <c r="E21">
        <f t="shared" si="0"/>
        <v>1.3592643242949809</v>
      </c>
      <c r="F21">
        <f t="shared" si="1"/>
        <v>2.3005655050460139E-2</v>
      </c>
      <c r="G21">
        <f t="shared" si="2"/>
        <v>292.88591807910211</v>
      </c>
      <c r="H21">
        <f t="shared" si="3"/>
        <v>0.2979599322277815</v>
      </c>
      <c r="I21">
        <f t="shared" si="4"/>
        <v>0.94235330669363582</v>
      </c>
      <c r="J21">
        <f t="shared" si="5"/>
        <v>9.9090585708618164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3.0072216987609863</v>
      </c>
      <c r="P21" s="1">
        <v>9.9090585708618164</v>
      </c>
      <c r="Q21" s="1">
        <v>3.7539675831794739E-2</v>
      </c>
      <c r="R21" s="1">
        <v>399.680419921875</v>
      </c>
      <c r="S21" s="1">
        <v>395.25537109375</v>
      </c>
      <c r="T21" s="1">
        <v>2.9866428375244141</v>
      </c>
      <c r="U21" s="1">
        <v>3.8758413791656494</v>
      </c>
      <c r="V21" s="1">
        <v>28.607028961181641</v>
      </c>
      <c r="W21" s="1">
        <v>37.124061584472656</v>
      </c>
      <c r="X21" s="1">
        <v>200.27366638183594</v>
      </c>
      <c r="Y21" s="1">
        <v>1699.7113037109375</v>
      </c>
      <c r="Z21" s="1">
        <v>6.6547756195068359</v>
      </c>
      <c r="AA21" s="1">
        <v>72.928810119628906</v>
      </c>
      <c r="AB21" s="1">
        <v>2.5811977386474609</v>
      </c>
      <c r="AC21" s="1">
        <v>9.8280131816864014E-2</v>
      </c>
      <c r="AD21" s="1">
        <v>0.66666668653488159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0.33378944396972654</v>
      </c>
      <c r="AL21">
        <f t="shared" si="9"/>
        <v>2.979599322277815E-4</v>
      </c>
      <c r="AM21">
        <f t="shared" si="10"/>
        <v>283.05905857086179</v>
      </c>
      <c r="AN21">
        <f t="shared" si="11"/>
        <v>276.15722169876096</v>
      </c>
      <c r="AO21">
        <f t="shared" si="12"/>
        <v>271.95380251510869</v>
      </c>
      <c r="AP21">
        <f t="shared" si="13"/>
        <v>2.3415532221933497</v>
      </c>
      <c r="AQ21">
        <f t="shared" si="14"/>
        <v>1.225013806688608</v>
      </c>
      <c r="AR21">
        <f t="shared" si="15"/>
        <v>16.797391931654367</v>
      </c>
      <c r="AS21">
        <f t="shared" si="16"/>
        <v>12.921550552488718</v>
      </c>
      <c r="AT21">
        <f t="shared" si="17"/>
        <v>6.4581401348114014</v>
      </c>
      <c r="AU21">
        <f t="shared" si="18"/>
        <v>0.96898169965735947</v>
      </c>
      <c r="AV21">
        <f t="shared" si="19"/>
        <v>2.2820793327537343E-2</v>
      </c>
      <c r="AW21">
        <f t="shared" si="20"/>
        <v>0.28266049999497228</v>
      </c>
      <c r="AX21">
        <f t="shared" si="21"/>
        <v>0.68632119966238725</v>
      </c>
      <c r="AY21">
        <f t="shared" si="22"/>
        <v>1.4279490093869668E-2</v>
      </c>
      <c r="AZ21">
        <f t="shared" si="23"/>
        <v>21.359821506304026</v>
      </c>
      <c r="BA21">
        <f t="shared" si="24"/>
        <v>0.74100427090624643</v>
      </c>
      <c r="BB21">
        <f t="shared" si="25"/>
        <v>22.895201330824133</v>
      </c>
      <c r="BC21">
        <f t="shared" si="26"/>
        <v>394.60924193310518</v>
      </c>
      <c r="BD21">
        <f t="shared" si="27"/>
        <v>7.8864423484069932E-4</v>
      </c>
    </row>
    <row r="22" spans="1:108" x14ac:dyDescent="0.25">
      <c r="A22" s="1">
        <v>12</v>
      </c>
      <c r="B22" s="1" t="s">
        <v>75</v>
      </c>
      <c r="C22" s="1">
        <v>30.999999307096004</v>
      </c>
      <c r="D22" s="1">
        <v>0</v>
      </c>
      <c r="E22">
        <f t="shared" si="0"/>
        <v>1.3601228983007776</v>
      </c>
      <c r="F22">
        <f t="shared" si="1"/>
        <v>2.2914684686913132E-2</v>
      </c>
      <c r="G22">
        <f t="shared" si="2"/>
        <v>292.49821048433063</v>
      </c>
      <c r="H22">
        <f t="shared" si="3"/>
        <v>0.29719454535526019</v>
      </c>
      <c r="I22">
        <f t="shared" si="4"/>
        <v>0.94363932790388472</v>
      </c>
      <c r="J22">
        <f t="shared" si="5"/>
        <v>9.9238548278808594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3.0073480606079102</v>
      </c>
      <c r="P22" s="1">
        <v>9.9238548278808594</v>
      </c>
      <c r="Q22" s="1">
        <v>3.9270743727684021E-2</v>
      </c>
      <c r="R22" s="1">
        <v>399.73699951171875</v>
      </c>
      <c r="S22" s="1">
        <v>395.30963134765625</v>
      </c>
      <c r="T22" s="1">
        <v>2.9877805709838867</v>
      </c>
      <c r="U22" s="1">
        <v>3.8748171329498291</v>
      </c>
      <c r="V22" s="1">
        <v>28.618051528930664</v>
      </c>
      <c r="W22" s="1">
        <v>37.114410400390625</v>
      </c>
      <c r="X22" s="1">
        <v>200.24629211425781</v>
      </c>
      <c r="Y22" s="1">
        <v>1699.7161865234375</v>
      </c>
      <c r="Z22" s="1">
        <v>6.8295965194702148</v>
      </c>
      <c r="AA22" s="1">
        <v>72.929779052734375</v>
      </c>
      <c r="AB22" s="1">
        <v>2.5811977386474609</v>
      </c>
      <c r="AC22" s="1">
        <v>9.8280131816864014E-2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0.33374382019042964</v>
      </c>
      <c r="AL22">
        <f t="shared" si="9"/>
        <v>2.9719454535526017E-4</v>
      </c>
      <c r="AM22">
        <f t="shared" si="10"/>
        <v>283.07385482788084</v>
      </c>
      <c r="AN22">
        <f t="shared" si="11"/>
        <v>276.15734806060789</v>
      </c>
      <c r="AO22">
        <f t="shared" si="12"/>
        <v>271.95458376509123</v>
      </c>
      <c r="AP22">
        <f t="shared" si="13"/>
        <v>2.340193641399094</v>
      </c>
      <c r="AQ22">
        <f t="shared" si="14"/>
        <v>1.2262288852796654</v>
      </c>
      <c r="AR22">
        <f t="shared" si="15"/>
        <v>16.813829703131265</v>
      </c>
      <c r="AS22">
        <f t="shared" si="16"/>
        <v>12.939012570181436</v>
      </c>
      <c r="AT22">
        <f t="shared" si="17"/>
        <v>6.4656014442443848</v>
      </c>
      <c r="AU22">
        <f t="shared" si="18"/>
        <v>0.96947987430489058</v>
      </c>
      <c r="AV22">
        <f t="shared" si="19"/>
        <v>2.2731276228747304E-2</v>
      </c>
      <c r="AW22">
        <f t="shared" si="20"/>
        <v>0.28258955737578073</v>
      </c>
      <c r="AX22">
        <f t="shared" si="21"/>
        <v>0.68689031692910985</v>
      </c>
      <c r="AY22">
        <f t="shared" si="22"/>
        <v>1.42234126855155E-2</v>
      </c>
      <c r="AZ22">
        <f t="shared" si="23"/>
        <v>21.331829863942424</v>
      </c>
      <c r="BA22">
        <f t="shared" si="24"/>
        <v>0.73992179114677881</v>
      </c>
      <c r="BB22">
        <f t="shared" si="25"/>
        <v>22.863433401664324</v>
      </c>
      <c r="BC22">
        <f t="shared" si="26"/>
        <v>394.66309406204869</v>
      </c>
      <c r="BD22">
        <f t="shared" si="27"/>
        <v>7.8793988521484151E-4</v>
      </c>
    </row>
    <row r="23" spans="1:108" x14ac:dyDescent="0.25">
      <c r="A23" s="1">
        <v>13</v>
      </c>
      <c r="B23" s="1" t="s">
        <v>75</v>
      </c>
      <c r="C23" s="1">
        <v>31.499999295920134</v>
      </c>
      <c r="D23" s="1">
        <v>0</v>
      </c>
      <c r="E23">
        <f t="shared" si="0"/>
        <v>1.3547085013963014</v>
      </c>
      <c r="F23">
        <f t="shared" si="1"/>
        <v>2.2909914198588125E-2</v>
      </c>
      <c r="G23">
        <f t="shared" si="2"/>
        <v>292.85054255058009</v>
      </c>
      <c r="H23">
        <f t="shared" si="3"/>
        <v>0.29724316609548873</v>
      </c>
      <c r="I23">
        <f t="shared" si="4"/>
        <v>0.94398699875653125</v>
      </c>
      <c r="J23">
        <f t="shared" si="5"/>
        <v>9.927978515625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3.0069756507873535</v>
      </c>
      <c r="P23" s="1">
        <v>9.927978515625</v>
      </c>
      <c r="Q23" s="1">
        <v>3.9979111403226852E-2</v>
      </c>
      <c r="R23" s="1">
        <v>399.71868896484375</v>
      </c>
      <c r="S23" s="1">
        <v>395.30731201171875</v>
      </c>
      <c r="T23" s="1">
        <v>2.9874765872955322</v>
      </c>
      <c r="U23" s="1">
        <v>3.8746938705444336</v>
      </c>
      <c r="V23" s="1">
        <v>28.615907669067383</v>
      </c>
      <c r="W23" s="1">
        <v>37.114227294921875</v>
      </c>
      <c r="X23" s="1">
        <v>200.23828125</v>
      </c>
      <c r="Y23" s="1">
        <v>1699.72900390625</v>
      </c>
      <c r="Z23" s="1">
        <v>6.7406191825866699</v>
      </c>
      <c r="AA23" s="1">
        <v>72.929817199707031</v>
      </c>
      <c r="AB23" s="1">
        <v>2.5811977386474609</v>
      </c>
      <c r="AC23" s="1">
        <v>9.8280131816864014E-2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0.33373046874999995</v>
      </c>
      <c r="AL23">
        <f t="shared" si="9"/>
        <v>2.9724316609548875E-4</v>
      </c>
      <c r="AM23">
        <f t="shared" si="10"/>
        <v>283.07797851562498</v>
      </c>
      <c r="AN23">
        <f t="shared" si="11"/>
        <v>276.15697565078733</v>
      </c>
      <c r="AO23">
        <f t="shared" si="12"/>
        <v>271.95663454629539</v>
      </c>
      <c r="AP23">
        <f t="shared" si="13"/>
        <v>2.3396525680042495</v>
      </c>
      <c r="AQ23">
        <f t="shared" si="14"/>
        <v>1.2265677144401621</v>
      </c>
      <c r="AR23">
        <f t="shared" si="15"/>
        <v>16.81846687043512</v>
      </c>
      <c r="AS23">
        <f t="shared" si="16"/>
        <v>12.943772999890687</v>
      </c>
      <c r="AT23">
        <f t="shared" si="17"/>
        <v>6.4674770832061768</v>
      </c>
      <c r="AU23">
        <f t="shared" si="18"/>
        <v>0.96960514200134906</v>
      </c>
      <c r="AV23">
        <f t="shared" si="19"/>
        <v>2.2726581792680334E-2</v>
      </c>
      <c r="AW23">
        <f t="shared" si="20"/>
        <v>0.28258071568363086</v>
      </c>
      <c r="AX23">
        <f t="shared" si="21"/>
        <v>0.68702442631771821</v>
      </c>
      <c r="AY23">
        <f t="shared" si="22"/>
        <v>1.4220471900402017E-2</v>
      </c>
      <c r="AZ23">
        <f t="shared" si="23"/>
        <v>21.357536535048833</v>
      </c>
      <c r="BA23">
        <f t="shared" si="24"/>
        <v>0.74081741888421893</v>
      </c>
      <c r="BB23">
        <f t="shared" si="25"/>
        <v>22.856025213522958</v>
      </c>
      <c r="BC23">
        <f t="shared" si="26"/>
        <v>394.66334847108834</v>
      </c>
      <c r="BD23">
        <f t="shared" si="27"/>
        <v>7.8454844577887197E-4</v>
      </c>
    </row>
    <row r="24" spans="1:108" x14ac:dyDescent="0.25">
      <c r="A24" s="1">
        <v>14</v>
      </c>
      <c r="B24" s="1" t="s">
        <v>76</v>
      </c>
      <c r="C24" s="1">
        <v>31.499999295920134</v>
      </c>
      <c r="D24" s="1">
        <v>0</v>
      </c>
      <c r="E24">
        <f t="shared" si="0"/>
        <v>1.3547085013963014</v>
      </c>
      <c r="F24">
        <f t="shared" si="1"/>
        <v>2.2909914198588125E-2</v>
      </c>
      <c r="G24">
        <f t="shared" si="2"/>
        <v>292.85054255058009</v>
      </c>
      <c r="H24">
        <f t="shared" si="3"/>
        <v>0.29724316609548873</v>
      </c>
      <c r="I24">
        <f t="shared" si="4"/>
        <v>0.94398699875653125</v>
      </c>
      <c r="J24">
        <f t="shared" si="5"/>
        <v>9.927978515625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3.0069756507873535</v>
      </c>
      <c r="P24" s="1">
        <v>9.927978515625</v>
      </c>
      <c r="Q24" s="1">
        <v>3.9979111403226852E-2</v>
      </c>
      <c r="R24" s="1">
        <v>399.71868896484375</v>
      </c>
      <c r="S24" s="1">
        <v>395.30731201171875</v>
      </c>
      <c r="T24" s="1">
        <v>2.9874765872955322</v>
      </c>
      <c r="U24" s="1">
        <v>3.8746938705444336</v>
      </c>
      <c r="V24" s="1">
        <v>28.615907669067383</v>
      </c>
      <c r="W24" s="1">
        <v>37.114227294921875</v>
      </c>
      <c r="X24" s="1">
        <v>200.23828125</v>
      </c>
      <c r="Y24" s="1">
        <v>1699.72900390625</v>
      </c>
      <c r="Z24" s="1">
        <v>6.7406191825866699</v>
      </c>
      <c r="AA24" s="1">
        <v>72.929817199707031</v>
      </c>
      <c r="AB24" s="1">
        <v>2.5811977386474609</v>
      </c>
      <c r="AC24" s="1">
        <v>9.8280131816864014E-2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0.33373046874999995</v>
      </c>
      <c r="AL24">
        <f t="shared" si="9"/>
        <v>2.9724316609548875E-4</v>
      </c>
      <c r="AM24">
        <f t="shared" si="10"/>
        <v>283.07797851562498</v>
      </c>
      <c r="AN24">
        <f t="shared" si="11"/>
        <v>276.15697565078733</v>
      </c>
      <c r="AO24">
        <f t="shared" si="12"/>
        <v>271.95663454629539</v>
      </c>
      <c r="AP24">
        <f t="shared" si="13"/>
        <v>2.3396525680042495</v>
      </c>
      <c r="AQ24">
        <f t="shared" si="14"/>
        <v>1.2265677144401621</v>
      </c>
      <c r="AR24">
        <f t="shared" si="15"/>
        <v>16.81846687043512</v>
      </c>
      <c r="AS24">
        <f t="shared" si="16"/>
        <v>12.943772999890687</v>
      </c>
      <c r="AT24">
        <f t="shared" si="17"/>
        <v>6.4674770832061768</v>
      </c>
      <c r="AU24">
        <f t="shared" si="18"/>
        <v>0.96960514200134906</v>
      </c>
      <c r="AV24">
        <f t="shared" si="19"/>
        <v>2.2726581792680334E-2</v>
      </c>
      <c r="AW24">
        <f t="shared" si="20"/>
        <v>0.28258071568363086</v>
      </c>
      <c r="AX24">
        <f t="shared" si="21"/>
        <v>0.68702442631771821</v>
      </c>
      <c r="AY24">
        <f t="shared" si="22"/>
        <v>1.4220471900402017E-2</v>
      </c>
      <c r="AZ24">
        <f t="shared" si="23"/>
        <v>21.357536535048833</v>
      </c>
      <c r="BA24">
        <f t="shared" si="24"/>
        <v>0.74081741888421893</v>
      </c>
      <c r="BB24">
        <f t="shared" si="25"/>
        <v>22.856025213522958</v>
      </c>
      <c r="BC24">
        <f t="shared" si="26"/>
        <v>394.66334847108834</v>
      </c>
      <c r="BD24">
        <f t="shared" si="27"/>
        <v>7.8454844577887197E-4</v>
      </c>
    </row>
    <row r="25" spans="1:108" x14ac:dyDescent="0.25">
      <c r="A25" s="1">
        <v>15</v>
      </c>
      <c r="B25" s="1" t="s">
        <v>76</v>
      </c>
      <c r="C25" s="1">
        <v>31.999999284744263</v>
      </c>
      <c r="D25" s="1">
        <v>0</v>
      </c>
      <c r="E25">
        <f t="shared" si="0"/>
        <v>1.3429596573543896</v>
      </c>
      <c r="F25">
        <f t="shared" si="1"/>
        <v>2.2878877476072635E-2</v>
      </c>
      <c r="G25">
        <f t="shared" si="2"/>
        <v>293.56898800413637</v>
      </c>
      <c r="H25">
        <f t="shared" si="3"/>
        <v>0.29694668299551735</v>
      </c>
      <c r="I25">
        <f t="shared" si="4"/>
        <v>0.9443184665254678</v>
      </c>
      <c r="J25">
        <f t="shared" si="5"/>
        <v>9.9317760467529297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3.0057659149169922</v>
      </c>
      <c r="P25" s="1">
        <v>9.9317760467529297</v>
      </c>
      <c r="Q25" s="1">
        <v>3.9632786065340042E-2</v>
      </c>
      <c r="R25" s="1">
        <v>399.71343994140625</v>
      </c>
      <c r="S25" s="1">
        <v>395.33712768554688</v>
      </c>
      <c r="T25" s="1">
        <v>2.9879777431488037</v>
      </c>
      <c r="U25" s="1">
        <v>3.8744044303894043</v>
      </c>
      <c r="V25" s="1">
        <v>28.623340606689453</v>
      </c>
      <c r="W25" s="1">
        <v>37.1148681640625</v>
      </c>
      <c r="X25" s="1">
        <v>200.21702575683594</v>
      </c>
      <c r="Y25" s="1">
        <v>1699.7347412109375</v>
      </c>
      <c r="Z25" s="1">
        <v>6.7649965286254883</v>
      </c>
      <c r="AA25" s="1">
        <v>72.930267333984375</v>
      </c>
      <c r="AB25" s="1">
        <v>2.5811977386474609</v>
      </c>
      <c r="AC25" s="1">
        <v>9.8280131816864014E-2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0.33369504292805985</v>
      </c>
      <c r="AL25">
        <f t="shared" si="9"/>
        <v>2.9694668299551737E-4</v>
      </c>
      <c r="AM25">
        <f t="shared" si="10"/>
        <v>283.08177604675291</v>
      </c>
      <c r="AN25">
        <f t="shared" si="11"/>
        <v>276.15576591491697</v>
      </c>
      <c r="AO25">
        <f t="shared" si="12"/>
        <v>271.95755251502487</v>
      </c>
      <c r="AP25">
        <f t="shared" si="13"/>
        <v>2.3392293402879583</v>
      </c>
      <c r="AQ25">
        <f t="shared" si="14"/>
        <v>1.2268798173937405</v>
      </c>
      <c r="AR25">
        <f t="shared" si="15"/>
        <v>16.822642535714845</v>
      </c>
      <c r="AS25">
        <f t="shared" si="16"/>
        <v>12.948238105325441</v>
      </c>
      <c r="AT25">
        <f t="shared" si="17"/>
        <v>6.4687709808349609</v>
      </c>
      <c r="AU25">
        <f t="shared" si="18"/>
        <v>0.96969156545340018</v>
      </c>
      <c r="AV25">
        <f t="shared" si="19"/>
        <v>2.2696039482966987E-2</v>
      </c>
      <c r="AW25">
        <f t="shared" si="20"/>
        <v>0.28256135086827272</v>
      </c>
      <c r="AX25">
        <f t="shared" si="21"/>
        <v>0.68713021458512746</v>
      </c>
      <c r="AY25">
        <f t="shared" si="22"/>
        <v>1.4201338993259338E-2</v>
      </c>
      <c r="AZ25">
        <f t="shared" si="23"/>
        <v>21.410064776108918</v>
      </c>
      <c r="BA25">
        <f t="shared" si="24"/>
        <v>0.7425788458645417</v>
      </c>
      <c r="BB25">
        <f t="shared" si="25"/>
        <v>22.847580660000755</v>
      </c>
      <c r="BC25">
        <f t="shared" si="26"/>
        <v>394.69874898268762</v>
      </c>
      <c r="BD25">
        <f t="shared" si="27"/>
        <v>7.7738729027178235E-4</v>
      </c>
      <c r="BE25">
        <f>AVERAGE(E11:E25)</f>
        <v>1.3460109956475921</v>
      </c>
      <c r="BF25">
        <f t="shared" ref="BF25:DD25" si="28">AVERAGE(F11:F25)</f>
        <v>2.298165609541301E-2</v>
      </c>
      <c r="BG25">
        <f t="shared" si="28"/>
        <v>293.72759892666312</v>
      </c>
      <c r="BH25">
        <f t="shared" si="28"/>
        <v>0.29741908631835018</v>
      </c>
      <c r="BI25">
        <f t="shared" si="28"/>
        <v>0.94163256798735528</v>
      </c>
      <c r="BJ25">
        <f t="shared" si="28"/>
        <v>9.9005907694498703</v>
      </c>
      <c r="BK25">
        <f t="shared" si="28"/>
        <v>6</v>
      </c>
      <c r="BL25">
        <f t="shared" si="28"/>
        <v>1.4200000166893005</v>
      </c>
      <c r="BM25">
        <f t="shared" si="28"/>
        <v>1</v>
      </c>
      <c r="BN25">
        <f t="shared" si="28"/>
        <v>2.8400000333786011</v>
      </c>
      <c r="BO25">
        <f t="shared" si="28"/>
        <v>3.0049709955851238</v>
      </c>
      <c r="BP25">
        <f t="shared" si="28"/>
        <v>9.9005907694498703</v>
      </c>
      <c r="BQ25">
        <f t="shared" si="28"/>
        <v>3.4667532145977023E-2</v>
      </c>
      <c r="BR25">
        <f t="shared" si="28"/>
        <v>399.65732421874998</v>
      </c>
      <c r="BS25">
        <f t="shared" si="28"/>
        <v>395.27103068033853</v>
      </c>
      <c r="BT25">
        <f t="shared" si="28"/>
        <v>2.9882740020751952</v>
      </c>
      <c r="BU25">
        <f t="shared" si="28"/>
        <v>3.876178503036499</v>
      </c>
      <c r="BV25">
        <f t="shared" si="28"/>
        <v>28.627449035644531</v>
      </c>
      <c r="BW25">
        <f t="shared" si="28"/>
        <v>37.133509826660159</v>
      </c>
      <c r="BX25">
        <f t="shared" si="28"/>
        <v>200.2014129638672</v>
      </c>
      <c r="BY25">
        <f t="shared" si="28"/>
        <v>1699.7317708333333</v>
      </c>
      <c r="BZ25">
        <f t="shared" si="28"/>
        <v>6.6664911270141598</v>
      </c>
      <c r="CA25">
        <f t="shared" si="28"/>
        <v>72.929394531249997</v>
      </c>
      <c r="CB25">
        <f t="shared" si="28"/>
        <v>2.5811977386474609</v>
      </c>
      <c r="CC25">
        <f t="shared" si="28"/>
        <v>9.8280131816864014E-2</v>
      </c>
      <c r="CD25">
        <f t="shared" si="28"/>
        <v>0.95555555820465088</v>
      </c>
      <c r="CE25">
        <f t="shared" si="28"/>
        <v>-0.21956524252891541</v>
      </c>
      <c r="CF25">
        <f t="shared" si="28"/>
        <v>2.737391471862793</v>
      </c>
      <c r="CG25">
        <f t="shared" si="28"/>
        <v>1</v>
      </c>
      <c r="CH25">
        <f t="shared" si="28"/>
        <v>0</v>
      </c>
      <c r="CI25">
        <f t="shared" si="28"/>
        <v>0.15999999642372131</v>
      </c>
      <c r="CJ25">
        <f t="shared" si="28"/>
        <v>111115</v>
      </c>
      <c r="CK25">
        <f t="shared" si="28"/>
        <v>0.33366902160644524</v>
      </c>
      <c r="CL25">
        <f t="shared" si="28"/>
        <v>2.9741908631835019E-4</v>
      </c>
      <c r="CM25">
        <f t="shared" si="28"/>
        <v>283.05059076944991</v>
      </c>
      <c r="CN25">
        <f t="shared" si="28"/>
        <v>276.15497099558519</v>
      </c>
      <c r="CO25">
        <f t="shared" si="28"/>
        <v>271.95707725461881</v>
      </c>
      <c r="CP25">
        <f t="shared" si="28"/>
        <v>2.3426586955664397</v>
      </c>
      <c r="CQ25">
        <f t="shared" si="28"/>
        <v>1.2243199189765273</v>
      </c>
      <c r="CR25">
        <f t="shared" si="28"/>
        <v>16.787742718922377</v>
      </c>
      <c r="CS25">
        <f t="shared" si="28"/>
        <v>12.911564215885878</v>
      </c>
      <c r="CT25">
        <f t="shared" si="28"/>
        <v>6.452780882517497</v>
      </c>
      <c r="CU25">
        <f t="shared" si="28"/>
        <v>0.96862426255376632</v>
      </c>
      <c r="CV25">
        <f t="shared" si="28"/>
        <v>2.2797177448936022E-2</v>
      </c>
      <c r="CW25">
        <f t="shared" si="28"/>
        <v>0.28268735098917219</v>
      </c>
      <c r="CX25">
        <f t="shared" si="28"/>
        <v>0.68593691156459413</v>
      </c>
      <c r="CY25">
        <f t="shared" si="28"/>
        <v>1.4264696107007169E-2</v>
      </c>
      <c r="CZ25">
        <f t="shared" si="28"/>
        <v>21.421375800217287</v>
      </c>
      <c r="DA25">
        <f t="shared" si="28"/>
        <v>0.74310430460911781</v>
      </c>
      <c r="DB25">
        <f t="shared" si="28"/>
        <v>22.910275079131004</v>
      </c>
      <c r="DC25">
        <f t="shared" si="28"/>
        <v>394.63120151739224</v>
      </c>
      <c r="DD25">
        <f t="shared" si="28"/>
        <v>7.8141864582952753E-4</v>
      </c>
    </row>
    <row r="26" spans="1:108" x14ac:dyDescent="0.25">
      <c r="A26" s="1" t="s">
        <v>9</v>
      </c>
      <c r="B26" s="1" t="s">
        <v>77</v>
      </c>
    </row>
    <row r="27" spans="1:108" x14ac:dyDescent="0.25">
      <c r="A27" s="1" t="s">
        <v>9</v>
      </c>
      <c r="B27" s="1" t="s">
        <v>78</v>
      </c>
    </row>
    <row r="28" spans="1:108" x14ac:dyDescent="0.25">
      <c r="A28" s="1">
        <v>16</v>
      </c>
      <c r="B28" s="1" t="s">
        <v>79</v>
      </c>
      <c r="C28" s="1">
        <v>369.49999951943755</v>
      </c>
      <c r="D28" s="1">
        <v>0</v>
      </c>
      <c r="E28">
        <f t="shared" ref="E28:E42" si="29">(R28-S28*(1000-T28)/(1000-U28))*AK28</f>
        <v>1.7161861880890481</v>
      </c>
      <c r="F28">
        <f t="shared" ref="F28:F42" si="30">IF(AV28&lt;&gt;0,1/(1/AV28-1/N28),0)</f>
        <v>2.3392097999672599E-2</v>
      </c>
      <c r="G28">
        <f t="shared" ref="G28:G42" si="31">((AY28-AL28/2)*S28-E28)/(AY28+AL28/2)</f>
        <v>268.0196720970564</v>
      </c>
      <c r="H28">
        <f t="shared" ref="H28:H42" si="32">AL28*1000</f>
        <v>0.35698623287022646</v>
      </c>
      <c r="I28">
        <f t="shared" ref="I28:I42" si="33">(AQ28-AW28)</f>
        <v>1.1082493073851223</v>
      </c>
      <c r="J28">
        <f t="shared" ref="J28:J42" si="34">(P28+AP28*D28)</f>
        <v>12.476738929748535</v>
      </c>
      <c r="K28" s="1">
        <v>6</v>
      </c>
      <c r="L28">
        <f t="shared" ref="L28:L42" si="35">(K28*AE28+AF28)</f>
        <v>1.4200000166893005</v>
      </c>
      <c r="M28" s="1">
        <v>1</v>
      </c>
      <c r="N28">
        <f t="shared" ref="N28:N42" si="36">L28*(M28+1)*(M28+1)/(M28*M28+1)</f>
        <v>2.8400000333786011</v>
      </c>
      <c r="O28" s="1">
        <v>7.1546382904052734</v>
      </c>
      <c r="P28" s="1">
        <v>12.476738929748535</v>
      </c>
      <c r="Q28" s="1">
        <v>5.1268725395202637</v>
      </c>
      <c r="R28" s="1">
        <v>399.942626953125</v>
      </c>
      <c r="S28" s="1">
        <v>394.37734985351562</v>
      </c>
      <c r="T28" s="1">
        <v>3.655318021774292</v>
      </c>
      <c r="U28" s="1">
        <v>4.7201418876647949</v>
      </c>
      <c r="V28" s="1">
        <v>26.224422454833984</v>
      </c>
      <c r="W28" s="1">
        <v>33.863811492919922</v>
      </c>
      <c r="X28" s="1">
        <v>200.20280456542969</v>
      </c>
      <c r="Y28" s="1">
        <v>1700.493896484375</v>
      </c>
      <c r="Z28" s="1">
        <v>9.1650667190551758</v>
      </c>
      <c r="AA28" s="1">
        <v>72.924903869628906</v>
      </c>
      <c r="AB28" s="1">
        <v>2.2080898284912109</v>
      </c>
      <c r="AC28" s="1">
        <v>8.8163077831268311E-2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ref="AK28:AK42" si="37">X28*0.000001/(K28*0.0001)</f>
        <v>0.33367134094238277</v>
      </c>
      <c r="AL28">
        <f t="shared" ref="AL28:AL42" si="38">(U28-T28)/(1000-U28)*AK28</f>
        <v>3.5698623287022647E-4</v>
      </c>
      <c r="AM28">
        <f t="shared" ref="AM28:AM42" si="39">(P28+273.15)</f>
        <v>285.62673892974851</v>
      </c>
      <c r="AN28">
        <f t="shared" ref="AN28:AN42" si="40">(O28+273.15)</f>
        <v>280.30463829040525</v>
      </c>
      <c r="AO28">
        <f t="shared" ref="AO28:AO42" si="41">(Y28*AG28+Z28*AH28)*AI28</f>
        <v>272.07901735605992</v>
      </c>
      <c r="AP28">
        <f t="shared" ref="AP28:AP42" si="42">((AO28+0.00000010773*(AN28^4-AM28^4))-AL28*44100)/(L28*51.4+0.00000043092*AM28^3)</f>
        <v>2.4614167876672606</v>
      </c>
      <c r="AQ28">
        <f t="shared" ref="AQ28:AQ42" si="43">0.61365*EXP(17.502*J28/(240.97+J28))</f>
        <v>1.4524652007940861</v>
      </c>
      <c r="AR28">
        <f t="shared" ref="AR28:AR42" si="44">AQ28*1000/AA28</f>
        <v>19.917272752127623</v>
      </c>
      <c r="AS28">
        <f t="shared" ref="AS28:AS42" si="45">(AR28-U28)</f>
        <v>15.197130864462828</v>
      </c>
      <c r="AT28">
        <f t="shared" ref="AT28:AT42" si="46">IF(D28,P28,(O28+P28)/2)</f>
        <v>9.8156886100769043</v>
      </c>
      <c r="AU28">
        <f t="shared" ref="AU28:AU42" si="47">0.61365*EXP(17.502*AT28/(240.97+AT28))</f>
        <v>1.2173706408052569</v>
      </c>
      <c r="AV28">
        <f t="shared" ref="AV28:AV42" si="48">IF(AS28&lt;&gt;0,(1000-(AR28+U28)/2)/AS28*AL28,0)</f>
        <v>2.3200999392244737E-2</v>
      </c>
      <c r="AW28">
        <f t="shared" ref="AW28:AW42" si="49">U28*AA28/1000</f>
        <v>0.34421589340896391</v>
      </c>
      <c r="AX28">
        <f t="shared" ref="AX28:AX42" si="50">(AU28-AW28)</f>
        <v>0.87315474739629306</v>
      </c>
      <c r="AY28">
        <f t="shared" ref="AY28:AY42" si="51">1/(1.6/F28+1.37/N28)</f>
        <v>1.4517673396863062E-2</v>
      </c>
      <c r="AZ28">
        <f t="shared" ref="AZ28:AZ42" si="52">G28*AA28*0.001</f>
        <v>19.5453088228473</v>
      </c>
      <c r="BA28">
        <f t="shared" ref="BA28:BA42" si="53">G28/S28</f>
        <v>0.67960209225151369</v>
      </c>
      <c r="BB28">
        <f t="shared" ref="BB28:BB42" si="54">(1-AL28*AA28/AQ28/F28)*100</f>
        <v>23.378187256457938</v>
      </c>
      <c r="BC28">
        <f t="shared" ref="BC28:BC42" si="55">(S28-E28/(N28/1.35))</f>
        <v>393.56155713285006</v>
      </c>
      <c r="BD28">
        <f t="shared" ref="BD28:BD42" si="56">E28*BB28/100/BC28</f>
        <v>1.0194421011132757E-3</v>
      </c>
    </row>
    <row r="29" spans="1:108" x14ac:dyDescent="0.25">
      <c r="A29" s="1">
        <v>17</v>
      </c>
      <c r="B29" s="1" t="s">
        <v>79</v>
      </c>
      <c r="C29" s="1">
        <v>369.49999951943755</v>
      </c>
      <c r="D29" s="1">
        <v>0</v>
      </c>
      <c r="E29">
        <f t="shared" si="29"/>
        <v>1.7161861880890481</v>
      </c>
      <c r="F29">
        <f t="shared" si="30"/>
        <v>2.3392097999672599E-2</v>
      </c>
      <c r="G29">
        <f t="shared" si="31"/>
        <v>268.0196720970564</v>
      </c>
      <c r="H29">
        <f t="shared" si="32"/>
        <v>0.35698623287022646</v>
      </c>
      <c r="I29">
        <f t="shared" si="33"/>
        <v>1.1082493073851223</v>
      </c>
      <c r="J29">
        <f t="shared" si="34"/>
        <v>12.476738929748535</v>
      </c>
      <c r="K29" s="1">
        <v>6</v>
      </c>
      <c r="L29">
        <f t="shared" si="35"/>
        <v>1.4200000166893005</v>
      </c>
      <c r="M29" s="1">
        <v>1</v>
      </c>
      <c r="N29">
        <f t="shared" si="36"/>
        <v>2.8400000333786011</v>
      </c>
      <c r="O29" s="1">
        <v>7.1546382904052734</v>
      </c>
      <c r="P29" s="1">
        <v>12.476738929748535</v>
      </c>
      <c r="Q29" s="1">
        <v>5.1268725395202637</v>
      </c>
      <c r="R29" s="1">
        <v>399.942626953125</v>
      </c>
      <c r="S29" s="1">
        <v>394.37734985351562</v>
      </c>
      <c r="T29" s="1">
        <v>3.655318021774292</v>
      </c>
      <c r="U29" s="1">
        <v>4.7201418876647949</v>
      </c>
      <c r="V29" s="1">
        <v>26.224422454833984</v>
      </c>
      <c r="W29" s="1">
        <v>33.863811492919922</v>
      </c>
      <c r="X29" s="1">
        <v>200.20280456542969</v>
      </c>
      <c r="Y29" s="1">
        <v>1700.493896484375</v>
      </c>
      <c r="Z29" s="1">
        <v>9.1650667190551758</v>
      </c>
      <c r="AA29" s="1">
        <v>72.924903869628906</v>
      </c>
      <c r="AB29" s="1">
        <v>2.2080898284912109</v>
      </c>
      <c r="AC29" s="1">
        <v>8.8163077831268311E-2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37"/>
        <v>0.33367134094238277</v>
      </c>
      <c r="AL29">
        <f t="shared" si="38"/>
        <v>3.5698623287022647E-4</v>
      </c>
      <c r="AM29">
        <f t="shared" si="39"/>
        <v>285.62673892974851</v>
      </c>
      <c r="AN29">
        <f t="shared" si="40"/>
        <v>280.30463829040525</v>
      </c>
      <c r="AO29">
        <f t="shared" si="41"/>
        <v>272.07901735605992</v>
      </c>
      <c r="AP29">
        <f t="shared" si="42"/>
        <v>2.4614167876672606</v>
      </c>
      <c r="AQ29">
        <f t="shared" si="43"/>
        <v>1.4524652007940861</v>
      </c>
      <c r="AR29">
        <f t="shared" si="44"/>
        <v>19.917272752127623</v>
      </c>
      <c r="AS29">
        <f t="shared" si="45"/>
        <v>15.197130864462828</v>
      </c>
      <c r="AT29">
        <f t="shared" si="46"/>
        <v>9.8156886100769043</v>
      </c>
      <c r="AU29">
        <f t="shared" si="47"/>
        <v>1.2173706408052569</v>
      </c>
      <c r="AV29">
        <f t="shared" si="48"/>
        <v>2.3200999392244737E-2</v>
      </c>
      <c r="AW29">
        <f t="shared" si="49"/>
        <v>0.34421589340896391</v>
      </c>
      <c r="AX29">
        <f t="shared" si="50"/>
        <v>0.87315474739629306</v>
      </c>
      <c r="AY29">
        <f t="shared" si="51"/>
        <v>1.4517673396863062E-2</v>
      </c>
      <c r="AZ29">
        <f t="shared" si="52"/>
        <v>19.5453088228473</v>
      </c>
      <c r="BA29">
        <f t="shared" si="53"/>
        <v>0.67960209225151369</v>
      </c>
      <c r="BB29">
        <f t="shared" si="54"/>
        <v>23.378187256457938</v>
      </c>
      <c r="BC29">
        <f t="shared" si="55"/>
        <v>393.56155713285006</v>
      </c>
      <c r="BD29">
        <f t="shared" si="56"/>
        <v>1.0194421011132757E-3</v>
      </c>
    </row>
    <row r="30" spans="1:108" x14ac:dyDescent="0.25">
      <c r="A30" s="1">
        <v>18</v>
      </c>
      <c r="B30" s="1" t="s">
        <v>79</v>
      </c>
      <c r="C30" s="1">
        <v>369.99999950826168</v>
      </c>
      <c r="D30" s="1">
        <v>0</v>
      </c>
      <c r="E30">
        <f t="shared" si="29"/>
        <v>1.7147827656765395</v>
      </c>
      <c r="F30">
        <f t="shared" si="30"/>
        <v>2.3353367056411067E-2</v>
      </c>
      <c r="G30">
        <f t="shared" si="31"/>
        <v>267.93340686260296</v>
      </c>
      <c r="H30">
        <f t="shared" si="32"/>
        <v>0.35688711960211156</v>
      </c>
      <c r="I30">
        <f t="shared" si="33"/>
        <v>1.1097470817490607</v>
      </c>
      <c r="J30">
        <f t="shared" si="34"/>
        <v>12.492643356323242</v>
      </c>
      <c r="K30" s="1">
        <v>6</v>
      </c>
      <c r="L30">
        <f t="shared" si="35"/>
        <v>1.4200000166893005</v>
      </c>
      <c r="M30" s="1">
        <v>1</v>
      </c>
      <c r="N30">
        <f t="shared" si="36"/>
        <v>2.8400000333786011</v>
      </c>
      <c r="O30" s="1">
        <v>7.1559491157531738</v>
      </c>
      <c r="P30" s="1">
        <v>12.492643356323242</v>
      </c>
      <c r="Q30" s="1">
        <v>5.1275801658630371</v>
      </c>
      <c r="R30" s="1">
        <v>399.95965576171875</v>
      </c>
      <c r="S30" s="1">
        <v>394.3992919921875</v>
      </c>
      <c r="T30" s="1">
        <v>3.656022310256958</v>
      </c>
      <c r="U30" s="1">
        <v>4.7204327583312988</v>
      </c>
      <c r="V30" s="1">
        <v>26.226997375488281</v>
      </c>
      <c r="W30" s="1">
        <v>33.862701416015625</v>
      </c>
      <c r="X30" s="1">
        <v>200.22489929199219</v>
      </c>
      <c r="Y30" s="1">
        <v>1700.4417724609375</v>
      </c>
      <c r="Z30" s="1">
        <v>9.158787727355957</v>
      </c>
      <c r="AA30" s="1">
        <v>72.924568176269531</v>
      </c>
      <c r="AB30" s="1">
        <v>2.2080898284912109</v>
      </c>
      <c r="AC30" s="1">
        <v>8.8163077831268311E-2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37"/>
        <v>0.33370816548665361</v>
      </c>
      <c r="AL30">
        <f t="shared" si="38"/>
        <v>3.5688711960211154E-4</v>
      </c>
      <c r="AM30">
        <f t="shared" si="39"/>
        <v>285.64264335632322</v>
      </c>
      <c r="AN30">
        <f t="shared" si="40"/>
        <v>280.30594911575315</v>
      </c>
      <c r="AO30">
        <f t="shared" si="41"/>
        <v>272.07067751249633</v>
      </c>
      <c r="AP30">
        <f t="shared" si="42"/>
        <v>2.4595455219025935</v>
      </c>
      <c r="AQ30">
        <f t="shared" si="43"/>
        <v>1.4539826022554876</v>
      </c>
      <c r="AR30">
        <f t="shared" si="44"/>
        <v>19.938172259601117</v>
      </c>
      <c r="AS30">
        <f t="shared" si="45"/>
        <v>15.217739501269818</v>
      </c>
      <c r="AT30">
        <f t="shared" si="46"/>
        <v>9.824296236038208</v>
      </c>
      <c r="AU30">
        <f t="shared" si="47"/>
        <v>1.2180734894356113</v>
      </c>
      <c r="AV30">
        <f t="shared" si="48"/>
        <v>2.3162898163263397E-2</v>
      </c>
      <c r="AW30">
        <f t="shared" si="49"/>
        <v>0.34423552050642686</v>
      </c>
      <c r="AX30">
        <f t="shared" si="50"/>
        <v>0.87383796892918442</v>
      </c>
      <c r="AY30">
        <f t="shared" si="51"/>
        <v>1.4493804146111467E-2</v>
      </c>
      <c r="AZ30">
        <f t="shared" si="52"/>
        <v>19.538927995452052</v>
      </c>
      <c r="BA30">
        <f t="shared" si="53"/>
        <v>0.67934555741522562</v>
      </c>
      <c r="BB30">
        <f t="shared" si="54"/>
        <v>23.352847540874112</v>
      </c>
      <c r="BC30">
        <f t="shared" si="55"/>
        <v>393.58416639132287</v>
      </c>
      <c r="BD30">
        <f t="shared" si="56"/>
        <v>1.017445921662095E-3</v>
      </c>
    </row>
    <row r="31" spans="1:108" x14ac:dyDescent="0.25">
      <c r="A31" s="1">
        <v>19</v>
      </c>
      <c r="B31" s="1" t="s">
        <v>80</v>
      </c>
      <c r="C31" s="1">
        <v>370.49999949708581</v>
      </c>
      <c r="D31" s="1">
        <v>0</v>
      </c>
      <c r="E31">
        <f t="shared" si="29"/>
        <v>1.7236106384311298</v>
      </c>
      <c r="F31">
        <f t="shared" si="30"/>
        <v>2.3354762672888885E-2</v>
      </c>
      <c r="G31">
        <f t="shared" si="31"/>
        <v>267.34105461202404</v>
      </c>
      <c r="H31">
        <f t="shared" si="32"/>
        <v>0.35707484531103784</v>
      </c>
      <c r="I31">
        <f t="shared" si="33"/>
        <v>1.1102608428101224</v>
      </c>
      <c r="J31">
        <f t="shared" si="34"/>
        <v>12.498964309692383</v>
      </c>
      <c r="K31" s="1">
        <v>6</v>
      </c>
      <c r="L31">
        <f t="shared" si="35"/>
        <v>1.4200000166893005</v>
      </c>
      <c r="M31" s="1">
        <v>1</v>
      </c>
      <c r="N31">
        <f t="shared" si="36"/>
        <v>2.8400000333786011</v>
      </c>
      <c r="O31" s="1">
        <v>7.1576728820800781</v>
      </c>
      <c r="P31" s="1">
        <v>12.498964309692383</v>
      </c>
      <c r="Q31" s="1">
        <v>5.1270694732666016</v>
      </c>
      <c r="R31" s="1">
        <v>399.99252319335937</v>
      </c>
      <c r="S31" s="1">
        <v>394.40554809570312</v>
      </c>
      <c r="T31" s="1">
        <v>3.6567022800445557</v>
      </c>
      <c r="U31" s="1">
        <v>4.7216577529907227</v>
      </c>
      <c r="V31" s="1">
        <v>26.228805541992188</v>
      </c>
      <c r="W31" s="1">
        <v>33.867523193359375</v>
      </c>
      <c r="X31" s="1">
        <v>200.22744750976562</v>
      </c>
      <c r="Y31" s="1">
        <v>1700.3807373046875</v>
      </c>
      <c r="Z31" s="1">
        <v>9.1269283294677734</v>
      </c>
      <c r="AA31" s="1">
        <v>72.924644470214844</v>
      </c>
      <c r="AB31" s="1">
        <v>2.2080898284912109</v>
      </c>
      <c r="AC31" s="1">
        <v>8.8163077831268311E-2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37"/>
        <v>0.33371241251627598</v>
      </c>
      <c r="AL31">
        <f t="shared" si="38"/>
        <v>3.5707484531103783E-4</v>
      </c>
      <c r="AM31">
        <f t="shared" si="39"/>
        <v>285.64896430969236</v>
      </c>
      <c r="AN31">
        <f t="shared" si="40"/>
        <v>280.30767288208006</v>
      </c>
      <c r="AO31">
        <f t="shared" si="41"/>
        <v>272.06091188771461</v>
      </c>
      <c r="AP31">
        <f t="shared" si="42"/>
        <v>2.4587409106084173</v>
      </c>
      <c r="AQ31">
        <f t="shared" si="43"/>
        <v>1.4545860557570043</v>
      </c>
      <c r="AR31">
        <f t="shared" si="44"/>
        <v>19.946426428600713</v>
      </c>
      <c r="AS31">
        <f t="shared" si="45"/>
        <v>15.22476867560999</v>
      </c>
      <c r="AT31">
        <f t="shared" si="46"/>
        <v>9.8283185958862305</v>
      </c>
      <c r="AU31">
        <f t="shared" si="47"/>
        <v>1.2184020544821954</v>
      </c>
      <c r="AV31">
        <f t="shared" si="48"/>
        <v>2.3164271106751459E-2</v>
      </c>
      <c r="AW31">
        <f t="shared" si="49"/>
        <v>0.34432521294688195</v>
      </c>
      <c r="AX31">
        <f t="shared" si="50"/>
        <v>0.87407684153531351</v>
      </c>
      <c r="AY31">
        <f t="shared" si="51"/>
        <v>1.4494664251474623E-2</v>
      </c>
      <c r="AZ31">
        <f t="shared" si="52"/>
        <v>19.495751359874141</v>
      </c>
      <c r="BA31">
        <f t="shared" si="53"/>
        <v>0.67783289536067404</v>
      </c>
      <c r="BB31">
        <f t="shared" si="54"/>
        <v>23.348845785941098</v>
      </c>
      <c r="BC31">
        <f t="shared" si="55"/>
        <v>393.58622614692348</v>
      </c>
      <c r="BD31">
        <f t="shared" si="56"/>
        <v>1.0225032360942671E-3</v>
      </c>
    </row>
    <row r="32" spans="1:108" x14ac:dyDescent="0.25">
      <c r="A32" s="1">
        <v>20</v>
      </c>
      <c r="B32" s="1" t="s">
        <v>80</v>
      </c>
      <c r="C32" s="1">
        <v>370.99999948590994</v>
      </c>
      <c r="D32" s="1">
        <v>0</v>
      </c>
      <c r="E32">
        <f t="shared" si="29"/>
        <v>1.7268646579977698</v>
      </c>
      <c r="F32">
        <f t="shared" si="30"/>
        <v>2.3343169417521414E-2</v>
      </c>
      <c r="G32">
        <f t="shared" si="31"/>
        <v>267.04888009762016</v>
      </c>
      <c r="H32">
        <f t="shared" si="32"/>
        <v>0.35710266657115008</v>
      </c>
      <c r="I32">
        <f t="shared" si="33"/>
        <v>1.1108878735847736</v>
      </c>
      <c r="J32">
        <f t="shared" si="34"/>
        <v>12.506049156188965</v>
      </c>
      <c r="K32" s="1">
        <v>6</v>
      </c>
      <c r="L32">
        <f t="shared" si="35"/>
        <v>1.4200000166893005</v>
      </c>
      <c r="M32" s="1">
        <v>1</v>
      </c>
      <c r="N32">
        <f t="shared" si="36"/>
        <v>2.8400000333786011</v>
      </c>
      <c r="O32" s="1">
        <v>7.158684253692627</v>
      </c>
      <c r="P32" s="1">
        <v>12.506049156188965</v>
      </c>
      <c r="Q32" s="1">
        <v>5.1274757385253906</v>
      </c>
      <c r="R32" s="1">
        <v>399.99447631835937</v>
      </c>
      <c r="S32" s="1">
        <v>394.3975830078125</v>
      </c>
      <c r="T32" s="1">
        <v>3.6572766304016113</v>
      </c>
      <c r="U32" s="1">
        <v>4.7223415374755859</v>
      </c>
      <c r="V32" s="1">
        <v>26.231088638305664</v>
      </c>
      <c r="W32" s="1">
        <v>33.87005615234375</v>
      </c>
      <c r="X32" s="1">
        <v>200.22233581542969</v>
      </c>
      <c r="Y32" s="1">
        <v>1700.390625</v>
      </c>
      <c r="Z32" s="1">
        <v>9.1503410339355469</v>
      </c>
      <c r="AA32" s="1">
        <v>72.924591064453125</v>
      </c>
      <c r="AB32" s="1">
        <v>2.2080898284912109</v>
      </c>
      <c r="AC32" s="1">
        <v>8.8163077831268311E-2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37"/>
        <v>0.33370389302571607</v>
      </c>
      <c r="AL32">
        <f t="shared" si="38"/>
        <v>3.5710266657115009E-4</v>
      </c>
      <c r="AM32">
        <f t="shared" si="39"/>
        <v>285.65604915618894</v>
      </c>
      <c r="AN32">
        <f t="shared" si="40"/>
        <v>280.3086842536926</v>
      </c>
      <c r="AO32">
        <f t="shared" si="41"/>
        <v>272.06249391892925</v>
      </c>
      <c r="AP32">
        <f t="shared" si="42"/>
        <v>2.4579816348373216</v>
      </c>
      <c r="AQ32">
        <f t="shared" si="43"/>
        <v>1.4552626990718616</v>
      </c>
      <c r="AR32">
        <f t="shared" si="44"/>
        <v>19.95571970757646</v>
      </c>
      <c r="AS32">
        <f t="shared" si="45"/>
        <v>15.233378170100874</v>
      </c>
      <c r="AT32">
        <f t="shared" si="46"/>
        <v>9.8323667049407959</v>
      </c>
      <c r="AU32">
        <f t="shared" si="47"/>
        <v>1.2187328016794166</v>
      </c>
      <c r="AV32">
        <f t="shared" si="48"/>
        <v>2.3152866153168403E-2</v>
      </c>
      <c r="AW32">
        <f t="shared" si="49"/>
        <v>0.34437482548708792</v>
      </c>
      <c r="AX32">
        <f t="shared" si="50"/>
        <v>0.87435797619232858</v>
      </c>
      <c r="AY32">
        <f t="shared" si="51"/>
        <v>1.4487519414966978E-2</v>
      </c>
      <c r="AZ32">
        <f t="shared" si="52"/>
        <v>19.474430375339125</v>
      </c>
      <c r="BA32">
        <f t="shared" si="53"/>
        <v>0.67710577245685166</v>
      </c>
      <c r="BB32">
        <f t="shared" si="54"/>
        <v>23.34051879449024</v>
      </c>
      <c r="BC32">
        <f t="shared" si="55"/>
        <v>393.57671425397535</v>
      </c>
      <c r="BD32">
        <f t="shared" si="56"/>
        <v>1.0240930305528307E-3</v>
      </c>
    </row>
    <row r="33" spans="1:108" x14ac:dyDescent="0.25">
      <c r="A33" s="1">
        <v>21</v>
      </c>
      <c r="B33" s="1" t="s">
        <v>81</v>
      </c>
      <c r="C33" s="1">
        <v>371.49999947473407</v>
      </c>
      <c r="D33" s="1">
        <v>0</v>
      </c>
      <c r="E33">
        <f t="shared" si="29"/>
        <v>1.7201399608044006</v>
      </c>
      <c r="F33">
        <f t="shared" si="30"/>
        <v>2.3336064491324415E-2</v>
      </c>
      <c r="G33">
        <f t="shared" si="31"/>
        <v>267.46437550060529</v>
      </c>
      <c r="H33">
        <f t="shared" si="32"/>
        <v>0.35712941174647528</v>
      </c>
      <c r="I33">
        <f t="shared" si="33"/>
        <v>1.1113105656339251</v>
      </c>
      <c r="J33">
        <f t="shared" si="34"/>
        <v>12.510337829589844</v>
      </c>
      <c r="K33" s="1">
        <v>6</v>
      </c>
      <c r="L33">
        <f t="shared" si="35"/>
        <v>1.4200000166893005</v>
      </c>
      <c r="M33" s="1">
        <v>1</v>
      </c>
      <c r="N33">
        <f t="shared" si="36"/>
        <v>2.8400000333786011</v>
      </c>
      <c r="O33" s="1">
        <v>7.1598119735717773</v>
      </c>
      <c r="P33" s="1">
        <v>12.510337829589844</v>
      </c>
      <c r="Q33" s="1">
        <v>5.127161979675293</v>
      </c>
      <c r="R33" s="1">
        <v>399.96954345703125</v>
      </c>
      <c r="S33" s="1">
        <v>394.3929443359375</v>
      </c>
      <c r="T33" s="1">
        <v>3.6570215225219727</v>
      </c>
      <c r="U33" s="1">
        <v>4.7221341133117676</v>
      </c>
      <c r="V33" s="1">
        <v>26.227396011352539</v>
      </c>
      <c r="W33" s="1">
        <v>33.866161346435547</v>
      </c>
      <c r="X33" s="1">
        <v>200.22840881347656</v>
      </c>
      <c r="Y33" s="1">
        <v>1700.375732421875</v>
      </c>
      <c r="Z33" s="1">
        <v>9.1067180633544922</v>
      </c>
      <c r="AA33" s="1">
        <v>72.925048828125</v>
      </c>
      <c r="AB33" s="1">
        <v>2.2080898284912109</v>
      </c>
      <c r="AC33" s="1">
        <v>8.8163077831268311E-2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37"/>
        <v>0.33371401468912754</v>
      </c>
      <c r="AL33">
        <f t="shared" si="38"/>
        <v>3.5712941174647527E-4</v>
      </c>
      <c r="AM33">
        <f t="shared" si="39"/>
        <v>285.66033782958982</v>
      </c>
      <c r="AN33">
        <f t="shared" si="40"/>
        <v>280.30981197357175</v>
      </c>
      <c r="AO33">
        <f t="shared" si="41"/>
        <v>272.06011110648251</v>
      </c>
      <c r="AP33">
        <f t="shared" si="42"/>
        <v>2.4575354311845397</v>
      </c>
      <c r="AQ33">
        <f t="shared" si="43"/>
        <v>1.4556724264201404</v>
      </c>
      <c r="AR33">
        <f t="shared" si="44"/>
        <v>19.961212913973824</v>
      </c>
      <c r="AS33">
        <f t="shared" si="45"/>
        <v>15.239078800662057</v>
      </c>
      <c r="AT33">
        <f t="shared" si="46"/>
        <v>9.8350749015808105</v>
      </c>
      <c r="AU33">
        <f t="shared" si="47"/>
        <v>1.2189541166700548</v>
      </c>
      <c r="AV33">
        <f t="shared" si="48"/>
        <v>2.3145876582071158E-2</v>
      </c>
      <c r="AW33">
        <f t="shared" si="49"/>
        <v>0.34436186078621539</v>
      </c>
      <c r="AX33">
        <f t="shared" si="50"/>
        <v>0.87459225588383949</v>
      </c>
      <c r="AY33">
        <f t="shared" si="51"/>
        <v>1.4483140677619775E-2</v>
      </c>
      <c r="AZ33">
        <f t="shared" si="52"/>
        <v>19.504852643165599</v>
      </c>
      <c r="BA33">
        <f t="shared" si="53"/>
        <v>0.6781672424463645</v>
      </c>
      <c r="BB33">
        <f t="shared" si="54"/>
        <v>23.332540037336337</v>
      </c>
      <c r="BC33">
        <f t="shared" si="55"/>
        <v>393.57527218108072</v>
      </c>
      <c r="BD33">
        <f t="shared" si="56"/>
        <v>1.0197600647742155E-3</v>
      </c>
    </row>
    <row r="34" spans="1:108" x14ac:dyDescent="0.25">
      <c r="A34" s="1">
        <v>22</v>
      </c>
      <c r="B34" s="1" t="s">
        <v>81</v>
      </c>
      <c r="C34" s="1">
        <v>371.9999994635582</v>
      </c>
      <c r="D34" s="1">
        <v>0</v>
      </c>
      <c r="E34">
        <f t="shared" si="29"/>
        <v>1.7174274350058127</v>
      </c>
      <c r="F34">
        <f t="shared" si="30"/>
        <v>2.332119488340776E-2</v>
      </c>
      <c r="G34">
        <f t="shared" si="31"/>
        <v>267.56542367032944</v>
      </c>
      <c r="H34">
        <f t="shared" si="32"/>
        <v>0.35712219551008223</v>
      </c>
      <c r="I34">
        <f t="shared" si="33"/>
        <v>1.1119909424319205</v>
      </c>
      <c r="J34">
        <f t="shared" si="34"/>
        <v>12.517376899719238</v>
      </c>
      <c r="K34" s="1">
        <v>6</v>
      </c>
      <c r="L34">
        <f t="shared" si="35"/>
        <v>1.4200000166893005</v>
      </c>
      <c r="M34" s="1">
        <v>1</v>
      </c>
      <c r="N34">
        <f t="shared" si="36"/>
        <v>2.8400000333786011</v>
      </c>
      <c r="O34" s="1">
        <v>7.1605305671691895</v>
      </c>
      <c r="P34" s="1">
        <v>12.517376899719238</v>
      </c>
      <c r="Q34" s="1">
        <v>5.1272373199462891</v>
      </c>
      <c r="R34" s="1">
        <v>399.95632934570312</v>
      </c>
      <c r="S34" s="1">
        <v>394.38796997070312</v>
      </c>
      <c r="T34" s="1">
        <v>3.6569347381591797</v>
      </c>
      <c r="U34" s="1">
        <v>4.7220072746276855</v>
      </c>
      <c r="V34" s="1">
        <v>26.225605010986328</v>
      </c>
      <c r="W34" s="1">
        <v>33.863739013671875</v>
      </c>
      <c r="X34" s="1">
        <v>200.23191833496094</v>
      </c>
      <c r="Y34" s="1">
        <v>1700.3236083984375</v>
      </c>
      <c r="Z34" s="1">
        <v>9.0567445755004883</v>
      </c>
      <c r="AA34" s="1">
        <v>72.925384521484375</v>
      </c>
      <c r="AB34" s="1">
        <v>2.2080898284912109</v>
      </c>
      <c r="AC34" s="1">
        <v>8.8163077831268311E-2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37"/>
        <v>0.33371986389160152</v>
      </c>
      <c r="AL34">
        <f t="shared" si="38"/>
        <v>3.5712219551008222E-4</v>
      </c>
      <c r="AM34">
        <f t="shared" si="39"/>
        <v>285.66737689971922</v>
      </c>
      <c r="AN34">
        <f t="shared" si="40"/>
        <v>280.31053056716917</v>
      </c>
      <c r="AO34">
        <f t="shared" si="41"/>
        <v>272.05177126291892</v>
      </c>
      <c r="AP34">
        <f t="shared" si="42"/>
        <v>2.4566474076698901</v>
      </c>
      <c r="AQ34">
        <f t="shared" si="43"/>
        <v>1.4563451386473909</v>
      </c>
      <c r="AR34">
        <f t="shared" si="44"/>
        <v>19.970345692429508</v>
      </c>
      <c r="AS34">
        <f t="shared" si="45"/>
        <v>15.248338417801822</v>
      </c>
      <c r="AT34">
        <f t="shared" si="46"/>
        <v>9.8389537334442139</v>
      </c>
      <c r="AU34">
        <f t="shared" si="47"/>
        <v>1.2192711581495754</v>
      </c>
      <c r="AV34">
        <f t="shared" si="48"/>
        <v>2.3131248283836042E-2</v>
      </c>
      <c r="AW34">
        <f t="shared" si="49"/>
        <v>0.34435419621547042</v>
      </c>
      <c r="AX34">
        <f t="shared" si="50"/>
        <v>0.87491696193410506</v>
      </c>
      <c r="AY34">
        <f t="shared" si="51"/>
        <v>1.447397653796848E-2</v>
      </c>
      <c r="AZ34">
        <f t="shared" si="52"/>
        <v>19.512311405812653</v>
      </c>
      <c r="BA34">
        <f t="shared" si="53"/>
        <v>0.67843201122540675</v>
      </c>
      <c r="BB34">
        <f t="shared" si="54"/>
        <v>23.32028994467802</v>
      </c>
      <c r="BC34">
        <f t="shared" si="55"/>
        <v>393.57158722070028</v>
      </c>
      <c r="BD34">
        <f t="shared" si="56"/>
        <v>1.017626958950702E-3</v>
      </c>
    </row>
    <row r="35" spans="1:108" x14ac:dyDescent="0.25">
      <c r="A35" s="1">
        <v>23</v>
      </c>
      <c r="B35" s="1" t="s">
        <v>82</v>
      </c>
      <c r="C35" s="1">
        <v>372.49999945238233</v>
      </c>
      <c r="D35" s="1">
        <v>0</v>
      </c>
      <c r="E35">
        <f t="shared" si="29"/>
        <v>1.6991509023079012</v>
      </c>
      <c r="F35">
        <f t="shared" si="30"/>
        <v>2.3305865628414132E-2</v>
      </c>
      <c r="G35">
        <f t="shared" si="31"/>
        <v>268.74481647822961</v>
      </c>
      <c r="H35">
        <f t="shared" si="32"/>
        <v>0.3571439842130682</v>
      </c>
      <c r="I35">
        <f t="shared" si="33"/>
        <v>1.1127852322225076</v>
      </c>
      <c r="J35">
        <f t="shared" si="34"/>
        <v>12.525991439819336</v>
      </c>
      <c r="K35" s="1">
        <v>6</v>
      </c>
      <c r="L35">
        <f t="shared" si="35"/>
        <v>1.4200000166893005</v>
      </c>
      <c r="M35" s="1">
        <v>1</v>
      </c>
      <c r="N35">
        <f t="shared" si="36"/>
        <v>2.8400000333786011</v>
      </c>
      <c r="O35" s="1">
        <v>7.1620044708251953</v>
      </c>
      <c r="P35" s="1">
        <v>12.525991439819336</v>
      </c>
      <c r="Q35" s="1">
        <v>5.1275463104248047</v>
      </c>
      <c r="R35" s="1">
        <v>399.91473388671875</v>
      </c>
      <c r="S35" s="1">
        <v>394.40188598632812</v>
      </c>
      <c r="T35" s="1">
        <v>3.6573929786682129</v>
      </c>
      <c r="U35" s="1">
        <v>4.7223782539367676</v>
      </c>
      <c r="V35" s="1">
        <v>26.226417541503906</v>
      </c>
      <c r="W35" s="1">
        <v>33.863212585449219</v>
      </c>
      <c r="X35" s="1">
        <v>200.26046752929687</v>
      </c>
      <c r="Y35" s="1">
        <v>1700.3231201171875</v>
      </c>
      <c r="Z35" s="1">
        <v>9.1478805541992187</v>
      </c>
      <c r="AA35" s="1">
        <v>72.925872802734375</v>
      </c>
      <c r="AB35" s="1">
        <v>2.2080898284912109</v>
      </c>
      <c r="AC35" s="1">
        <v>8.8163077831268311E-2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0.3337674458821614</v>
      </c>
      <c r="AL35">
        <f t="shared" si="38"/>
        <v>3.5714398421306817E-4</v>
      </c>
      <c r="AM35">
        <f t="shared" si="39"/>
        <v>285.67599143981931</v>
      </c>
      <c r="AN35">
        <f t="shared" si="40"/>
        <v>280.31200447082517</v>
      </c>
      <c r="AO35">
        <f t="shared" si="41"/>
        <v>272.05169313792067</v>
      </c>
      <c r="AP35">
        <f t="shared" si="42"/>
        <v>2.4557342296618141</v>
      </c>
      <c r="AQ35">
        <f t="shared" si="43"/>
        <v>1.4571687880954991</v>
      </c>
      <c r="AR35">
        <f t="shared" si="44"/>
        <v>19.981506317204644</v>
      </c>
      <c r="AS35">
        <f t="shared" si="45"/>
        <v>15.259128063267877</v>
      </c>
      <c r="AT35">
        <f t="shared" si="46"/>
        <v>9.8439979553222656</v>
      </c>
      <c r="AU35">
        <f t="shared" si="47"/>
        <v>1.2196835630044756</v>
      </c>
      <c r="AV35">
        <f t="shared" si="48"/>
        <v>2.3116167638800773E-2</v>
      </c>
      <c r="AW35">
        <f t="shared" si="49"/>
        <v>0.34438355587299158</v>
      </c>
      <c r="AX35">
        <f t="shared" si="50"/>
        <v>0.87530000713148404</v>
      </c>
      <c r="AY35">
        <f t="shared" si="51"/>
        <v>1.4464529032397462E-2</v>
      </c>
      <c r="AZ35">
        <f t="shared" si="52"/>
        <v>19.598450302885567</v>
      </c>
      <c r="BA35">
        <f t="shared" si="53"/>
        <v>0.68139840611093228</v>
      </c>
      <c r="BB35">
        <f t="shared" si="54"/>
        <v>23.308033062210299</v>
      </c>
      <c r="BC35">
        <f t="shared" si="55"/>
        <v>393.59419102465353</v>
      </c>
      <c r="BD35">
        <f t="shared" si="56"/>
        <v>1.0062106177323221E-3</v>
      </c>
    </row>
    <row r="36" spans="1:108" x14ac:dyDescent="0.25">
      <c r="A36" s="1">
        <v>24</v>
      </c>
      <c r="B36" s="1" t="s">
        <v>82</v>
      </c>
      <c r="C36" s="1">
        <v>372.99999944120646</v>
      </c>
      <c r="D36" s="1">
        <v>0</v>
      </c>
      <c r="E36">
        <f t="shared" si="29"/>
        <v>1.6954928072801942</v>
      </c>
      <c r="F36">
        <f t="shared" si="30"/>
        <v>2.3304090570624103E-2</v>
      </c>
      <c r="G36">
        <f t="shared" si="31"/>
        <v>269.00025299924954</v>
      </c>
      <c r="H36">
        <f t="shared" si="32"/>
        <v>0.35710921877826973</v>
      </c>
      <c r="I36">
        <f t="shared" si="33"/>
        <v>1.1127616577895294</v>
      </c>
      <c r="J36">
        <f t="shared" si="34"/>
        <v>12.525962829589844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7.1631803512573242</v>
      </c>
      <c r="P36" s="1">
        <v>12.525962829589844</v>
      </c>
      <c r="Q36" s="1">
        <v>5.127263069152832</v>
      </c>
      <c r="R36" s="1">
        <v>399.91860961914062</v>
      </c>
      <c r="S36" s="1">
        <v>394.41644287109375</v>
      </c>
      <c r="T36" s="1">
        <v>3.6577203273773193</v>
      </c>
      <c r="U36" s="1">
        <v>4.7226605415344238</v>
      </c>
      <c r="V36" s="1">
        <v>26.226673126220703</v>
      </c>
      <c r="W36" s="1">
        <v>33.862533569335938</v>
      </c>
      <c r="X36" s="1">
        <v>200.2493896484375</v>
      </c>
      <c r="Y36" s="1">
        <v>1700.2802734375</v>
      </c>
      <c r="Z36" s="1">
        <v>9.1807985305786133</v>
      </c>
      <c r="AA36" s="1">
        <v>72.925926208496094</v>
      </c>
      <c r="AB36" s="1">
        <v>2.2080898284912109</v>
      </c>
      <c r="AC36" s="1">
        <v>8.8163077831268311E-2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0.33374898274739578</v>
      </c>
      <c r="AL36">
        <f t="shared" si="38"/>
        <v>3.5710921877826974E-4</v>
      </c>
      <c r="AM36">
        <f t="shared" si="39"/>
        <v>285.67596282958982</v>
      </c>
      <c r="AN36">
        <f t="shared" si="40"/>
        <v>280.3131803512573</v>
      </c>
      <c r="AO36">
        <f t="shared" si="41"/>
        <v>272.0448376693239</v>
      </c>
      <c r="AP36">
        <f t="shared" si="42"/>
        <v>2.4558080921120924</v>
      </c>
      <c r="AQ36">
        <f t="shared" si="43"/>
        <v>1.4571660519492451</v>
      </c>
      <c r="AR36">
        <f t="shared" si="44"/>
        <v>19.981454164643583</v>
      </c>
      <c r="AS36">
        <f t="shared" si="45"/>
        <v>15.25879362310916</v>
      </c>
      <c r="AT36">
        <f t="shared" si="46"/>
        <v>9.844571590423584</v>
      </c>
      <c r="AU36">
        <f t="shared" si="47"/>
        <v>1.2197304699725831</v>
      </c>
      <c r="AV36">
        <f t="shared" si="48"/>
        <v>2.3114421358478097E-2</v>
      </c>
      <c r="AW36">
        <f t="shared" si="49"/>
        <v>0.34440439415971558</v>
      </c>
      <c r="AX36">
        <f t="shared" si="50"/>
        <v>0.87532607581286748</v>
      </c>
      <c r="AY36">
        <f t="shared" si="51"/>
        <v>1.4463435048753496E-2</v>
      </c>
      <c r="AZ36">
        <f t="shared" si="52"/>
        <v>19.617092600290054</v>
      </c>
      <c r="BA36">
        <f t="shared" si="53"/>
        <v>0.68202088899008273</v>
      </c>
      <c r="BB36">
        <f t="shared" si="54"/>
        <v>23.309457306146953</v>
      </c>
      <c r="BC36">
        <f t="shared" si="55"/>
        <v>393.61048679259846</v>
      </c>
      <c r="BD36">
        <f t="shared" si="56"/>
        <v>1.0040641326967839E-3</v>
      </c>
    </row>
    <row r="37" spans="1:108" x14ac:dyDescent="0.25">
      <c r="A37" s="1">
        <v>25</v>
      </c>
      <c r="B37" s="1" t="s">
        <v>83</v>
      </c>
      <c r="C37" s="1">
        <v>373.49999943003058</v>
      </c>
      <c r="D37" s="1">
        <v>0</v>
      </c>
      <c r="E37">
        <f t="shared" si="29"/>
        <v>1.6908180308954512</v>
      </c>
      <c r="F37">
        <f t="shared" si="30"/>
        <v>2.3331420692880456E-2</v>
      </c>
      <c r="G37">
        <f t="shared" si="31"/>
        <v>269.46161011558803</v>
      </c>
      <c r="H37">
        <f t="shared" si="32"/>
        <v>0.35732570633922039</v>
      </c>
      <c r="I37">
        <f t="shared" si="33"/>
        <v>1.1121485350881155</v>
      </c>
      <c r="J37">
        <f t="shared" si="34"/>
        <v>12.519527435302734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7.164726734161377</v>
      </c>
      <c r="P37" s="1">
        <v>12.519527435302734</v>
      </c>
      <c r="Q37" s="1">
        <v>5.126917839050293</v>
      </c>
      <c r="R37" s="1">
        <v>399.907958984375</v>
      </c>
      <c r="S37" s="1">
        <v>394.41976928710937</v>
      </c>
      <c r="T37" s="1">
        <v>3.6570839881896973</v>
      </c>
      <c r="U37" s="1">
        <v>4.7226252555847168</v>
      </c>
      <c r="V37" s="1">
        <v>26.2193603515625</v>
      </c>
      <c r="W37" s="1">
        <v>33.858726501464844</v>
      </c>
      <c r="X37" s="1">
        <v>200.25776672363281</v>
      </c>
      <c r="Y37" s="1">
        <v>1700.3419189453125</v>
      </c>
      <c r="Z37" s="1">
        <v>9.1860179901123047</v>
      </c>
      <c r="AA37" s="1">
        <v>72.926002502441406</v>
      </c>
      <c r="AB37" s="1">
        <v>2.2080898284912109</v>
      </c>
      <c r="AC37" s="1">
        <v>8.8163077831268311E-2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0.33376294453938798</v>
      </c>
      <c r="AL37">
        <f t="shared" si="38"/>
        <v>3.5732570633922037E-4</v>
      </c>
      <c r="AM37">
        <f t="shared" si="39"/>
        <v>285.66952743530271</v>
      </c>
      <c r="AN37">
        <f t="shared" si="40"/>
        <v>280.31472673416135</v>
      </c>
      <c r="AO37">
        <f t="shared" si="41"/>
        <v>272.05470095035344</v>
      </c>
      <c r="AP37">
        <f t="shared" si="42"/>
        <v>2.4567873588213769</v>
      </c>
      <c r="AQ37">
        <f t="shared" si="43"/>
        <v>1.4565507162949796</v>
      </c>
      <c r="AR37">
        <f t="shared" si="44"/>
        <v>19.972995451741884</v>
      </c>
      <c r="AS37">
        <f t="shared" si="45"/>
        <v>15.250370196157167</v>
      </c>
      <c r="AT37">
        <f t="shared" si="46"/>
        <v>9.8421270847320557</v>
      </c>
      <c r="AU37">
        <f t="shared" si="47"/>
        <v>1.2195305902671789</v>
      </c>
      <c r="AV37">
        <f t="shared" si="48"/>
        <v>2.3141308161278802E-2</v>
      </c>
      <c r="AW37">
        <f t="shared" si="49"/>
        <v>0.34440218120686406</v>
      </c>
      <c r="AX37">
        <f t="shared" si="50"/>
        <v>0.87512840906031486</v>
      </c>
      <c r="AY37">
        <f t="shared" si="51"/>
        <v>1.4480278713309447E-2</v>
      </c>
      <c r="AZ37">
        <f t="shared" si="52"/>
        <v>19.650758053601265</v>
      </c>
      <c r="BA37">
        <f t="shared" si="53"/>
        <v>0.68318484796698731</v>
      </c>
      <c r="BB37">
        <f t="shared" si="54"/>
        <v>23.320393914385452</v>
      </c>
      <c r="BC37">
        <f t="shared" si="55"/>
        <v>393.61603537341875</v>
      </c>
      <c r="BD37">
        <f t="shared" si="56"/>
        <v>1.0017514271393997E-3</v>
      </c>
    </row>
    <row r="38" spans="1:108" x14ac:dyDescent="0.25">
      <c r="A38" s="1">
        <v>26</v>
      </c>
      <c r="B38" s="1" t="s">
        <v>83</v>
      </c>
      <c r="C38" s="1">
        <v>373.99999941885471</v>
      </c>
      <c r="D38" s="1">
        <v>0</v>
      </c>
      <c r="E38">
        <f t="shared" si="29"/>
        <v>1.7008332741111782</v>
      </c>
      <c r="F38">
        <f t="shared" si="30"/>
        <v>2.3346794148874341E-2</v>
      </c>
      <c r="G38">
        <f t="shared" si="31"/>
        <v>268.84951458702852</v>
      </c>
      <c r="H38">
        <f t="shared" si="32"/>
        <v>0.35741123616734166</v>
      </c>
      <c r="I38">
        <f t="shared" si="33"/>
        <v>1.111698433761287</v>
      </c>
      <c r="J38">
        <f t="shared" si="34"/>
        <v>12.51518726348877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7.166656494140625</v>
      </c>
      <c r="P38" s="1">
        <v>12.51518726348877</v>
      </c>
      <c r="Q38" s="1">
        <v>5.1277599334716797</v>
      </c>
      <c r="R38" s="1">
        <v>399.93002319335938</v>
      </c>
      <c r="S38" s="1">
        <v>394.41146850585937</v>
      </c>
      <c r="T38" s="1">
        <v>3.6572306156158447</v>
      </c>
      <c r="U38" s="1">
        <v>4.7230777740478516</v>
      </c>
      <c r="V38" s="1">
        <v>26.21711540222168</v>
      </c>
      <c r="W38" s="1">
        <v>33.857715606689453</v>
      </c>
      <c r="X38" s="1">
        <v>200.24812316894531</v>
      </c>
      <c r="Y38" s="1">
        <v>1700.33935546875</v>
      </c>
      <c r="Z38" s="1">
        <v>9.2664871215820312</v>
      </c>
      <c r="AA38" s="1">
        <v>72.926475524902344</v>
      </c>
      <c r="AB38" s="1">
        <v>2.2080898284912109</v>
      </c>
      <c r="AC38" s="1">
        <v>8.8163077831268311E-2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0.33374687194824215</v>
      </c>
      <c r="AL38">
        <f t="shared" si="38"/>
        <v>3.5741123616734168E-4</v>
      </c>
      <c r="AM38">
        <f t="shared" si="39"/>
        <v>285.66518726348875</v>
      </c>
      <c r="AN38">
        <f t="shared" si="40"/>
        <v>280.3166564941406</v>
      </c>
      <c r="AO38">
        <f t="shared" si="41"/>
        <v>272.0542907941126</v>
      </c>
      <c r="AP38">
        <f t="shared" si="42"/>
        <v>2.4574962209707971</v>
      </c>
      <c r="AQ38">
        <f t="shared" si="43"/>
        <v>1.4561358494525978</v>
      </c>
      <c r="AR38">
        <f t="shared" si="44"/>
        <v>19.967177063909638</v>
      </c>
      <c r="AS38">
        <f t="shared" si="45"/>
        <v>15.244099289861786</v>
      </c>
      <c r="AT38">
        <f t="shared" si="46"/>
        <v>9.8409218788146973</v>
      </c>
      <c r="AU38">
        <f t="shared" si="47"/>
        <v>1.2194320549112865</v>
      </c>
      <c r="AV38">
        <f t="shared" si="48"/>
        <v>2.3156432020266751E-2</v>
      </c>
      <c r="AW38">
        <f t="shared" si="49"/>
        <v>0.34443741569131087</v>
      </c>
      <c r="AX38">
        <f t="shared" si="50"/>
        <v>0.87499463921997567</v>
      </c>
      <c r="AY38">
        <f t="shared" si="51"/>
        <v>1.448975331509811E-2</v>
      </c>
      <c r="AZ38">
        <f t="shared" si="52"/>
        <v>19.60624754541281</v>
      </c>
      <c r="BA38">
        <f t="shared" si="53"/>
        <v>0.68164730504796289</v>
      </c>
      <c r="BB38">
        <f t="shared" si="54"/>
        <v>23.33020918991895</v>
      </c>
      <c r="BC38">
        <f t="shared" si="55"/>
        <v>393.60297382520315</v>
      </c>
      <c r="BD38">
        <f t="shared" si="56"/>
        <v>1.0081426899942725E-3</v>
      </c>
    </row>
    <row r="39" spans="1:108" x14ac:dyDescent="0.25">
      <c r="A39" s="1">
        <v>27</v>
      </c>
      <c r="B39" s="1" t="s">
        <v>84</v>
      </c>
      <c r="C39" s="1">
        <v>374.49999940767884</v>
      </c>
      <c r="D39" s="1">
        <v>0</v>
      </c>
      <c r="E39">
        <f t="shared" si="29"/>
        <v>1.6896818424301216</v>
      </c>
      <c r="F39">
        <f t="shared" si="30"/>
        <v>2.331191136936794E-2</v>
      </c>
      <c r="G39">
        <f t="shared" si="31"/>
        <v>269.45975237587868</v>
      </c>
      <c r="H39">
        <f t="shared" si="32"/>
        <v>0.356849486351909</v>
      </c>
      <c r="I39">
        <f t="shared" si="33"/>
        <v>1.1115993281961054</v>
      </c>
      <c r="J39">
        <f t="shared" si="34"/>
        <v>12.513142585754395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7.1671028137207031</v>
      </c>
      <c r="P39" s="1">
        <v>12.513142585754395</v>
      </c>
      <c r="Q39" s="1">
        <v>5.128807544708252</v>
      </c>
      <c r="R39" s="1">
        <v>399.91690063476562</v>
      </c>
      <c r="S39" s="1">
        <v>394.43243408203125</v>
      </c>
      <c r="T39" s="1">
        <v>3.6575963497161865</v>
      </c>
      <c r="U39" s="1">
        <v>4.7217631340026855</v>
      </c>
      <c r="V39" s="1">
        <v>26.218904495239258</v>
      </c>
      <c r="W39" s="1">
        <v>33.847217559814453</v>
      </c>
      <c r="X39" s="1">
        <v>200.24935913085937</v>
      </c>
      <c r="Y39" s="1">
        <v>1700.3272705078125</v>
      </c>
      <c r="Z39" s="1">
        <v>9.3121366500854492</v>
      </c>
      <c r="AA39" s="1">
        <v>72.926383972167969</v>
      </c>
      <c r="AB39" s="1">
        <v>2.2080898284912109</v>
      </c>
      <c r="AC39" s="1">
        <v>8.8163077831268311E-2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0.33374893188476557</v>
      </c>
      <c r="AL39">
        <f t="shared" si="38"/>
        <v>3.5684948635190901E-4</v>
      </c>
      <c r="AM39">
        <f t="shared" si="39"/>
        <v>285.66314258575437</v>
      </c>
      <c r="AN39">
        <f t="shared" si="40"/>
        <v>280.31710281372068</v>
      </c>
      <c r="AO39">
        <f t="shared" si="41"/>
        <v>272.05235720040582</v>
      </c>
      <c r="AP39">
        <f t="shared" si="42"/>
        <v>2.4580760545295388</v>
      </c>
      <c r="AQ39">
        <f t="shared" si="43"/>
        <v>1.4559404395320124</v>
      </c>
      <c r="AR39">
        <f t="shared" si="44"/>
        <v>19.964522580574755</v>
      </c>
      <c r="AS39">
        <f t="shared" si="45"/>
        <v>15.242759446572069</v>
      </c>
      <c r="AT39">
        <f t="shared" si="46"/>
        <v>9.8401226997375488</v>
      </c>
      <c r="AU39">
        <f t="shared" si="47"/>
        <v>1.2193667194096782</v>
      </c>
      <c r="AV39">
        <f t="shared" si="48"/>
        <v>2.3122115349171787E-2</v>
      </c>
      <c r="AW39">
        <f t="shared" si="49"/>
        <v>0.34434111133590706</v>
      </c>
      <c r="AX39">
        <f t="shared" si="50"/>
        <v>0.87502560807377117</v>
      </c>
      <c r="AY39">
        <f t="shared" si="51"/>
        <v>1.4468255066710149E-2</v>
      </c>
      <c r="AZ39">
        <f t="shared" si="52"/>
        <v>19.650725366808626</v>
      </c>
      <c r="BA39">
        <f t="shared" si="53"/>
        <v>0.68315820174118425</v>
      </c>
      <c r="BB39">
        <f t="shared" si="54"/>
        <v>23.325974756609615</v>
      </c>
      <c r="BC39">
        <f t="shared" si="55"/>
        <v>393.62924025792171</v>
      </c>
      <c r="BD39">
        <f t="shared" si="56"/>
        <v>1.0012842536139173E-3</v>
      </c>
    </row>
    <row r="40" spans="1:108" x14ac:dyDescent="0.25">
      <c r="A40" s="1">
        <v>28</v>
      </c>
      <c r="B40" s="1" t="s">
        <v>84</v>
      </c>
      <c r="C40" s="1">
        <v>374.99999939650297</v>
      </c>
      <c r="D40" s="1">
        <v>0</v>
      </c>
      <c r="E40">
        <f t="shared" si="29"/>
        <v>1.6994462571812514</v>
      </c>
      <c r="F40">
        <f t="shared" si="30"/>
        <v>2.3323595293059756E-2</v>
      </c>
      <c r="G40">
        <f t="shared" si="31"/>
        <v>268.86199854380237</v>
      </c>
      <c r="H40">
        <f t="shared" si="32"/>
        <v>0.35685361069335103</v>
      </c>
      <c r="I40">
        <f t="shared" si="33"/>
        <v>1.1110612003781415</v>
      </c>
      <c r="J40">
        <f t="shared" si="34"/>
        <v>12.507253646850586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7.1679844856262207</v>
      </c>
      <c r="P40" s="1">
        <v>12.507253646850586</v>
      </c>
      <c r="Q40" s="1">
        <v>5.1288061141967773</v>
      </c>
      <c r="R40" s="1">
        <v>399.95355224609375</v>
      </c>
      <c r="S40" s="1">
        <v>394.43988037109375</v>
      </c>
      <c r="T40" s="1">
        <v>3.6572728157043457</v>
      </c>
      <c r="U40" s="1">
        <v>4.7214398384094238</v>
      </c>
      <c r="V40" s="1">
        <v>26.214927673339844</v>
      </c>
      <c r="W40" s="1">
        <v>33.842758178710937</v>
      </c>
      <c r="X40" s="1">
        <v>200.25169372558594</v>
      </c>
      <c r="Y40" s="1">
        <v>1700.321044921875</v>
      </c>
      <c r="Z40" s="1">
        <v>9.2242527008056641</v>
      </c>
      <c r="AA40" s="1">
        <v>72.926177978515625</v>
      </c>
      <c r="AB40" s="1">
        <v>2.2080898284912109</v>
      </c>
      <c r="AC40" s="1">
        <v>8.8163077831268311E-2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0.33375282287597652</v>
      </c>
      <c r="AL40">
        <f t="shared" si="38"/>
        <v>3.5685361069335105E-4</v>
      </c>
      <c r="AM40">
        <f t="shared" si="39"/>
        <v>285.65725364685056</v>
      </c>
      <c r="AN40">
        <f t="shared" si="40"/>
        <v>280.3179844856262</v>
      </c>
      <c r="AO40">
        <f t="shared" si="41"/>
        <v>272.05136110667809</v>
      </c>
      <c r="AP40">
        <f t="shared" si="42"/>
        <v>2.4588934627582146</v>
      </c>
      <c r="AQ40">
        <f t="shared" si="43"/>
        <v>1.4553777623488411</v>
      </c>
      <c r="AR40">
        <f t="shared" si="44"/>
        <v>19.956863264897851</v>
      </c>
      <c r="AS40">
        <f t="shared" si="45"/>
        <v>15.235423426488428</v>
      </c>
      <c r="AT40">
        <f t="shared" si="46"/>
        <v>9.8376190662384033</v>
      </c>
      <c r="AU40">
        <f t="shared" si="47"/>
        <v>1.2191620591533978</v>
      </c>
      <c r="AV40">
        <f t="shared" si="48"/>
        <v>2.3133609749006252E-2</v>
      </c>
      <c r="AW40">
        <f t="shared" si="49"/>
        <v>0.34431656197069971</v>
      </c>
      <c r="AX40">
        <f t="shared" si="50"/>
        <v>0.87484549718269811</v>
      </c>
      <c r="AY40">
        <f t="shared" si="51"/>
        <v>1.447545591600693E-2</v>
      </c>
      <c r="AZ40">
        <f t="shared" si="52"/>
        <v>19.607077957464742</v>
      </c>
      <c r="BA40">
        <f t="shared" si="53"/>
        <v>0.68162985520341857</v>
      </c>
      <c r="BB40">
        <f t="shared" si="54"/>
        <v>23.33408618288313</v>
      </c>
      <c r="BC40">
        <f t="shared" si="55"/>
        <v>393.63204501185771</v>
      </c>
      <c r="BD40">
        <f t="shared" si="56"/>
        <v>1.0074135459944814E-3</v>
      </c>
    </row>
    <row r="41" spans="1:108" x14ac:dyDescent="0.25">
      <c r="A41" s="1">
        <v>29</v>
      </c>
      <c r="B41" s="1" t="s">
        <v>85</v>
      </c>
      <c r="C41" s="1">
        <v>375.4999993853271</v>
      </c>
      <c r="D41" s="1">
        <v>0</v>
      </c>
      <c r="E41">
        <f t="shared" si="29"/>
        <v>1.7052459016911961</v>
      </c>
      <c r="F41">
        <f t="shared" si="30"/>
        <v>2.3303666240005075E-2</v>
      </c>
      <c r="G41">
        <f t="shared" si="31"/>
        <v>268.38153267516577</v>
      </c>
      <c r="H41">
        <f t="shared" si="32"/>
        <v>0.35671180384452233</v>
      </c>
      <c r="I41">
        <f t="shared" si="33"/>
        <v>1.1115631914601902</v>
      </c>
      <c r="J41">
        <f t="shared" si="34"/>
        <v>12.512728691101074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7.169285774230957</v>
      </c>
      <c r="P41" s="1">
        <v>12.512728691101074</v>
      </c>
      <c r="Q41" s="1">
        <v>5.1294102668762207</v>
      </c>
      <c r="R41" s="1">
        <v>399.989013671875</v>
      </c>
      <c r="S41" s="1">
        <v>394.45809936523437</v>
      </c>
      <c r="T41" s="1">
        <v>3.6579594612121582</v>
      </c>
      <c r="U41" s="1">
        <v>4.7217059135437012</v>
      </c>
      <c r="V41" s="1">
        <v>26.217643737792969</v>
      </c>
      <c r="W41" s="1">
        <v>33.841819763183594</v>
      </c>
      <c r="X41" s="1">
        <v>200.25120544433594</v>
      </c>
      <c r="Y41" s="1">
        <v>1700.2677001953125</v>
      </c>
      <c r="Z41" s="1">
        <v>9.2899246215820312</v>
      </c>
      <c r="AA41" s="1">
        <v>72.926544189453125</v>
      </c>
      <c r="AB41" s="1">
        <v>2.2080898284912109</v>
      </c>
      <c r="AC41" s="1">
        <v>8.8163077831268311E-2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0.33375200907389319</v>
      </c>
      <c r="AL41">
        <f t="shared" si="38"/>
        <v>3.5671180384452231E-4</v>
      </c>
      <c r="AM41">
        <f t="shared" si="39"/>
        <v>285.66272869110105</v>
      </c>
      <c r="AN41">
        <f t="shared" si="40"/>
        <v>280.31928577423093</v>
      </c>
      <c r="AO41">
        <f t="shared" si="41"/>
        <v>272.04282595061886</v>
      </c>
      <c r="AP41">
        <f t="shared" si="42"/>
        <v>2.4583352984483398</v>
      </c>
      <c r="AQ41">
        <f t="shared" si="43"/>
        <v>1.455900886413837</v>
      </c>
      <c r="AR41">
        <f t="shared" si="44"/>
        <v>19.963936349864692</v>
      </c>
      <c r="AS41">
        <f t="shared" si="45"/>
        <v>15.242230436320991</v>
      </c>
      <c r="AT41">
        <f t="shared" si="46"/>
        <v>9.8410072326660156</v>
      </c>
      <c r="AU41">
        <f t="shared" si="47"/>
        <v>1.2194390330499016</v>
      </c>
      <c r="AV41">
        <f t="shared" si="48"/>
        <v>2.3114003906841502E-2</v>
      </c>
      <c r="AW41">
        <f t="shared" si="49"/>
        <v>0.34433769495364686</v>
      </c>
      <c r="AX41">
        <f t="shared" si="50"/>
        <v>0.87510133809625479</v>
      </c>
      <c r="AY41">
        <f t="shared" si="51"/>
        <v>1.4463173529908797E-2</v>
      </c>
      <c r="AZ41">
        <f t="shared" si="52"/>
        <v>19.572137702268638</v>
      </c>
      <c r="BA41">
        <f t="shared" si="53"/>
        <v>0.68038033217481864</v>
      </c>
      <c r="BB41">
        <f t="shared" si="54"/>
        <v>23.326188553200357</v>
      </c>
      <c r="BC41">
        <f t="shared" si="55"/>
        <v>393.64750713276021</v>
      </c>
      <c r="BD41">
        <f t="shared" si="56"/>
        <v>1.0104696895490814E-3</v>
      </c>
    </row>
    <row r="42" spans="1:108" x14ac:dyDescent="0.25">
      <c r="A42" s="1">
        <v>30</v>
      </c>
      <c r="B42" s="1" t="s">
        <v>85</v>
      </c>
      <c r="C42" s="1">
        <v>375.99999937415123</v>
      </c>
      <c r="D42" s="1">
        <v>0</v>
      </c>
      <c r="E42">
        <f t="shared" si="29"/>
        <v>1.7165837394026491</v>
      </c>
      <c r="F42">
        <f t="shared" si="30"/>
        <v>2.3293861129711553E-2</v>
      </c>
      <c r="G42">
        <f t="shared" si="31"/>
        <v>267.55637623247196</v>
      </c>
      <c r="H42">
        <f t="shared" si="32"/>
        <v>0.35676297210928332</v>
      </c>
      <c r="I42">
        <f t="shared" si="33"/>
        <v>1.1121754106668269</v>
      </c>
      <c r="J42">
        <f t="shared" si="34"/>
        <v>12.519410133361816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7.1710386276245117</v>
      </c>
      <c r="P42" s="1">
        <v>12.519410133361816</v>
      </c>
      <c r="Q42" s="1">
        <v>5.1293187141418457</v>
      </c>
      <c r="R42" s="1">
        <v>400.02581787109375</v>
      </c>
      <c r="S42" s="1">
        <v>394.46090698242187</v>
      </c>
      <c r="T42" s="1">
        <v>3.6582026481628418</v>
      </c>
      <c r="U42" s="1">
        <v>4.7220940589904785</v>
      </c>
      <c r="V42" s="1">
        <v>26.216094970703125</v>
      </c>
      <c r="W42" s="1">
        <v>33.840351104736328</v>
      </c>
      <c r="X42" s="1">
        <v>200.2525634765625</v>
      </c>
      <c r="Y42" s="1">
        <v>1700.2974853515625</v>
      </c>
      <c r="Z42" s="1">
        <v>9.327153205871582</v>
      </c>
      <c r="AA42" s="1">
        <v>72.926139831542969</v>
      </c>
      <c r="AB42" s="1">
        <v>2.2080898284912109</v>
      </c>
      <c r="AC42" s="1">
        <v>8.8163077831268311E-2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0.33375427246093747</v>
      </c>
      <c r="AL42">
        <f t="shared" si="38"/>
        <v>3.5676297210928331E-4</v>
      </c>
      <c r="AM42">
        <f t="shared" si="39"/>
        <v>285.66941013336179</v>
      </c>
      <c r="AN42">
        <f t="shared" si="40"/>
        <v>280.32103862762449</v>
      </c>
      <c r="AO42">
        <f t="shared" si="41"/>
        <v>272.04759157551234</v>
      </c>
      <c r="AP42">
        <f t="shared" si="42"/>
        <v>2.4577366979172792</v>
      </c>
      <c r="AQ42">
        <f t="shared" si="43"/>
        <v>1.4565395023104648</v>
      </c>
      <c r="AR42">
        <f t="shared" si="44"/>
        <v>19.972804068267209</v>
      </c>
      <c r="AS42">
        <f t="shared" si="45"/>
        <v>15.25071000927673</v>
      </c>
      <c r="AT42">
        <f t="shared" si="46"/>
        <v>9.8452243804931641</v>
      </c>
      <c r="AU42">
        <f t="shared" si="47"/>
        <v>1.2197838514899064</v>
      </c>
      <c r="AV42">
        <f t="shared" si="48"/>
        <v>2.3104357716397614E-2</v>
      </c>
      <c r="AW42">
        <f t="shared" si="49"/>
        <v>0.34436409164363796</v>
      </c>
      <c r="AX42">
        <f t="shared" si="50"/>
        <v>0.87541975984626852</v>
      </c>
      <c r="AY42">
        <f t="shared" si="51"/>
        <v>1.4457130532174501E-2</v>
      </c>
      <c r="AZ42">
        <f t="shared" si="52"/>
        <v>19.51185370595017</v>
      </c>
      <c r="BA42">
        <f t="shared" si="53"/>
        <v>0.67828363089069033</v>
      </c>
      <c r="BB42">
        <f t="shared" si="54"/>
        <v>23.316972707676285</v>
      </c>
      <c r="BC42">
        <f t="shared" si="55"/>
        <v>393.64492528490172</v>
      </c>
      <c r="BD42">
        <f t="shared" si="56"/>
        <v>1.0167928920491954E-3</v>
      </c>
      <c r="BE42">
        <f>AVERAGE(E28:E42)</f>
        <v>1.7088300392929128</v>
      </c>
      <c r="BF42">
        <f t="shared" ref="BF42:DD42" si="57">AVERAGE(F28:F42)</f>
        <v>2.333426397292241E-2</v>
      </c>
      <c r="BG42">
        <f t="shared" si="57"/>
        <v>268.24722259631392</v>
      </c>
      <c r="BH42">
        <f t="shared" si="57"/>
        <v>0.35703044819855173</v>
      </c>
      <c r="BI42">
        <f t="shared" si="57"/>
        <v>1.11109926070285</v>
      </c>
      <c r="BJ42">
        <f t="shared" si="57"/>
        <v>12.507870229085286</v>
      </c>
      <c r="BK42">
        <f t="shared" si="57"/>
        <v>6</v>
      </c>
      <c r="BL42">
        <f t="shared" si="57"/>
        <v>1.4200000166893005</v>
      </c>
      <c r="BM42">
        <f t="shared" si="57"/>
        <v>1</v>
      </c>
      <c r="BN42">
        <f t="shared" si="57"/>
        <v>2.8400000333786011</v>
      </c>
      <c r="BO42">
        <f t="shared" si="57"/>
        <v>7.1622603416442869</v>
      </c>
      <c r="BP42">
        <f t="shared" si="57"/>
        <v>12.507870229085286</v>
      </c>
      <c r="BQ42">
        <f t="shared" si="57"/>
        <v>5.1277399698893227</v>
      </c>
      <c r="BR42">
        <f t="shared" si="57"/>
        <v>399.95429280598961</v>
      </c>
      <c r="BS42">
        <f t="shared" si="57"/>
        <v>394.41192830403645</v>
      </c>
      <c r="BT42">
        <f t="shared" si="57"/>
        <v>3.6570035139719645</v>
      </c>
      <c r="BU42">
        <f t="shared" si="57"/>
        <v>4.7217734654744463</v>
      </c>
      <c r="BV42">
        <f t="shared" si="57"/>
        <v>26.223058319091798</v>
      </c>
      <c r="BW42">
        <f t="shared" si="57"/>
        <v>33.858142598470053</v>
      </c>
      <c r="BX42">
        <f t="shared" si="57"/>
        <v>200.23741251627604</v>
      </c>
      <c r="BY42">
        <f t="shared" si="57"/>
        <v>1700.3598958333334</v>
      </c>
      <c r="BZ42">
        <f t="shared" si="57"/>
        <v>9.1909536361694339</v>
      </c>
      <c r="CA42">
        <f t="shared" si="57"/>
        <v>72.925571187337241</v>
      </c>
      <c r="CB42">
        <f t="shared" si="57"/>
        <v>2.2080898284912109</v>
      </c>
      <c r="CC42">
        <f t="shared" si="57"/>
        <v>8.8163077831268311E-2</v>
      </c>
      <c r="CD42">
        <f t="shared" si="57"/>
        <v>1</v>
      </c>
      <c r="CE42">
        <f t="shared" si="57"/>
        <v>-0.21956524252891541</v>
      </c>
      <c r="CF42">
        <f t="shared" si="57"/>
        <v>2.737391471862793</v>
      </c>
      <c r="CG42">
        <f t="shared" si="57"/>
        <v>1</v>
      </c>
      <c r="CH42">
        <f t="shared" si="57"/>
        <v>0</v>
      </c>
      <c r="CI42">
        <f t="shared" si="57"/>
        <v>0.15999999642372131</v>
      </c>
      <c r="CJ42">
        <f t="shared" si="57"/>
        <v>111115</v>
      </c>
      <c r="CK42">
        <f t="shared" si="57"/>
        <v>0.33372902086046002</v>
      </c>
      <c r="CL42">
        <f t="shared" si="57"/>
        <v>3.5703044819855161E-4</v>
      </c>
      <c r="CM42">
        <f t="shared" si="57"/>
        <v>285.65787022908535</v>
      </c>
      <c r="CN42">
        <f t="shared" si="57"/>
        <v>280.31226034164433</v>
      </c>
      <c r="CO42">
        <f t="shared" si="57"/>
        <v>272.05757725237248</v>
      </c>
      <c r="CP42">
        <f t="shared" si="57"/>
        <v>2.4581434597837823</v>
      </c>
      <c r="CQ42">
        <f t="shared" si="57"/>
        <v>1.4554372880091688</v>
      </c>
      <c r="CR42">
        <f t="shared" si="57"/>
        <v>19.957845451169412</v>
      </c>
      <c r="CS42">
        <f t="shared" si="57"/>
        <v>15.236071985694965</v>
      </c>
      <c r="CT42">
        <f t="shared" si="57"/>
        <v>9.8350652853647862</v>
      </c>
      <c r="CU42">
        <f t="shared" si="57"/>
        <v>1.2189535495523851</v>
      </c>
      <c r="CV42">
        <f t="shared" si="57"/>
        <v>2.3144104998254766E-2</v>
      </c>
      <c r="CW42">
        <f t="shared" si="57"/>
        <v>0.34433802730631891</v>
      </c>
      <c r="CX42">
        <f t="shared" si="57"/>
        <v>0.87461552224606609</v>
      </c>
      <c r="CY42">
        <f t="shared" si="57"/>
        <v>1.4482030865081758E-2</v>
      </c>
      <c r="CZ42">
        <f t="shared" si="57"/>
        <v>19.562082310668004</v>
      </c>
      <c r="DA42">
        <f t="shared" si="57"/>
        <v>0.68011940876890831</v>
      </c>
      <c r="DB42">
        <f t="shared" si="57"/>
        <v>23.334848819284456</v>
      </c>
      <c r="DC42">
        <f t="shared" si="57"/>
        <v>393.59963234420115</v>
      </c>
      <c r="DD42">
        <f t="shared" si="57"/>
        <v>1.0130961775353408E-3</v>
      </c>
    </row>
    <row r="43" spans="1:108" x14ac:dyDescent="0.25">
      <c r="A43" s="1" t="s">
        <v>9</v>
      </c>
      <c r="B43" s="1" t="s">
        <v>86</v>
      </c>
    </row>
    <row r="44" spans="1:108" x14ac:dyDescent="0.25">
      <c r="A44" s="1" t="s">
        <v>9</v>
      </c>
      <c r="B44" s="1" t="s">
        <v>87</v>
      </c>
    </row>
    <row r="45" spans="1:108" x14ac:dyDescent="0.25">
      <c r="A45" s="1">
        <v>31</v>
      </c>
      <c r="B45" s="1" t="s">
        <v>88</v>
      </c>
      <c r="C45" s="1">
        <v>574.49999967589974</v>
      </c>
      <c r="D45" s="1">
        <v>0</v>
      </c>
      <c r="E45">
        <f t="shared" ref="E45:E59" si="58">(R45-S45*(1000-T45)/(1000-U45))*AK45</f>
        <v>1.984773912497487</v>
      </c>
      <c r="F45">
        <f t="shared" ref="F45:F59" si="59">IF(AV45&lt;&gt;0,1/(1/AV45-1/N45),0)</f>
        <v>2.3349333547159162E-2</v>
      </c>
      <c r="G45">
        <f t="shared" ref="G45:G59" si="60">((AY45-AL45/2)*S45-E45)/(AY45+AL45/2)</f>
        <v>247.17458866648764</v>
      </c>
      <c r="H45">
        <f t="shared" ref="H45:H59" si="61">AL45*1000</f>
        <v>0.42338173520728656</v>
      </c>
      <c r="I45">
        <f t="shared" ref="I45:I59" si="62">(AQ45-AW45)</f>
        <v>1.3121139906067931</v>
      </c>
      <c r="J45">
        <f t="shared" ref="J45:J59" si="63">(P45+AP45*D45)</f>
        <v>15.885028839111328</v>
      </c>
      <c r="K45" s="1">
        <v>6</v>
      </c>
      <c r="L45">
        <f t="shared" ref="L45:L59" si="64">(K45*AE45+AF45)</f>
        <v>1.4200000166893005</v>
      </c>
      <c r="M45" s="1">
        <v>1</v>
      </c>
      <c r="N45">
        <f t="shared" ref="N45:N59" si="65">L45*(M45+1)*(M45+1)/(M45*M45+1)</f>
        <v>2.8400000333786011</v>
      </c>
      <c r="O45" s="1">
        <v>11.200784683227539</v>
      </c>
      <c r="P45" s="1">
        <v>15.885028839111328</v>
      </c>
      <c r="Q45" s="1">
        <v>10.013790130615234</v>
      </c>
      <c r="R45" s="1">
        <v>399.9425048828125</v>
      </c>
      <c r="S45" s="1">
        <v>393.49655151367187</v>
      </c>
      <c r="T45" s="1">
        <v>5.5856847763061523</v>
      </c>
      <c r="U45" s="1">
        <v>6.8455390930175781</v>
      </c>
      <c r="V45" s="1">
        <v>30.509181976318359</v>
      </c>
      <c r="W45" s="1">
        <v>37.390544891357422</v>
      </c>
      <c r="X45" s="1">
        <v>200.25337219238281</v>
      </c>
      <c r="Y45" s="1">
        <v>1699.3353271484375</v>
      </c>
      <c r="Z45" s="1">
        <v>9.6014337539672852</v>
      </c>
      <c r="AA45" s="1">
        <v>72.927764892578125</v>
      </c>
      <c r="AB45" s="1">
        <v>2.0998439788818359</v>
      </c>
      <c r="AC45" s="1">
        <v>7.1397483348846436E-2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ref="AK45:AK59" si="66">X45*0.000001/(K45*0.0001)</f>
        <v>0.33375562032063799</v>
      </c>
      <c r="AL45">
        <f t="shared" ref="AL45:AL59" si="67">(U45-T45)/(1000-U45)*AK45</f>
        <v>4.2338173520728656E-4</v>
      </c>
      <c r="AM45">
        <f t="shared" ref="AM45:AM59" si="68">(P45+273.15)</f>
        <v>289.03502883911131</v>
      </c>
      <c r="AN45">
        <f t="shared" ref="AN45:AN59" si="69">(O45+273.15)</f>
        <v>284.35078468322752</v>
      </c>
      <c r="AO45">
        <f t="shared" ref="AO45:AO59" si="70">(Y45*AG45+Z45*AH45)*AI45</f>
        <v>271.89364626645329</v>
      </c>
      <c r="AP45">
        <f t="shared" ref="AP45:AP59" si="71">((AO45+0.00000010773*(AN45^4-AM45^4))-AL45*44100)/(L45*51.4+0.00000043092*AM45^3)</f>
        <v>2.4660826838194487</v>
      </c>
      <c r="AQ45">
        <f t="shared" ref="AQ45:AQ59" si="72">0.61365*EXP(17.502*J45/(240.97+J45))</f>
        <v>1.8113438561453317</v>
      </c>
      <c r="AR45">
        <f t="shared" ref="AR45:AR59" si="73">AQ45*1000/AA45</f>
        <v>24.837506796121112</v>
      </c>
      <c r="AS45">
        <f t="shared" ref="AS45:AS59" si="74">(AR45-U45)</f>
        <v>17.991967703103533</v>
      </c>
      <c r="AT45">
        <f t="shared" ref="AT45:AT59" si="75">IF(D45,P45,(O45+P45)/2)</f>
        <v>13.542906761169434</v>
      </c>
      <c r="AU45">
        <f t="shared" ref="AU45:AU59" si="76">0.61365*EXP(17.502*AT45/(240.97+AT45))</f>
        <v>1.557325278063435</v>
      </c>
      <c r="AV45">
        <f t="shared" ref="AV45:AV59" si="77">IF(AS45&lt;&gt;0,(1000-(AR45+U45)/2)/AS45*AL45,0)</f>
        <v>2.3158930174314078E-2</v>
      </c>
      <c r="AW45">
        <f t="shared" ref="AW45:AW59" si="78">U45*AA45/1000</f>
        <v>0.49922986553853843</v>
      </c>
      <c r="AX45">
        <f t="shared" ref="AX45:AX59" si="79">(AU45-AW45)</f>
        <v>1.0580954125248967</v>
      </c>
      <c r="AY45">
        <f t="shared" ref="AY45:AY59" si="80">1/(1.6/F45+1.37/N45)</f>
        <v>1.4491318328099131E-2</v>
      </c>
      <c r="AZ45">
        <f t="shared" ref="AZ45:AZ59" si="81">G45*AA45*0.001</f>
        <v>18.025890289689315</v>
      </c>
      <c r="BA45">
        <f t="shared" ref="BA45:BA59" si="82">G45/S45</f>
        <v>0.62814931342009395</v>
      </c>
      <c r="BB45">
        <f t="shared" ref="BB45:BB59" si="83">(1-AL45*AA45/AQ45/F45)*100</f>
        <v>26.995500076161814</v>
      </c>
      <c r="BC45">
        <f t="shared" ref="BC45:BC59" si="84">(S45-E45/(N45/1.35))</f>
        <v>392.55308505227043</v>
      </c>
      <c r="BD45">
        <f t="shared" ref="BD45:BD59" si="85">E45*BB45/100/BC45</f>
        <v>1.3649100299098517E-3</v>
      </c>
    </row>
    <row r="46" spans="1:108" x14ac:dyDescent="0.25">
      <c r="A46" s="1">
        <v>32</v>
      </c>
      <c r="B46" s="1" t="s">
        <v>88</v>
      </c>
      <c r="C46" s="1">
        <v>574.49999967589974</v>
      </c>
      <c r="D46" s="1">
        <v>0</v>
      </c>
      <c r="E46">
        <f t="shared" si="58"/>
        <v>1.984773912497487</v>
      </c>
      <c r="F46">
        <f t="shared" si="59"/>
        <v>2.3349333547159162E-2</v>
      </c>
      <c r="G46">
        <f t="shared" si="60"/>
        <v>247.17458866648764</v>
      </c>
      <c r="H46">
        <f t="shared" si="61"/>
        <v>0.42338173520728656</v>
      </c>
      <c r="I46">
        <f t="shared" si="62"/>
        <v>1.3121139906067931</v>
      </c>
      <c r="J46">
        <f t="shared" si="63"/>
        <v>15.885028839111328</v>
      </c>
      <c r="K46" s="1">
        <v>6</v>
      </c>
      <c r="L46">
        <f t="shared" si="64"/>
        <v>1.4200000166893005</v>
      </c>
      <c r="M46" s="1">
        <v>1</v>
      </c>
      <c r="N46">
        <f t="shared" si="65"/>
        <v>2.8400000333786011</v>
      </c>
      <c r="O46" s="1">
        <v>11.200784683227539</v>
      </c>
      <c r="P46" s="1">
        <v>15.885028839111328</v>
      </c>
      <c r="Q46" s="1">
        <v>10.013790130615234</v>
      </c>
      <c r="R46" s="1">
        <v>399.9425048828125</v>
      </c>
      <c r="S46" s="1">
        <v>393.49655151367187</v>
      </c>
      <c r="T46" s="1">
        <v>5.5856847763061523</v>
      </c>
      <c r="U46" s="1">
        <v>6.8455390930175781</v>
      </c>
      <c r="V46" s="1">
        <v>30.509181976318359</v>
      </c>
      <c r="W46" s="1">
        <v>37.390544891357422</v>
      </c>
      <c r="X46" s="1">
        <v>200.25337219238281</v>
      </c>
      <c r="Y46" s="1">
        <v>1699.3353271484375</v>
      </c>
      <c r="Z46" s="1">
        <v>9.6014337539672852</v>
      </c>
      <c r="AA46" s="1">
        <v>72.927764892578125</v>
      </c>
      <c r="AB46" s="1">
        <v>2.0998439788818359</v>
      </c>
      <c r="AC46" s="1">
        <v>7.1397483348846436E-2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66"/>
        <v>0.33375562032063799</v>
      </c>
      <c r="AL46">
        <f t="shared" si="67"/>
        <v>4.2338173520728656E-4</v>
      </c>
      <c r="AM46">
        <f t="shared" si="68"/>
        <v>289.03502883911131</v>
      </c>
      <c r="AN46">
        <f t="shared" si="69"/>
        <v>284.35078468322752</v>
      </c>
      <c r="AO46">
        <f t="shared" si="70"/>
        <v>271.89364626645329</v>
      </c>
      <c r="AP46">
        <f t="shared" si="71"/>
        <v>2.4660826838194487</v>
      </c>
      <c r="AQ46">
        <f t="shared" si="72"/>
        <v>1.8113438561453317</v>
      </c>
      <c r="AR46">
        <f t="shared" si="73"/>
        <v>24.837506796121112</v>
      </c>
      <c r="AS46">
        <f t="shared" si="74"/>
        <v>17.991967703103533</v>
      </c>
      <c r="AT46">
        <f t="shared" si="75"/>
        <v>13.542906761169434</v>
      </c>
      <c r="AU46">
        <f t="shared" si="76"/>
        <v>1.557325278063435</v>
      </c>
      <c r="AV46">
        <f t="shared" si="77"/>
        <v>2.3158930174314078E-2</v>
      </c>
      <c r="AW46">
        <f t="shared" si="78"/>
        <v>0.49922986553853843</v>
      </c>
      <c r="AX46">
        <f t="shared" si="79"/>
        <v>1.0580954125248967</v>
      </c>
      <c r="AY46">
        <f t="shared" si="80"/>
        <v>1.4491318328099131E-2</v>
      </c>
      <c r="AZ46">
        <f t="shared" si="81"/>
        <v>18.025890289689315</v>
      </c>
      <c r="BA46">
        <f t="shared" si="82"/>
        <v>0.62814931342009395</v>
      </c>
      <c r="BB46">
        <f t="shared" si="83"/>
        <v>26.995500076161814</v>
      </c>
      <c r="BC46">
        <f t="shared" si="84"/>
        <v>392.55308505227043</v>
      </c>
      <c r="BD46">
        <f t="shared" si="85"/>
        <v>1.3649100299098517E-3</v>
      </c>
    </row>
    <row r="47" spans="1:108" x14ac:dyDescent="0.25">
      <c r="A47" s="1">
        <v>33</v>
      </c>
      <c r="B47" s="1" t="s">
        <v>89</v>
      </c>
      <c r="C47" s="1">
        <v>574.99999966472387</v>
      </c>
      <c r="D47" s="1">
        <v>0</v>
      </c>
      <c r="E47">
        <f t="shared" si="58"/>
        <v>1.9906296860393939</v>
      </c>
      <c r="F47">
        <f t="shared" si="59"/>
        <v>2.3348044540359363E-2</v>
      </c>
      <c r="G47">
        <f t="shared" si="60"/>
        <v>246.76333956137944</v>
      </c>
      <c r="H47">
        <f t="shared" si="61"/>
        <v>0.42326660103669106</v>
      </c>
      <c r="I47">
        <f t="shared" si="62"/>
        <v>1.311829073005542</v>
      </c>
      <c r="J47">
        <f t="shared" si="63"/>
        <v>15.882448196411133</v>
      </c>
      <c r="K47" s="1">
        <v>6</v>
      </c>
      <c r="L47">
        <f t="shared" si="64"/>
        <v>1.4200000166893005</v>
      </c>
      <c r="M47" s="1">
        <v>1</v>
      </c>
      <c r="N47">
        <f t="shared" si="65"/>
        <v>2.8400000333786011</v>
      </c>
      <c r="O47" s="1">
        <v>11.20201301574707</v>
      </c>
      <c r="P47" s="1">
        <v>15.882448196411133</v>
      </c>
      <c r="Q47" s="1">
        <v>10.014400482177734</v>
      </c>
      <c r="R47" s="1">
        <v>399.95281982421875</v>
      </c>
      <c r="S47" s="1">
        <v>393.48876953125</v>
      </c>
      <c r="T47" s="1">
        <v>5.5857152938842773</v>
      </c>
      <c r="U47" s="1">
        <v>6.8453631401062012</v>
      </c>
      <c r="V47" s="1">
        <v>30.506795883178711</v>
      </c>
      <c r="W47" s="1">
        <v>37.386455535888672</v>
      </c>
      <c r="X47" s="1">
        <v>200.23176574707031</v>
      </c>
      <c r="Y47" s="1">
        <v>1699.35009765625</v>
      </c>
      <c r="Z47" s="1">
        <v>9.6682453155517578</v>
      </c>
      <c r="AA47" s="1">
        <v>72.9276123046875</v>
      </c>
      <c r="AB47" s="1">
        <v>2.0998439788818359</v>
      </c>
      <c r="AC47" s="1">
        <v>7.1397483348846436E-2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66"/>
        <v>0.33371960957845048</v>
      </c>
      <c r="AL47">
        <f t="shared" si="67"/>
        <v>4.2326660103669106E-4</v>
      </c>
      <c r="AM47">
        <f t="shared" si="68"/>
        <v>289.03244819641111</v>
      </c>
      <c r="AN47">
        <f t="shared" si="69"/>
        <v>284.35201301574705</v>
      </c>
      <c r="AO47">
        <f t="shared" si="70"/>
        <v>271.89600954765046</v>
      </c>
      <c r="AP47">
        <f t="shared" si="71"/>
        <v>2.46664807116285</v>
      </c>
      <c r="AQ47">
        <f t="shared" si="72"/>
        <v>1.8110450621720051</v>
      </c>
      <c r="AR47">
        <f t="shared" si="73"/>
        <v>24.833461633236528</v>
      </c>
      <c r="AS47">
        <f t="shared" si="74"/>
        <v>17.988098493130327</v>
      </c>
      <c r="AT47">
        <f t="shared" si="75"/>
        <v>13.542230606079102</v>
      </c>
      <c r="AU47">
        <f t="shared" si="76"/>
        <v>1.5572567216191784</v>
      </c>
      <c r="AV47">
        <f t="shared" si="77"/>
        <v>2.315766210377666E-2</v>
      </c>
      <c r="AW47">
        <f t="shared" si="78"/>
        <v>0.49921598916646326</v>
      </c>
      <c r="AX47">
        <f t="shared" si="79"/>
        <v>1.058040732452715</v>
      </c>
      <c r="AY47">
        <f t="shared" si="80"/>
        <v>1.449052392272485E-2</v>
      </c>
      <c r="AZ47">
        <f t="shared" si="81"/>
        <v>17.995861158542233</v>
      </c>
      <c r="BA47">
        <f t="shared" si="82"/>
        <v>0.62711660069826225</v>
      </c>
      <c r="BB47">
        <f t="shared" si="83"/>
        <v>26.999434270014611</v>
      </c>
      <c r="BC47">
        <f t="shared" si="84"/>
        <v>392.54251951555682</v>
      </c>
      <c r="BD47">
        <f t="shared" si="85"/>
        <v>1.3691733428136425E-3</v>
      </c>
    </row>
    <row r="48" spans="1:108" x14ac:dyDescent="0.25">
      <c r="A48" s="1">
        <v>34</v>
      </c>
      <c r="B48" s="1" t="s">
        <v>89</v>
      </c>
      <c r="C48" s="1">
        <v>575.499999653548</v>
      </c>
      <c r="D48" s="1">
        <v>0</v>
      </c>
      <c r="E48">
        <f t="shared" si="58"/>
        <v>1.9807920426235248</v>
      </c>
      <c r="F48">
        <f t="shared" si="59"/>
        <v>2.3357558034635021E-2</v>
      </c>
      <c r="G48">
        <f t="shared" si="60"/>
        <v>247.49121173216341</v>
      </c>
      <c r="H48">
        <f t="shared" si="61"/>
        <v>0.42341955227739031</v>
      </c>
      <c r="I48">
        <f t="shared" si="62"/>
        <v>1.3117721280025423</v>
      </c>
      <c r="J48">
        <f t="shared" si="63"/>
        <v>15.882404327392578</v>
      </c>
      <c r="K48" s="1">
        <v>6</v>
      </c>
      <c r="L48">
        <f t="shared" si="64"/>
        <v>1.4200000166893005</v>
      </c>
      <c r="M48" s="1">
        <v>1</v>
      </c>
      <c r="N48">
        <f t="shared" si="65"/>
        <v>2.8400000333786011</v>
      </c>
      <c r="O48" s="1">
        <v>11.204122543334961</v>
      </c>
      <c r="P48" s="1">
        <v>15.882404327392578</v>
      </c>
      <c r="Q48" s="1">
        <v>10.01346492767334</v>
      </c>
      <c r="R48" s="1">
        <v>399.92724609375</v>
      </c>
      <c r="S48" s="1">
        <v>393.49273681640625</v>
      </c>
      <c r="T48" s="1">
        <v>5.5860228538513184</v>
      </c>
      <c r="U48" s="1">
        <v>6.846076488494873</v>
      </c>
      <c r="V48" s="1">
        <v>30.50419807434082</v>
      </c>
      <c r="W48" s="1">
        <v>37.385108947753906</v>
      </c>
      <c r="X48" s="1">
        <v>200.23947143554687</v>
      </c>
      <c r="Y48" s="1">
        <v>1699.35546875</v>
      </c>
      <c r="Z48" s="1">
        <v>9.6194591522216797</v>
      </c>
      <c r="AA48" s="1">
        <v>72.927589416503906</v>
      </c>
      <c r="AB48" s="1">
        <v>2.0998439788818359</v>
      </c>
      <c r="AC48" s="1">
        <v>7.1397483348846436E-2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66"/>
        <v>0.33373245239257804</v>
      </c>
      <c r="AL48">
        <f t="shared" si="67"/>
        <v>4.2341955227739029E-4</v>
      </c>
      <c r="AM48">
        <f t="shared" si="68"/>
        <v>289.03240432739256</v>
      </c>
      <c r="AN48">
        <f t="shared" si="69"/>
        <v>284.35412254333494</v>
      </c>
      <c r="AO48">
        <f t="shared" si="70"/>
        <v>271.89686892263126</v>
      </c>
      <c r="AP48">
        <f t="shared" si="71"/>
        <v>2.466833732277725</v>
      </c>
      <c r="AQ48">
        <f t="shared" si="72"/>
        <v>1.8110399832694772</v>
      </c>
      <c r="AR48">
        <f t="shared" si="73"/>
        <v>24.833399784082665</v>
      </c>
      <c r="AS48">
        <f t="shared" si="74"/>
        <v>17.987323295587792</v>
      </c>
      <c r="AT48">
        <f t="shared" si="75"/>
        <v>13.54326343536377</v>
      </c>
      <c r="AU48">
        <f t="shared" si="76"/>
        <v>1.5573614428986922</v>
      </c>
      <c r="AV48">
        <f t="shared" si="77"/>
        <v>2.3167021051417332E-2</v>
      </c>
      <c r="AW48">
        <f t="shared" si="78"/>
        <v>0.49926785526693496</v>
      </c>
      <c r="AX48">
        <f t="shared" si="79"/>
        <v>1.0580935876317572</v>
      </c>
      <c r="AY48">
        <f t="shared" si="80"/>
        <v>1.4496387004574254E-2</v>
      </c>
      <c r="AZ48">
        <f t="shared" si="81"/>
        <v>18.048937473396247</v>
      </c>
      <c r="BA48">
        <f t="shared" si="82"/>
        <v>0.62896005078649408</v>
      </c>
      <c r="BB48">
        <f t="shared" si="83"/>
        <v>27.002616799146008</v>
      </c>
      <c r="BC48">
        <f t="shared" si="84"/>
        <v>392.55116314523957</v>
      </c>
      <c r="BD48">
        <f t="shared" si="85"/>
        <v>1.362537511217902E-3</v>
      </c>
    </row>
    <row r="49" spans="1:108" x14ac:dyDescent="0.25">
      <c r="A49" s="1">
        <v>35</v>
      </c>
      <c r="B49" s="1" t="s">
        <v>90</v>
      </c>
      <c r="C49" s="1">
        <v>575.99999964237213</v>
      </c>
      <c r="D49" s="1">
        <v>0</v>
      </c>
      <c r="E49">
        <f t="shared" si="58"/>
        <v>1.9779565251882454</v>
      </c>
      <c r="F49">
        <f t="shared" si="59"/>
        <v>2.3353340027276341E-2</v>
      </c>
      <c r="G49">
        <f t="shared" si="60"/>
        <v>247.6647388247662</v>
      </c>
      <c r="H49">
        <f t="shared" si="61"/>
        <v>0.42338034262270441</v>
      </c>
      <c r="I49">
        <f t="shared" si="62"/>
        <v>1.311885702589771</v>
      </c>
      <c r="J49">
        <f t="shared" si="63"/>
        <v>15.883123397827148</v>
      </c>
      <c r="K49" s="1">
        <v>6</v>
      </c>
      <c r="L49">
        <f t="shared" si="64"/>
        <v>1.4200000166893005</v>
      </c>
      <c r="M49" s="1">
        <v>1</v>
      </c>
      <c r="N49">
        <f t="shared" si="65"/>
        <v>2.8400000333786011</v>
      </c>
      <c r="O49" s="1">
        <v>11.205348014831543</v>
      </c>
      <c r="P49" s="1">
        <v>15.883123397827148</v>
      </c>
      <c r="Q49" s="1">
        <v>10.013230323791504</v>
      </c>
      <c r="R49" s="1">
        <v>399.92489624023437</v>
      </c>
      <c r="S49" s="1">
        <v>393.49856567382812</v>
      </c>
      <c r="T49" s="1">
        <v>5.5856504440307617</v>
      </c>
      <c r="U49" s="1">
        <v>6.8456578254699707</v>
      </c>
      <c r="V49" s="1">
        <v>30.499696731567383</v>
      </c>
      <c r="W49" s="1">
        <v>37.379798889160156</v>
      </c>
      <c r="X49" s="1">
        <v>200.22836303710937</v>
      </c>
      <c r="Y49" s="1">
        <v>1699.3760986328125</v>
      </c>
      <c r="Z49" s="1">
        <v>9.6153192520141602</v>
      </c>
      <c r="AA49" s="1">
        <v>72.927619934082031</v>
      </c>
      <c r="AB49" s="1">
        <v>2.0998439788818359</v>
      </c>
      <c r="AC49" s="1">
        <v>7.1397483348846436E-2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si="66"/>
        <v>0.33371393839518226</v>
      </c>
      <c r="AL49">
        <f t="shared" si="67"/>
        <v>4.2338034262270441E-4</v>
      </c>
      <c r="AM49">
        <f t="shared" si="68"/>
        <v>289.03312339782713</v>
      </c>
      <c r="AN49">
        <f t="shared" si="69"/>
        <v>284.35534801483152</v>
      </c>
      <c r="AO49">
        <f t="shared" si="70"/>
        <v>271.90016970380748</v>
      </c>
      <c r="AP49">
        <f t="shared" si="71"/>
        <v>2.4669476298419615</v>
      </c>
      <c r="AQ49">
        <f t="shared" si="72"/>
        <v>1.8111232346844195</v>
      </c>
      <c r="AR49">
        <f t="shared" si="73"/>
        <v>24.834530954410159</v>
      </c>
      <c r="AS49">
        <f t="shared" si="74"/>
        <v>17.988873128940188</v>
      </c>
      <c r="AT49">
        <f t="shared" si="75"/>
        <v>13.544235706329346</v>
      </c>
      <c r="AU49">
        <f t="shared" si="76"/>
        <v>1.5574600296690897</v>
      </c>
      <c r="AV49">
        <f t="shared" si="77"/>
        <v>2.3162871573226995E-2</v>
      </c>
      <c r="AW49">
        <f t="shared" si="78"/>
        <v>0.4992375320946485</v>
      </c>
      <c r="AX49">
        <f t="shared" si="79"/>
        <v>1.0582224975744412</v>
      </c>
      <c r="AY49">
        <f t="shared" si="80"/>
        <v>1.449378748830181E-2</v>
      </c>
      <c r="AZ49">
        <f t="shared" si="81"/>
        <v>18.06159994408624</v>
      </c>
      <c r="BA49">
        <f t="shared" si="82"/>
        <v>0.62939171938445149</v>
      </c>
      <c r="BB49">
        <f t="shared" si="83"/>
        <v>26.999518389732756</v>
      </c>
      <c r="BC49">
        <f t="shared" si="84"/>
        <v>392.558339871849</v>
      </c>
      <c r="BD49">
        <f t="shared" si="85"/>
        <v>1.3604060378221915E-3</v>
      </c>
    </row>
    <row r="50" spans="1:108" x14ac:dyDescent="0.25">
      <c r="A50" s="1">
        <v>36</v>
      </c>
      <c r="B50" s="1" t="s">
        <v>90</v>
      </c>
      <c r="C50" s="1">
        <v>576.49999963119626</v>
      </c>
      <c r="D50" s="1">
        <v>0</v>
      </c>
      <c r="E50">
        <f t="shared" si="58"/>
        <v>1.9708677876880707</v>
      </c>
      <c r="F50">
        <f t="shared" si="59"/>
        <v>2.3387105236785215E-2</v>
      </c>
      <c r="G50">
        <f t="shared" si="60"/>
        <v>248.35597170211665</v>
      </c>
      <c r="H50">
        <f t="shared" si="61"/>
        <v>0.42394738610783672</v>
      </c>
      <c r="I50">
        <f t="shared" si="62"/>
        <v>1.3117693032168467</v>
      </c>
      <c r="J50">
        <f t="shared" si="63"/>
        <v>15.883016586303711</v>
      </c>
      <c r="K50" s="1">
        <v>6</v>
      </c>
      <c r="L50">
        <f t="shared" si="64"/>
        <v>1.4200000166893005</v>
      </c>
      <c r="M50" s="1">
        <v>1</v>
      </c>
      <c r="N50">
        <f t="shared" si="65"/>
        <v>2.8400000333786011</v>
      </c>
      <c r="O50" s="1">
        <v>11.206586837768555</v>
      </c>
      <c r="P50" s="1">
        <v>15.883016586303711</v>
      </c>
      <c r="Q50" s="1">
        <v>10.012848854064941</v>
      </c>
      <c r="R50" s="1">
        <v>399.92037963867187</v>
      </c>
      <c r="S50" s="1">
        <v>393.51519775390625</v>
      </c>
      <c r="T50" s="1">
        <v>5.5854649543762207</v>
      </c>
      <c r="U50" s="1">
        <v>6.8470406532287598</v>
      </c>
      <c r="V50" s="1">
        <v>30.496376037597656</v>
      </c>
      <c r="W50" s="1">
        <v>37.384521484375</v>
      </c>
      <c r="X50" s="1">
        <v>200.24700927734375</v>
      </c>
      <c r="Y50" s="1">
        <v>1699.4146728515625</v>
      </c>
      <c r="Z50" s="1">
        <v>9.6396064758300781</v>
      </c>
      <c r="AA50" s="1">
        <v>72.928085327148438</v>
      </c>
      <c r="AB50" s="1">
        <v>2.0998439788818359</v>
      </c>
      <c r="AC50" s="1">
        <v>7.1397483348846436E-2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si="66"/>
        <v>0.33374501546223956</v>
      </c>
      <c r="AL50">
        <f t="shared" si="67"/>
        <v>4.2394738610783671E-4</v>
      </c>
      <c r="AM50">
        <f t="shared" si="68"/>
        <v>289.03301658630369</v>
      </c>
      <c r="AN50">
        <f t="shared" si="69"/>
        <v>284.35658683776853</v>
      </c>
      <c r="AO50">
        <f t="shared" si="70"/>
        <v>271.90634157866953</v>
      </c>
      <c r="AP50">
        <f t="shared" si="71"/>
        <v>2.4668826276080758</v>
      </c>
      <c r="AQ50">
        <f t="shared" si="72"/>
        <v>1.8111108682139678</v>
      </c>
      <c r="AR50">
        <f t="shared" si="73"/>
        <v>24.834202901248499</v>
      </c>
      <c r="AS50">
        <f t="shared" si="74"/>
        <v>17.98716224801974</v>
      </c>
      <c r="AT50">
        <f t="shared" si="75"/>
        <v>13.544801712036133</v>
      </c>
      <c r="AU50">
        <f t="shared" si="76"/>
        <v>1.5575174242984799</v>
      </c>
      <c r="AV50">
        <f t="shared" si="77"/>
        <v>2.3196087862997278E-2</v>
      </c>
      <c r="AW50">
        <f t="shared" si="78"/>
        <v>0.49934156499712118</v>
      </c>
      <c r="AX50">
        <f t="shared" si="79"/>
        <v>1.0581758593013588</v>
      </c>
      <c r="AY50">
        <f t="shared" si="80"/>
        <v>1.4514596469333589E-2</v>
      </c>
      <c r="AZ50">
        <f t="shared" si="81"/>
        <v>18.112125495798825</v>
      </c>
      <c r="BA50">
        <f t="shared" si="82"/>
        <v>0.63112167743374359</v>
      </c>
      <c r="BB50">
        <f t="shared" si="83"/>
        <v>27.006318714308865</v>
      </c>
      <c r="BC50">
        <f t="shared" si="84"/>
        <v>392.57834159823443</v>
      </c>
      <c r="BD50">
        <f t="shared" si="85"/>
        <v>1.3558028545685883E-3</v>
      </c>
    </row>
    <row r="51" spans="1:108" x14ac:dyDescent="0.25">
      <c r="A51" s="1">
        <v>37</v>
      </c>
      <c r="B51" s="1" t="s">
        <v>91</v>
      </c>
      <c r="C51" s="1">
        <v>576.99999962002039</v>
      </c>
      <c r="D51" s="1">
        <v>0</v>
      </c>
      <c r="E51">
        <f t="shared" si="58"/>
        <v>1.9588398235731179</v>
      </c>
      <c r="F51">
        <f t="shared" si="59"/>
        <v>2.3359680162743618E-2</v>
      </c>
      <c r="G51">
        <f t="shared" si="60"/>
        <v>249.02427617503139</v>
      </c>
      <c r="H51">
        <f t="shared" si="61"/>
        <v>0.42376120755234065</v>
      </c>
      <c r="I51">
        <f t="shared" si="62"/>
        <v>1.3127249146484066</v>
      </c>
      <c r="J51">
        <f t="shared" si="63"/>
        <v>15.890971183776855</v>
      </c>
      <c r="K51" s="1">
        <v>6</v>
      </c>
      <c r="L51">
        <f t="shared" si="64"/>
        <v>1.4200000166893005</v>
      </c>
      <c r="M51" s="1">
        <v>1</v>
      </c>
      <c r="N51">
        <f t="shared" si="65"/>
        <v>2.8400000333786011</v>
      </c>
      <c r="O51" s="1">
        <v>11.208041191101074</v>
      </c>
      <c r="P51" s="1">
        <v>15.890971183776855</v>
      </c>
      <c r="Q51" s="1">
        <v>10.012411117553711</v>
      </c>
      <c r="R51" s="1">
        <v>399.89794921875</v>
      </c>
      <c r="S51" s="1">
        <v>393.5289306640625</v>
      </c>
      <c r="T51" s="1">
        <v>5.5854640007019043</v>
      </c>
      <c r="U51" s="1">
        <v>6.8465018272399902</v>
      </c>
      <c r="V51" s="1">
        <v>30.493724822998047</v>
      </c>
      <c r="W51" s="1">
        <v>37.378334045410156</v>
      </c>
      <c r="X51" s="1">
        <v>200.24455261230469</v>
      </c>
      <c r="Y51" s="1">
        <v>1699.353515625</v>
      </c>
      <c r="Z51" s="1">
        <v>9.6193342208862305</v>
      </c>
      <c r="AA51" s="1">
        <v>72.928794860839844</v>
      </c>
      <c r="AB51" s="1">
        <v>2.0998439788818359</v>
      </c>
      <c r="AC51" s="1">
        <v>7.1397483348846436E-2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66"/>
        <v>0.33374092102050779</v>
      </c>
      <c r="AL51">
        <f t="shared" si="67"/>
        <v>4.2376120755234064E-4</v>
      </c>
      <c r="AM51">
        <f t="shared" si="68"/>
        <v>289.04097118377683</v>
      </c>
      <c r="AN51">
        <f t="shared" si="69"/>
        <v>284.35804119110105</v>
      </c>
      <c r="AO51">
        <f t="shared" si="70"/>
        <v>271.89655642263824</v>
      </c>
      <c r="AP51">
        <f t="shared" si="71"/>
        <v>2.4660185999851012</v>
      </c>
      <c r="AQ51">
        <f t="shared" si="72"/>
        <v>1.812032041921557</v>
      </c>
      <c r="AR51">
        <f t="shared" si="73"/>
        <v>24.846592424558953</v>
      </c>
      <c r="AS51">
        <f t="shared" si="74"/>
        <v>18.000090597318962</v>
      </c>
      <c r="AT51">
        <f t="shared" si="75"/>
        <v>13.549506187438965</v>
      </c>
      <c r="AU51">
        <f t="shared" si="76"/>
        <v>1.5579945437996885</v>
      </c>
      <c r="AV51">
        <f t="shared" si="77"/>
        <v>2.3169108697089096E-2</v>
      </c>
      <c r="AW51">
        <f t="shared" si="78"/>
        <v>0.49930712727315041</v>
      </c>
      <c r="AX51">
        <f t="shared" si="79"/>
        <v>1.0586874165265381</v>
      </c>
      <c r="AY51">
        <f t="shared" si="80"/>
        <v>1.4497694848684088E-2</v>
      </c>
      <c r="AZ51">
        <f t="shared" si="81"/>
        <v>18.161040352537992</v>
      </c>
      <c r="BA51">
        <f t="shared" si="82"/>
        <v>0.63279788795912428</v>
      </c>
      <c r="BB51">
        <f t="shared" si="83"/>
        <v>26.989139119747396</v>
      </c>
      <c r="BC51">
        <f t="shared" si="84"/>
        <v>392.59779202647672</v>
      </c>
      <c r="BD51">
        <f t="shared" si="85"/>
        <v>1.3466046316468064E-3</v>
      </c>
    </row>
    <row r="52" spans="1:108" x14ac:dyDescent="0.25">
      <c r="A52" s="1">
        <v>38</v>
      </c>
      <c r="B52" s="1" t="s">
        <v>91</v>
      </c>
      <c r="C52" s="1">
        <v>577.49999960884452</v>
      </c>
      <c r="D52" s="1">
        <v>0</v>
      </c>
      <c r="E52">
        <f t="shared" si="58"/>
        <v>1.9585709186609142</v>
      </c>
      <c r="F52">
        <f t="shared" si="59"/>
        <v>2.335474449289518E-2</v>
      </c>
      <c r="G52">
        <f t="shared" si="60"/>
        <v>249.00185595329702</v>
      </c>
      <c r="H52">
        <f t="shared" si="61"/>
        <v>0.42385476086021606</v>
      </c>
      <c r="I52">
        <f t="shared" si="62"/>
        <v>1.3132810247083873</v>
      </c>
      <c r="J52">
        <f t="shared" si="63"/>
        <v>15.895604133605957</v>
      </c>
      <c r="K52" s="1">
        <v>6</v>
      </c>
      <c r="L52">
        <f t="shared" si="64"/>
        <v>1.4200000166893005</v>
      </c>
      <c r="M52" s="1">
        <v>1</v>
      </c>
      <c r="N52">
        <f t="shared" si="65"/>
        <v>2.8400000333786011</v>
      </c>
      <c r="O52" s="1">
        <v>11.209224700927734</v>
      </c>
      <c r="P52" s="1">
        <v>15.895604133605957</v>
      </c>
      <c r="Q52" s="1">
        <v>10.012663841247559</v>
      </c>
      <c r="R52" s="1">
        <v>399.8885498046875</v>
      </c>
      <c r="S52" s="1">
        <v>393.5198974609375</v>
      </c>
      <c r="T52" s="1">
        <v>5.5848731994628906</v>
      </c>
      <c r="U52" s="1">
        <v>6.846257209777832</v>
      </c>
      <c r="V52" s="1">
        <v>30.488010406494141</v>
      </c>
      <c r="W52" s="1">
        <v>37.373947143554687</v>
      </c>
      <c r="X52" s="1">
        <v>200.23384094238281</v>
      </c>
      <c r="Y52" s="1">
        <v>1699.3277587890625</v>
      </c>
      <c r="Z52" s="1">
        <v>9.6533193588256836</v>
      </c>
      <c r="AA52" s="1">
        <v>72.928565979003906</v>
      </c>
      <c r="AB52" s="1">
        <v>2.0998439788818359</v>
      </c>
      <c r="AC52" s="1">
        <v>7.1397483348846436E-2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0.33372306823730463</v>
      </c>
      <c r="AL52">
        <f t="shared" si="67"/>
        <v>4.2385476086021607E-4</v>
      </c>
      <c r="AM52">
        <f t="shared" si="68"/>
        <v>289.04560413360593</v>
      </c>
      <c r="AN52">
        <f t="shared" si="69"/>
        <v>284.35922470092771</v>
      </c>
      <c r="AO52">
        <f t="shared" si="70"/>
        <v>271.89243532898035</v>
      </c>
      <c r="AP52">
        <f t="shared" si="71"/>
        <v>2.4654674242935735</v>
      </c>
      <c r="AQ52">
        <f t="shared" si="72"/>
        <v>1.812568745340901</v>
      </c>
      <c r="AR52">
        <f t="shared" si="73"/>
        <v>24.854029707134767</v>
      </c>
      <c r="AS52">
        <f t="shared" si="74"/>
        <v>18.007772497356935</v>
      </c>
      <c r="AT52">
        <f t="shared" si="75"/>
        <v>13.552414417266846</v>
      </c>
      <c r="AU52">
        <f t="shared" si="76"/>
        <v>1.5582895555552898</v>
      </c>
      <c r="AV52">
        <f t="shared" si="77"/>
        <v>2.3164253222115985E-2</v>
      </c>
      <c r="AW52">
        <f t="shared" si="78"/>
        <v>0.49928772063251381</v>
      </c>
      <c r="AX52">
        <f t="shared" si="79"/>
        <v>1.0590018349227761</v>
      </c>
      <c r="AY52">
        <f t="shared" si="80"/>
        <v>1.4494653047319405E-2</v>
      </c>
      <c r="AZ52">
        <f t="shared" si="81"/>
        <v>18.15934828078445</v>
      </c>
      <c r="BA52">
        <f t="shared" si="82"/>
        <v>0.6327554402201836</v>
      </c>
      <c r="BB52">
        <f t="shared" si="83"/>
        <v>26.979444551374254</v>
      </c>
      <c r="BC52">
        <f t="shared" si="84"/>
        <v>392.58888664786832</v>
      </c>
      <c r="BD52">
        <f t="shared" si="85"/>
        <v>1.3459666663295546E-3</v>
      </c>
    </row>
    <row r="53" spans="1:108" x14ac:dyDescent="0.25">
      <c r="A53" s="1">
        <v>39</v>
      </c>
      <c r="B53" s="1" t="s">
        <v>92</v>
      </c>
      <c r="C53" s="1">
        <v>577.99999959766865</v>
      </c>
      <c r="D53" s="1">
        <v>0</v>
      </c>
      <c r="E53">
        <f t="shared" si="58"/>
        <v>1.9682560211722455</v>
      </c>
      <c r="F53">
        <f t="shared" si="59"/>
        <v>2.3368834881187524E-2</v>
      </c>
      <c r="G53">
        <f t="shared" si="60"/>
        <v>248.40505503530471</v>
      </c>
      <c r="H53">
        <f t="shared" si="61"/>
        <v>0.42430446423410312</v>
      </c>
      <c r="I53">
        <f t="shared" si="62"/>
        <v>1.3138800594814435</v>
      </c>
      <c r="J53">
        <f t="shared" si="63"/>
        <v>15.901485443115234</v>
      </c>
      <c r="K53" s="1">
        <v>6</v>
      </c>
      <c r="L53">
        <f t="shared" si="64"/>
        <v>1.4200000166893005</v>
      </c>
      <c r="M53" s="1">
        <v>1</v>
      </c>
      <c r="N53">
        <f t="shared" si="65"/>
        <v>2.8400000333786011</v>
      </c>
      <c r="O53" s="1">
        <v>11.210598945617676</v>
      </c>
      <c r="P53" s="1">
        <v>15.901485443115234</v>
      </c>
      <c r="Q53" s="1">
        <v>10.012435913085937</v>
      </c>
      <c r="R53" s="1">
        <v>399.90371704101562</v>
      </c>
      <c r="S53" s="1">
        <v>393.50537109375</v>
      </c>
      <c r="T53" s="1">
        <v>5.5846414566040039</v>
      </c>
      <c r="U53" s="1">
        <v>6.8473939895629883</v>
      </c>
      <c r="V53" s="1">
        <v>30.483942031860352</v>
      </c>
      <c r="W53" s="1">
        <v>37.376716613769531</v>
      </c>
      <c r="X53" s="1">
        <v>200.22882080078125</v>
      </c>
      <c r="Y53" s="1">
        <v>1699.3375244140625</v>
      </c>
      <c r="Z53" s="1">
        <v>9.6077499389648437</v>
      </c>
      <c r="AA53" s="1">
        <v>72.928504943847656</v>
      </c>
      <c r="AB53" s="1">
        <v>2.0998439788818359</v>
      </c>
      <c r="AC53" s="1">
        <v>7.1397483348846436E-2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0.33371470133463538</v>
      </c>
      <c r="AL53">
        <f t="shared" si="67"/>
        <v>4.2430446423410311E-4</v>
      </c>
      <c r="AM53">
        <f t="shared" si="68"/>
        <v>289.05148544311521</v>
      </c>
      <c r="AN53">
        <f t="shared" si="69"/>
        <v>284.36059894561765</v>
      </c>
      <c r="AO53">
        <f t="shared" si="70"/>
        <v>271.89399782894543</v>
      </c>
      <c r="AP53">
        <f t="shared" si="71"/>
        <v>2.4646589396613963</v>
      </c>
      <c r="AQ53">
        <f t="shared" si="72"/>
        <v>1.8132502659017606</v>
      </c>
      <c r="AR53">
        <f t="shared" si="73"/>
        <v>24.863395558402008</v>
      </c>
      <c r="AS53">
        <f t="shared" si="74"/>
        <v>18.01600156883902</v>
      </c>
      <c r="AT53">
        <f t="shared" si="75"/>
        <v>13.556042194366455</v>
      </c>
      <c r="AU53">
        <f t="shared" si="76"/>
        <v>1.5586576272653163</v>
      </c>
      <c r="AV53">
        <f t="shared" si="77"/>
        <v>2.3178114625143076E-2</v>
      </c>
      <c r="AW53">
        <f t="shared" si="78"/>
        <v>0.4993702064203171</v>
      </c>
      <c r="AX53">
        <f t="shared" si="79"/>
        <v>1.0592874208449992</v>
      </c>
      <c r="AY53">
        <f t="shared" si="80"/>
        <v>1.450333678147938E-2</v>
      </c>
      <c r="AZ53">
        <f t="shared" si="81"/>
        <v>18.115809284218969</v>
      </c>
      <c r="BA53">
        <f t="shared" si="82"/>
        <v>0.63126217145362395</v>
      </c>
      <c r="BB53">
        <f t="shared" si="83"/>
        <v>26.973564657005966</v>
      </c>
      <c r="BC53">
        <f t="shared" si="84"/>
        <v>392.56975644679471</v>
      </c>
      <c r="BD53">
        <f t="shared" si="85"/>
        <v>1.352393560043037E-3</v>
      </c>
    </row>
    <row r="54" spans="1:108" x14ac:dyDescent="0.25">
      <c r="A54" s="1">
        <v>40</v>
      </c>
      <c r="B54" s="1" t="s">
        <v>92</v>
      </c>
      <c r="C54" s="1">
        <v>578.49999958649278</v>
      </c>
      <c r="D54" s="1">
        <v>0</v>
      </c>
      <c r="E54">
        <f t="shared" si="58"/>
        <v>1.9611667070150491</v>
      </c>
      <c r="F54">
        <f t="shared" si="59"/>
        <v>2.3326046871063849E-2</v>
      </c>
      <c r="G54">
        <f t="shared" si="60"/>
        <v>248.64766869941548</v>
      </c>
      <c r="H54">
        <f t="shared" si="61"/>
        <v>0.42391823178606347</v>
      </c>
      <c r="I54">
        <f t="shared" si="62"/>
        <v>1.3150611143306508</v>
      </c>
      <c r="J54">
        <f t="shared" si="63"/>
        <v>15.911269187927246</v>
      </c>
      <c r="K54" s="1">
        <v>6</v>
      </c>
      <c r="L54">
        <f t="shared" si="64"/>
        <v>1.4200000166893005</v>
      </c>
      <c r="M54" s="1">
        <v>1</v>
      </c>
      <c r="N54">
        <f t="shared" si="65"/>
        <v>2.8400000333786011</v>
      </c>
      <c r="O54" s="1">
        <v>11.212004661560059</v>
      </c>
      <c r="P54" s="1">
        <v>15.911269187927246</v>
      </c>
      <c r="Q54" s="1">
        <v>10.012657165527344</v>
      </c>
      <c r="R54" s="1">
        <v>399.89468383789062</v>
      </c>
      <c r="S54" s="1">
        <v>393.51776123046875</v>
      </c>
      <c r="T54" s="1">
        <v>5.5851030349731445</v>
      </c>
      <c r="U54" s="1">
        <v>6.8467583656311035</v>
      </c>
      <c r="V54" s="1">
        <v>30.483591079711914</v>
      </c>
      <c r="W54" s="1">
        <v>37.369728088378906</v>
      </c>
      <c r="X54" s="1">
        <v>200.22065734863281</v>
      </c>
      <c r="Y54" s="1">
        <v>1699.2552490234375</v>
      </c>
      <c r="Z54" s="1">
        <v>9.7286996841430664</v>
      </c>
      <c r="AA54" s="1">
        <v>72.928436279296875</v>
      </c>
      <c r="AB54" s="1">
        <v>2.0998439788818359</v>
      </c>
      <c r="AC54" s="1">
        <v>7.1397483348846436E-2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0.33370109558105465</v>
      </c>
      <c r="AL54">
        <f t="shared" si="67"/>
        <v>4.2391823178606345E-4</v>
      </c>
      <c r="AM54">
        <f t="shared" si="68"/>
        <v>289.06126918792722</v>
      </c>
      <c r="AN54">
        <f t="shared" si="69"/>
        <v>284.36200466156004</v>
      </c>
      <c r="AO54">
        <f t="shared" si="70"/>
        <v>271.88083376673967</v>
      </c>
      <c r="AP54">
        <f t="shared" si="71"/>
        <v>2.4636201470979366</v>
      </c>
      <c r="AQ54">
        <f t="shared" si="72"/>
        <v>1.8143844955183215</v>
      </c>
      <c r="AR54">
        <f t="shared" si="73"/>
        <v>24.878971606763958</v>
      </c>
      <c r="AS54">
        <f t="shared" si="74"/>
        <v>18.032213241132855</v>
      </c>
      <c r="AT54">
        <f t="shared" si="75"/>
        <v>13.561636924743652</v>
      </c>
      <c r="AU54">
        <f t="shared" si="76"/>
        <v>1.5592254145250237</v>
      </c>
      <c r="AV54">
        <f t="shared" si="77"/>
        <v>2.3136021548281323E-2</v>
      </c>
      <c r="AW54">
        <f t="shared" si="78"/>
        <v>0.49932338118767072</v>
      </c>
      <c r="AX54">
        <f t="shared" si="79"/>
        <v>1.059902033337353</v>
      </c>
      <c r="AY54">
        <f t="shared" si="80"/>
        <v>1.4476966827024694E-2</v>
      </c>
      <c r="AZ54">
        <f t="shared" si="81"/>
        <v>18.133485662741041</v>
      </c>
      <c r="BA54">
        <f t="shared" si="82"/>
        <v>0.63185882111631486</v>
      </c>
      <c r="BB54">
        <f t="shared" si="83"/>
        <v>26.951966894250923</v>
      </c>
      <c r="BC54">
        <f t="shared" si="84"/>
        <v>392.58551650393588</v>
      </c>
      <c r="BD54">
        <f t="shared" si="85"/>
        <v>1.3463894601177112E-3</v>
      </c>
    </row>
    <row r="55" spans="1:108" x14ac:dyDescent="0.25">
      <c r="A55" s="1">
        <v>41</v>
      </c>
      <c r="B55" s="1" t="s">
        <v>93</v>
      </c>
      <c r="C55" s="1">
        <v>578.99999957531691</v>
      </c>
      <c r="D55" s="1">
        <v>0</v>
      </c>
      <c r="E55">
        <f t="shared" si="58"/>
        <v>1.9624372124554754</v>
      </c>
      <c r="F55">
        <f t="shared" si="59"/>
        <v>2.3314640235282503E-2</v>
      </c>
      <c r="G55">
        <f t="shared" si="60"/>
        <v>248.50613101025684</v>
      </c>
      <c r="H55">
        <f t="shared" si="61"/>
        <v>0.42400812636311147</v>
      </c>
      <c r="I55">
        <f t="shared" si="62"/>
        <v>1.3159703328620231</v>
      </c>
      <c r="J55">
        <f t="shared" si="63"/>
        <v>15.919576644897461</v>
      </c>
      <c r="K55" s="1">
        <v>6</v>
      </c>
      <c r="L55">
        <f t="shared" si="64"/>
        <v>1.4200000166893005</v>
      </c>
      <c r="M55" s="1">
        <v>1</v>
      </c>
      <c r="N55">
        <f t="shared" si="65"/>
        <v>2.8400000333786011</v>
      </c>
      <c r="O55" s="1">
        <v>11.213269233703613</v>
      </c>
      <c r="P55" s="1">
        <v>15.919576644897461</v>
      </c>
      <c r="Q55" s="1">
        <v>10.012669563293457</v>
      </c>
      <c r="R55" s="1">
        <v>399.91534423828125</v>
      </c>
      <c r="S55" s="1">
        <v>393.53457641601562</v>
      </c>
      <c r="T55" s="1">
        <v>5.5855922698974609</v>
      </c>
      <c r="U55" s="1">
        <v>6.847496509552002</v>
      </c>
      <c r="V55" s="1">
        <v>30.483736038208008</v>
      </c>
      <c r="W55" s="1">
        <v>37.370658874511719</v>
      </c>
      <c r="X55" s="1">
        <v>200.22346496582031</v>
      </c>
      <c r="Y55" s="1">
        <v>1699.2760009765625</v>
      </c>
      <c r="Z55" s="1">
        <v>9.6692628860473633</v>
      </c>
      <c r="AA55" s="1">
        <v>72.928512573242188</v>
      </c>
      <c r="AB55" s="1">
        <v>2.0998439788818359</v>
      </c>
      <c r="AC55" s="1">
        <v>7.1397483348846436E-2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0.33370577494303377</v>
      </c>
      <c r="AL55">
        <f t="shared" si="67"/>
        <v>4.2400812636311146E-4</v>
      </c>
      <c r="AM55">
        <f t="shared" si="68"/>
        <v>289.06957664489744</v>
      </c>
      <c r="AN55">
        <f t="shared" si="69"/>
        <v>284.36326923370359</v>
      </c>
      <c r="AO55">
        <f t="shared" si="70"/>
        <v>271.88415407916546</v>
      </c>
      <c r="AP55">
        <f t="shared" si="71"/>
        <v>2.4626993426717956</v>
      </c>
      <c r="AQ55">
        <f t="shared" si="72"/>
        <v>1.8153480681541183</v>
      </c>
      <c r="AR55">
        <f t="shared" si="73"/>
        <v>24.892158143647343</v>
      </c>
      <c r="AS55">
        <f t="shared" si="74"/>
        <v>18.044661634095341</v>
      </c>
      <c r="AT55">
        <f t="shared" si="75"/>
        <v>13.566422939300537</v>
      </c>
      <c r="AU55">
        <f t="shared" si="76"/>
        <v>1.5597112727117464</v>
      </c>
      <c r="AV55">
        <f t="shared" si="77"/>
        <v>2.3124799958798115E-2</v>
      </c>
      <c r="AW55">
        <f t="shared" si="78"/>
        <v>0.49937773529209517</v>
      </c>
      <c r="AX55">
        <f t="shared" si="79"/>
        <v>1.0603335374196512</v>
      </c>
      <c r="AY55">
        <f t="shared" si="80"/>
        <v>1.4469936882288859E-2</v>
      </c>
      <c r="AZ55">
        <f t="shared" si="81"/>
        <v>18.123182499909287</v>
      </c>
      <c r="BA55">
        <f t="shared" si="82"/>
        <v>0.63147216509777415</v>
      </c>
      <c r="BB55">
        <f t="shared" si="83"/>
        <v>26.939454516498518</v>
      </c>
      <c r="BC55">
        <f t="shared" si="84"/>
        <v>392.60172775204461</v>
      </c>
      <c r="BD55">
        <f t="shared" si="85"/>
        <v>1.3465806258452743E-3</v>
      </c>
    </row>
    <row r="56" spans="1:108" x14ac:dyDescent="0.25">
      <c r="A56" s="1">
        <v>42</v>
      </c>
      <c r="B56" s="1" t="s">
        <v>94</v>
      </c>
      <c r="C56" s="1">
        <v>579.49999956414104</v>
      </c>
      <c r="D56" s="1">
        <v>0</v>
      </c>
      <c r="E56">
        <f t="shared" si="58"/>
        <v>1.9825576288859432</v>
      </c>
      <c r="F56">
        <f t="shared" si="59"/>
        <v>2.3310499951723091E-2</v>
      </c>
      <c r="G56">
        <f t="shared" si="60"/>
        <v>247.10612811976111</v>
      </c>
      <c r="H56">
        <f t="shared" si="61"/>
        <v>0.42426147046309226</v>
      </c>
      <c r="I56">
        <f t="shared" si="62"/>
        <v>1.316984432825794</v>
      </c>
      <c r="J56">
        <f t="shared" si="63"/>
        <v>15.928595542907715</v>
      </c>
      <c r="K56" s="1">
        <v>6</v>
      </c>
      <c r="L56">
        <f t="shared" si="64"/>
        <v>1.4200000166893005</v>
      </c>
      <c r="M56" s="1">
        <v>1</v>
      </c>
      <c r="N56">
        <f t="shared" si="65"/>
        <v>2.8400000333786011</v>
      </c>
      <c r="O56" s="1">
        <v>11.214059829711914</v>
      </c>
      <c r="P56" s="1">
        <v>15.928595542907715</v>
      </c>
      <c r="Q56" s="1">
        <v>10.012970924377441</v>
      </c>
      <c r="R56" s="1">
        <v>399.97662353515625</v>
      </c>
      <c r="S56" s="1">
        <v>393.5360107421875</v>
      </c>
      <c r="T56" s="1">
        <v>5.5854020118713379</v>
      </c>
      <c r="U56" s="1">
        <v>6.8479127883911133</v>
      </c>
      <c r="V56" s="1">
        <v>30.481231689453125</v>
      </c>
      <c r="W56" s="1">
        <v>37.371135711669922</v>
      </c>
      <c r="X56" s="1">
        <v>200.24676513671875</v>
      </c>
      <c r="Y56" s="1">
        <v>1699.2745361328125</v>
      </c>
      <c r="Z56" s="1">
        <v>9.7105731964111328</v>
      </c>
      <c r="AA56" s="1">
        <v>72.928825378417969</v>
      </c>
      <c r="AB56" s="1">
        <v>2.0998439788818359</v>
      </c>
      <c r="AC56" s="1">
        <v>7.1397483348846436E-2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0.33374460856119786</v>
      </c>
      <c r="AL56">
        <f t="shared" si="67"/>
        <v>4.2426147046309225E-4</v>
      </c>
      <c r="AM56">
        <f t="shared" si="68"/>
        <v>289.07859554290769</v>
      </c>
      <c r="AN56">
        <f t="shared" si="69"/>
        <v>284.36405982971189</v>
      </c>
      <c r="AO56">
        <f t="shared" si="70"/>
        <v>271.88391970417069</v>
      </c>
      <c r="AP56">
        <f t="shared" si="71"/>
        <v>2.4615020288320348</v>
      </c>
      <c r="AQ56">
        <f t="shared" si="72"/>
        <v>1.8163946687770047</v>
      </c>
      <c r="AR56">
        <f t="shared" si="73"/>
        <v>24.9064023635644</v>
      </c>
      <c r="AS56">
        <f t="shared" si="74"/>
        <v>18.058489575173287</v>
      </c>
      <c r="AT56">
        <f t="shared" si="75"/>
        <v>13.571327686309814</v>
      </c>
      <c r="AU56">
        <f t="shared" si="76"/>
        <v>1.5602093222802356</v>
      </c>
      <c r="AV56">
        <f t="shared" si="77"/>
        <v>2.3120726819653034E-2</v>
      </c>
      <c r="AW56">
        <f t="shared" si="78"/>
        <v>0.49941023595121076</v>
      </c>
      <c r="AX56">
        <f t="shared" si="79"/>
        <v>1.0607990863290249</v>
      </c>
      <c r="AY56">
        <f t="shared" si="80"/>
        <v>1.4467385200912446E-2</v>
      </c>
      <c r="AZ56">
        <f t="shared" si="81"/>
        <v>18.021159667583039</v>
      </c>
      <c r="BA56">
        <f t="shared" si="82"/>
        <v>0.62791236729195987</v>
      </c>
      <c r="BB56">
        <f t="shared" si="83"/>
        <v>26.924633049018642</v>
      </c>
      <c r="BC56">
        <f t="shared" si="84"/>
        <v>392.59359779587072</v>
      </c>
      <c r="BD56">
        <f t="shared" si="85"/>
        <v>1.3596665089796313E-3</v>
      </c>
    </row>
    <row r="57" spans="1:108" x14ac:dyDescent="0.25">
      <c r="A57" s="1">
        <v>43</v>
      </c>
      <c r="B57" s="1" t="s">
        <v>94</v>
      </c>
      <c r="C57" s="1">
        <v>579.99999955296516</v>
      </c>
      <c r="D57" s="1">
        <v>0</v>
      </c>
      <c r="E57">
        <f t="shared" si="58"/>
        <v>1.9987348127571287</v>
      </c>
      <c r="F57">
        <f t="shared" si="59"/>
        <v>2.332349579359573E-2</v>
      </c>
      <c r="G57">
        <f t="shared" si="60"/>
        <v>246.05132762360645</v>
      </c>
      <c r="H57">
        <f t="shared" si="61"/>
        <v>0.42457482628345627</v>
      </c>
      <c r="I57">
        <f t="shared" si="62"/>
        <v>1.3172196655463728</v>
      </c>
      <c r="J57">
        <f t="shared" si="63"/>
        <v>15.931642532348633</v>
      </c>
      <c r="K57" s="1">
        <v>6</v>
      </c>
      <c r="L57">
        <f t="shared" si="64"/>
        <v>1.4200000166893005</v>
      </c>
      <c r="M57" s="1">
        <v>1</v>
      </c>
      <c r="N57">
        <f t="shared" si="65"/>
        <v>2.8400000333786011</v>
      </c>
      <c r="O57" s="1">
        <v>11.215628623962402</v>
      </c>
      <c r="P57" s="1">
        <v>15.931642532348633</v>
      </c>
      <c r="Q57" s="1">
        <v>10.013365745544434</v>
      </c>
      <c r="R57" s="1">
        <v>399.99819946289062</v>
      </c>
      <c r="S57" s="1">
        <v>393.50881958007812</v>
      </c>
      <c r="T57" s="1">
        <v>5.5861282348632813</v>
      </c>
      <c r="U57" s="1">
        <v>6.8495616912841797</v>
      </c>
      <c r="V57" s="1">
        <v>30.481912612915039</v>
      </c>
      <c r="W57" s="1">
        <v>37.376110076904297</v>
      </c>
      <c r="X57" s="1">
        <v>200.24798583984375</v>
      </c>
      <c r="Y57" s="1">
        <v>1699.2962646484375</v>
      </c>
      <c r="Z57" s="1">
        <v>9.7583198547363281</v>
      </c>
      <c r="AA57" s="1">
        <v>72.928565979003906</v>
      </c>
      <c r="AB57" s="1">
        <v>2.0998439788818359</v>
      </c>
      <c r="AC57" s="1">
        <v>7.1397483348846436E-2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0.33374664306640617</v>
      </c>
      <c r="AL57">
        <f t="shared" si="67"/>
        <v>4.2457482628345625E-4</v>
      </c>
      <c r="AM57">
        <f t="shared" si="68"/>
        <v>289.08164253234861</v>
      </c>
      <c r="AN57">
        <f t="shared" si="69"/>
        <v>284.36562862396238</v>
      </c>
      <c r="AO57">
        <f t="shared" si="70"/>
        <v>271.88739626659299</v>
      </c>
      <c r="AP57">
        <f t="shared" si="71"/>
        <v>2.4611743609089078</v>
      </c>
      <c r="AQ57">
        <f t="shared" si="72"/>
        <v>1.8167483772764488</v>
      </c>
      <c r="AR57">
        <f t="shared" si="73"/>
        <v>24.911341021013488</v>
      </c>
      <c r="AS57">
        <f t="shared" si="74"/>
        <v>18.061779329729308</v>
      </c>
      <c r="AT57">
        <f t="shared" si="75"/>
        <v>13.573635578155518</v>
      </c>
      <c r="AU57">
        <f t="shared" si="76"/>
        <v>1.5604437241395037</v>
      </c>
      <c r="AV57">
        <f t="shared" si="77"/>
        <v>2.3133511863909953E-2</v>
      </c>
      <c r="AW57">
        <f t="shared" si="78"/>
        <v>0.4995287117300759</v>
      </c>
      <c r="AX57">
        <f t="shared" si="79"/>
        <v>1.0609150124094278</v>
      </c>
      <c r="AY57">
        <f t="shared" si="80"/>
        <v>1.4475394594298616E-2</v>
      </c>
      <c r="AZ57">
        <f t="shared" si="81"/>
        <v>17.94417048081969</v>
      </c>
      <c r="BA57">
        <f t="shared" si="82"/>
        <v>0.62527525529459094</v>
      </c>
      <c r="BB57">
        <f t="shared" si="83"/>
        <v>26.925897624118246</v>
      </c>
      <c r="BC57">
        <f t="shared" si="84"/>
        <v>392.55871677532144</v>
      </c>
      <c r="BD57">
        <f t="shared" si="85"/>
        <v>1.3709472404063786E-3</v>
      </c>
    </row>
    <row r="58" spans="1:108" x14ac:dyDescent="0.25">
      <c r="A58" s="1">
        <v>44</v>
      </c>
      <c r="B58" s="1" t="s">
        <v>94</v>
      </c>
      <c r="C58" s="1">
        <v>580.49999954178929</v>
      </c>
      <c r="D58" s="1">
        <v>0</v>
      </c>
      <c r="E58">
        <f t="shared" si="58"/>
        <v>2.0089281838845499</v>
      </c>
      <c r="F58">
        <f t="shared" si="59"/>
        <v>2.3336016214520555E-2</v>
      </c>
      <c r="G58">
        <f t="shared" si="60"/>
        <v>245.41325453001033</v>
      </c>
      <c r="H58">
        <f t="shared" si="61"/>
        <v>0.42504723418068735</v>
      </c>
      <c r="I58">
        <f t="shared" si="62"/>
        <v>1.3179646623843135</v>
      </c>
      <c r="J58">
        <f t="shared" si="63"/>
        <v>15.938642501831055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11.216773986816406</v>
      </c>
      <c r="P58" s="1">
        <v>15.938642501831055</v>
      </c>
      <c r="Q58" s="1">
        <v>10.013766288757324</v>
      </c>
      <c r="R58" s="1">
        <v>400.01751708984375</v>
      </c>
      <c r="S58" s="1">
        <v>393.49688720703125</v>
      </c>
      <c r="T58" s="1">
        <v>5.5856766700744629</v>
      </c>
      <c r="U58" s="1">
        <v>6.8505468368530273</v>
      </c>
      <c r="V58" s="1">
        <v>30.476892471313477</v>
      </c>
      <c r="W58" s="1">
        <v>37.378349304199219</v>
      </c>
      <c r="X58" s="1">
        <v>200.24288940429687</v>
      </c>
      <c r="Y58" s="1">
        <v>1699.2998046875</v>
      </c>
      <c r="Z58" s="1">
        <v>9.7774448394775391</v>
      </c>
      <c r="AA58" s="1">
        <v>72.927978515625</v>
      </c>
      <c r="AB58" s="1">
        <v>2.0998439788818359</v>
      </c>
      <c r="AC58" s="1">
        <v>7.1397483348846436E-2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0.33373814900716142</v>
      </c>
      <c r="AL58">
        <f t="shared" si="67"/>
        <v>4.2504723418068733E-4</v>
      </c>
      <c r="AM58">
        <f t="shared" si="68"/>
        <v>289.08864250183103</v>
      </c>
      <c r="AN58">
        <f t="shared" si="69"/>
        <v>284.36677398681638</v>
      </c>
      <c r="AO58">
        <f t="shared" si="70"/>
        <v>271.88796267283033</v>
      </c>
      <c r="AP58">
        <f t="shared" si="71"/>
        <v>2.4601713240454433</v>
      </c>
      <c r="AQ58">
        <f t="shared" si="72"/>
        <v>1.817561194922614</v>
      </c>
      <c r="AR58">
        <f t="shared" si="73"/>
        <v>24.922687175995108</v>
      </c>
      <c r="AS58">
        <f t="shared" si="74"/>
        <v>18.072140339142081</v>
      </c>
      <c r="AT58">
        <f t="shared" si="75"/>
        <v>13.57770824432373</v>
      </c>
      <c r="AU58">
        <f t="shared" si="76"/>
        <v>1.5608574414686842</v>
      </c>
      <c r="AV58">
        <f t="shared" si="77"/>
        <v>2.3145829088967562E-2</v>
      </c>
      <c r="AW58">
        <f t="shared" si="78"/>
        <v>0.49959653253830039</v>
      </c>
      <c r="AX58">
        <f t="shared" si="79"/>
        <v>1.0612609089303837</v>
      </c>
      <c r="AY58">
        <f t="shared" si="80"/>
        <v>1.4483110924756629E-2</v>
      </c>
      <c r="AZ58">
        <f t="shared" si="81"/>
        <v>17.897492553814207</v>
      </c>
      <c r="BA58">
        <f t="shared" si="82"/>
        <v>0.62367267063256493</v>
      </c>
      <c r="BB58">
        <f t="shared" si="83"/>
        <v>26.91712725104415</v>
      </c>
      <c r="BC58">
        <f t="shared" si="84"/>
        <v>392.54193896183079</v>
      </c>
      <c r="BD58">
        <f t="shared" si="85"/>
        <v>1.3775490004161682E-3</v>
      </c>
    </row>
    <row r="59" spans="1:108" x14ac:dyDescent="0.25">
      <c r="A59" s="1">
        <v>45</v>
      </c>
      <c r="B59" s="1" t="s">
        <v>95</v>
      </c>
      <c r="C59" s="1">
        <v>580.99999953061342</v>
      </c>
      <c r="D59" s="1">
        <v>0</v>
      </c>
      <c r="E59">
        <f t="shared" si="58"/>
        <v>2.0325973044912971</v>
      </c>
      <c r="F59">
        <f t="shared" si="59"/>
        <v>2.333431002443331E-2</v>
      </c>
      <c r="G59">
        <f t="shared" si="60"/>
        <v>243.75020812865009</v>
      </c>
      <c r="H59">
        <f t="shared" si="61"/>
        <v>0.42522291151007591</v>
      </c>
      <c r="I59">
        <f t="shared" si="62"/>
        <v>1.3185872590961003</v>
      </c>
      <c r="J59">
        <f t="shared" si="63"/>
        <v>15.944454193115234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11.218014717102051</v>
      </c>
      <c r="P59" s="1">
        <v>15.944454193115234</v>
      </c>
      <c r="Q59" s="1">
        <v>10.013974189758301</v>
      </c>
      <c r="R59" s="1">
        <v>400.04913330078125</v>
      </c>
      <c r="S59" s="1">
        <v>393.45785522460937</v>
      </c>
      <c r="T59" s="1">
        <v>5.5860137939453125</v>
      </c>
      <c r="U59" s="1">
        <v>6.851323127746582</v>
      </c>
      <c r="V59" s="1">
        <v>30.475971221923828</v>
      </c>
      <c r="W59" s="1">
        <v>37.379196166992188</v>
      </c>
      <c r="X59" s="1">
        <v>200.25596618652344</v>
      </c>
      <c r="Y59" s="1">
        <v>1699.3924560546875</v>
      </c>
      <c r="Z59" s="1">
        <v>9.7500143051147461</v>
      </c>
      <c r="AA59" s="1">
        <v>72.927375793457031</v>
      </c>
      <c r="AB59" s="1">
        <v>2.0998439788818359</v>
      </c>
      <c r="AC59" s="1">
        <v>7.1397483348846436E-2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0.33375994364420569</v>
      </c>
      <c r="AL59">
        <f t="shared" si="67"/>
        <v>4.2522291151007592E-4</v>
      </c>
      <c r="AM59">
        <f t="shared" si="68"/>
        <v>289.09445419311521</v>
      </c>
      <c r="AN59">
        <f t="shared" si="69"/>
        <v>284.36801471710203</v>
      </c>
      <c r="AO59">
        <f t="shared" si="70"/>
        <v>271.90278689124898</v>
      </c>
      <c r="AP59">
        <f t="shared" si="71"/>
        <v>2.4596595673029338</v>
      </c>
      <c r="AQ59">
        <f t="shared" si="72"/>
        <v>1.8182362755156787</v>
      </c>
      <c r="AR59">
        <f t="shared" si="73"/>
        <v>24.932150042876067</v>
      </c>
      <c r="AS59">
        <f t="shared" si="74"/>
        <v>18.080826915129485</v>
      </c>
      <c r="AT59">
        <f t="shared" si="75"/>
        <v>13.581234455108643</v>
      </c>
      <c r="AU59">
        <f t="shared" si="76"/>
        <v>1.5612157256276482</v>
      </c>
      <c r="AV59">
        <f t="shared" si="77"/>
        <v>2.3144150595245151E-2</v>
      </c>
      <c r="AW59">
        <f t="shared" si="78"/>
        <v>0.49964901641957843</v>
      </c>
      <c r="AX59">
        <f t="shared" si="79"/>
        <v>1.0615667092080698</v>
      </c>
      <c r="AY59">
        <f t="shared" si="80"/>
        <v>1.4482059403885987E-2</v>
      </c>
      <c r="AZ59">
        <f t="shared" si="81"/>
        <v>17.776063027931428</v>
      </c>
      <c r="BA59">
        <f t="shared" si="82"/>
        <v>0.61950779452478544</v>
      </c>
      <c r="BB59">
        <f t="shared" si="83"/>
        <v>26.909326919700671</v>
      </c>
      <c r="BC59">
        <f t="shared" si="84"/>
        <v>392.49165581305556</v>
      </c>
      <c r="BD59">
        <f t="shared" si="85"/>
        <v>1.3935538387269662E-3</v>
      </c>
      <c r="BE59">
        <f>AVERAGE(E45:E59)</f>
        <v>1.9814588319619955</v>
      </c>
      <c r="BF59">
        <f t="shared" ref="BF59:DD59" si="86">AVERAGE(F45:F59)</f>
        <v>2.3344865570721306E-2</v>
      </c>
      <c r="BG59">
        <f t="shared" si="86"/>
        <v>247.36868962858233</v>
      </c>
      <c r="BH59">
        <f t="shared" si="86"/>
        <v>0.42398203904615617</v>
      </c>
      <c r="BI59">
        <f t="shared" si="86"/>
        <v>1.3142105102607853</v>
      </c>
      <c r="BJ59">
        <f t="shared" si="86"/>
        <v>15.904219436645509</v>
      </c>
      <c r="BK59">
        <f t="shared" si="86"/>
        <v>6</v>
      </c>
      <c r="BL59">
        <f t="shared" si="86"/>
        <v>1.4200000166893005</v>
      </c>
      <c r="BM59">
        <f t="shared" si="86"/>
        <v>1</v>
      </c>
      <c r="BN59">
        <f t="shared" si="86"/>
        <v>2.8400000333786011</v>
      </c>
      <c r="BO59">
        <f t="shared" si="86"/>
        <v>11.209150377909342</v>
      </c>
      <c r="BP59">
        <f t="shared" si="86"/>
        <v>15.904219436645509</v>
      </c>
      <c r="BQ59">
        <f t="shared" si="86"/>
        <v>10.0132293065389</v>
      </c>
      <c r="BR59">
        <f t="shared" si="86"/>
        <v>399.94347127278644</v>
      </c>
      <c r="BS59">
        <f t="shared" si="86"/>
        <v>393.50629882812501</v>
      </c>
      <c r="BT59">
        <f t="shared" si="86"/>
        <v>5.5855411847432457</v>
      </c>
      <c r="BU59">
        <f t="shared" si="86"/>
        <v>6.8472645759582518</v>
      </c>
      <c r="BV59">
        <f t="shared" si="86"/>
        <v>30.491629536946615</v>
      </c>
      <c r="BW59">
        <f t="shared" si="86"/>
        <v>37.379410044352213</v>
      </c>
      <c r="BX59">
        <f t="shared" si="86"/>
        <v>200.23988647460936</v>
      </c>
      <c r="BY59">
        <f t="shared" si="86"/>
        <v>1699.3320068359376</v>
      </c>
      <c r="BZ59">
        <f t="shared" si="86"/>
        <v>9.6680143992106125</v>
      </c>
      <c r="CA59">
        <f t="shared" si="86"/>
        <v>72.92813313802084</v>
      </c>
      <c r="CB59">
        <f t="shared" si="86"/>
        <v>2.0998439788818359</v>
      </c>
      <c r="CC59">
        <f t="shared" si="86"/>
        <v>7.1397483348846436E-2</v>
      </c>
      <c r="CD59">
        <f t="shared" si="86"/>
        <v>1</v>
      </c>
      <c r="CE59">
        <f t="shared" si="86"/>
        <v>-0.21956524252891541</v>
      </c>
      <c r="CF59">
        <f t="shared" si="86"/>
        <v>2.737391471862793</v>
      </c>
      <c r="CG59">
        <f t="shared" si="86"/>
        <v>1</v>
      </c>
      <c r="CH59">
        <f t="shared" si="86"/>
        <v>0</v>
      </c>
      <c r="CI59">
        <f t="shared" si="86"/>
        <v>0.15999999642372131</v>
      </c>
      <c r="CJ59">
        <f t="shared" si="86"/>
        <v>111115</v>
      </c>
      <c r="CK59">
        <f t="shared" si="86"/>
        <v>0.3337331441243489</v>
      </c>
      <c r="CL59">
        <f t="shared" si="86"/>
        <v>4.2398203904615617E-4</v>
      </c>
      <c r="CM59">
        <f t="shared" si="86"/>
        <v>289.05421943664555</v>
      </c>
      <c r="CN59">
        <f t="shared" si="86"/>
        <v>284.35915037790943</v>
      </c>
      <c r="CO59">
        <f t="shared" si="86"/>
        <v>271.89311501646517</v>
      </c>
      <c r="CP59">
        <f t="shared" si="86"/>
        <v>2.4642966108885758</v>
      </c>
      <c r="CQ59">
        <f t="shared" si="86"/>
        <v>1.8135687329305958</v>
      </c>
      <c r="CR59">
        <f t="shared" si="86"/>
        <v>24.86788912727841</v>
      </c>
      <c r="CS59">
        <f t="shared" si="86"/>
        <v>18.020624551320161</v>
      </c>
      <c r="CT59">
        <f t="shared" si="86"/>
        <v>13.556684907277425</v>
      </c>
      <c r="CU59">
        <f t="shared" si="86"/>
        <v>1.5587233867990298</v>
      </c>
      <c r="CV59">
        <f t="shared" si="86"/>
        <v>2.3154534623949983E-2</v>
      </c>
      <c r="CW59">
        <f t="shared" si="86"/>
        <v>0.49935822266981039</v>
      </c>
      <c r="CX59">
        <f t="shared" si="86"/>
        <v>1.0593651641292194</v>
      </c>
      <c r="CY59">
        <f t="shared" si="86"/>
        <v>1.448856467011886E-2</v>
      </c>
      <c r="CZ59">
        <f t="shared" si="86"/>
        <v>18.040137097436151</v>
      </c>
      <c r="DA59">
        <f t="shared" si="86"/>
        <v>0.62862688324893745</v>
      </c>
      <c r="DB59">
        <f t="shared" si="86"/>
        <v>26.967296193885645</v>
      </c>
      <c r="DC59">
        <f t="shared" si="86"/>
        <v>392.56440819724128</v>
      </c>
      <c r="DD59">
        <f t="shared" si="86"/>
        <v>1.3611594225835704E-3</v>
      </c>
    </row>
    <row r="60" spans="1:108" x14ac:dyDescent="0.25">
      <c r="A60" s="1" t="s">
        <v>9</v>
      </c>
      <c r="B60" s="1" t="s">
        <v>96</v>
      </c>
    </row>
    <row r="61" spans="1:108" x14ac:dyDescent="0.25">
      <c r="A61" s="1" t="s">
        <v>9</v>
      </c>
      <c r="B61" s="1" t="s">
        <v>97</v>
      </c>
    </row>
    <row r="62" spans="1:108" x14ac:dyDescent="0.25">
      <c r="A62" s="1">
        <v>46</v>
      </c>
      <c r="B62" s="1" t="s">
        <v>98</v>
      </c>
      <c r="C62" s="1">
        <v>785.99999975413084</v>
      </c>
      <c r="D62" s="1">
        <v>0</v>
      </c>
      <c r="E62">
        <f t="shared" ref="E62:E76" si="87">(R62-S62*(1000-T62)/(1000-U62))*AK62</f>
        <v>2.1798527887976249</v>
      </c>
      <c r="F62">
        <f t="shared" ref="F62:F76" si="88">IF(AV62&lt;&gt;0,1/(1/AV62-1/N62),0)</f>
        <v>2.5604100076580327E-2</v>
      </c>
      <c r="G62">
        <f t="shared" ref="G62:G76" si="89">((AY62-AL62/2)*S62-E62)/(AY62+AL62/2)</f>
        <v>245.74989532565465</v>
      </c>
      <c r="H62">
        <f t="shared" ref="H62:H76" si="90">AL62*1000</f>
        <v>0.48700846207380771</v>
      </c>
      <c r="I62">
        <f t="shared" ref="I62:I76" si="91">(AQ62-AW62)</f>
        <v>1.3733492407264323</v>
      </c>
      <c r="J62">
        <f t="shared" ref="J62:J76" si="92">(P62+AP62*D62)</f>
        <v>17.867095947265625</v>
      </c>
      <c r="K62" s="1">
        <v>6</v>
      </c>
      <c r="L62">
        <f t="shared" ref="L62:L76" si="93">(K62*AE62+AF62)</f>
        <v>1.4200000166893005</v>
      </c>
      <c r="M62" s="1">
        <v>1</v>
      </c>
      <c r="N62">
        <f t="shared" ref="N62:N76" si="94">L62*(M62+1)*(M62+1)/(M62*M62+1)</f>
        <v>2.8400000333786011</v>
      </c>
      <c r="O62" s="1">
        <v>15.548464775085449</v>
      </c>
      <c r="P62" s="1">
        <v>17.867095947265625</v>
      </c>
      <c r="Q62" s="1">
        <v>15.093844413757324</v>
      </c>
      <c r="R62" s="1">
        <v>399.91876220703125</v>
      </c>
      <c r="S62" s="1">
        <v>392.81216430664062</v>
      </c>
      <c r="T62" s="1">
        <v>7.8879852294921875</v>
      </c>
      <c r="U62" s="1">
        <v>9.3339757919311523</v>
      </c>
      <c r="V62" s="1">
        <v>32.448738098144531</v>
      </c>
      <c r="W62" s="1">
        <v>38.397098541259766</v>
      </c>
      <c r="X62" s="1">
        <v>200.19331359863281</v>
      </c>
      <c r="Y62" s="1">
        <v>1700.759765625</v>
      </c>
      <c r="Z62" s="1">
        <v>9.0830249786376953</v>
      </c>
      <c r="AA62" s="1">
        <v>72.925018310546875</v>
      </c>
      <c r="AB62" s="1">
        <v>1.9371242523193359</v>
      </c>
      <c r="AC62" s="1">
        <v>5.0921142101287842E-2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ref="AK62:AK76" si="95">X62*0.000001/(K62*0.0001)</f>
        <v>0.33365552266438797</v>
      </c>
      <c r="AL62">
        <f t="shared" ref="AL62:AL76" si="96">(U62-T62)/(1000-U62)*AK62</f>
        <v>4.8700846207380769E-4</v>
      </c>
      <c r="AM62">
        <f t="shared" ref="AM62:AM76" si="97">(P62+273.15)</f>
        <v>291.0170959472656</v>
      </c>
      <c r="AN62">
        <f t="shared" ref="AN62:AN76" si="98">(O62+273.15)</f>
        <v>288.69846477508543</v>
      </c>
      <c r="AO62">
        <f t="shared" ref="AO62:AO76" si="99">(Y62*AG62+Z62*AH62)*AI62</f>
        <v>272.1215564176091</v>
      </c>
      <c r="AP62">
        <f t="shared" ref="AP62:AP76" si="100">((AO62+0.00000010773*(AN62^4-AM62^4))-AL62*44100)/(L62*51.4+0.00000043092*AM62^3)</f>
        <v>2.7067979069989621</v>
      </c>
      <c r="AQ62">
        <f t="shared" ref="AQ62:AQ76" si="101">0.61365*EXP(17.502*J62/(240.97+J62))</f>
        <v>2.0540295962632129</v>
      </c>
      <c r="AR62">
        <f t="shared" ref="AR62:AR76" si="102">AQ62*1000/AA62</f>
        <v>28.166322667431491</v>
      </c>
      <c r="AS62">
        <f t="shared" ref="AS62:AS76" si="103">(AR62-U62)</f>
        <v>18.832346875500338</v>
      </c>
      <c r="AT62">
        <f t="shared" ref="AT62:AT76" si="104">IF(D62,P62,(O62+P62)/2)</f>
        <v>16.707780361175537</v>
      </c>
      <c r="AU62">
        <f t="shared" ref="AU62:AU76" si="105">0.61365*EXP(17.502*AT62/(240.97+AT62))</f>
        <v>1.9088404192135575</v>
      </c>
      <c r="AV62">
        <f t="shared" ref="AV62:AV76" si="106">IF(AS62&lt;&gt;0,(1000-(AR62+U62)/2)/AS62*AL62,0)</f>
        <v>2.5375328093361172E-2</v>
      </c>
      <c r="AW62">
        <f t="shared" ref="AW62:AW76" si="107">U62*AA62/1000</f>
        <v>0.68068035553678052</v>
      </c>
      <c r="AX62">
        <f t="shared" ref="AX62:AX76" si="108">(AU62-AW62)</f>
        <v>1.2281600636767771</v>
      </c>
      <c r="AY62">
        <f t="shared" ref="AY62:AY76" si="109">1/(1.6/F62+1.37/N62)</f>
        <v>1.5879976341176067E-2</v>
      </c>
      <c r="AZ62">
        <f t="shared" ref="AZ62:AZ76" si="110">G62*AA62*0.001</f>
        <v>17.921315616438346</v>
      </c>
      <c r="BA62">
        <f t="shared" ref="BA62:BA76" si="111">G62/S62</f>
        <v>0.62561681550629145</v>
      </c>
      <c r="BB62">
        <f t="shared" ref="BB62:BB76" si="112">(1-AL62*AA62/AQ62/F62)*100</f>
        <v>32.469985769949098</v>
      </c>
      <c r="BC62">
        <f t="shared" ref="BC62:BC76" si="113">(S62-E62/(N62/1.35))</f>
        <v>391.77596669034136</v>
      </c>
      <c r="BD62">
        <f t="shared" ref="BD62:BD76" si="114">E62*BB62/100/BC62</f>
        <v>1.8066393819605299E-3</v>
      </c>
    </row>
    <row r="63" spans="1:108" x14ac:dyDescent="0.25">
      <c r="A63" s="1">
        <v>47</v>
      </c>
      <c r="B63" s="1" t="s">
        <v>99</v>
      </c>
      <c r="C63" s="1">
        <v>785.99999975413084</v>
      </c>
      <c r="D63" s="1">
        <v>0</v>
      </c>
      <c r="E63">
        <f t="shared" si="87"/>
        <v>2.1798527887976249</v>
      </c>
      <c r="F63">
        <f t="shared" si="88"/>
        <v>2.5604100076580327E-2</v>
      </c>
      <c r="G63">
        <f t="shared" si="89"/>
        <v>245.74989532565465</v>
      </c>
      <c r="H63">
        <f t="shared" si="90"/>
        <v>0.48700846207380771</v>
      </c>
      <c r="I63">
        <f t="shared" si="91"/>
        <v>1.3733492407264323</v>
      </c>
      <c r="J63">
        <f t="shared" si="92"/>
        <v>17.867095947265625</v>
      </c>
      <c r="K63" s="1">
        <v>6</v>
      </c>
      <c r="L63">
        <f t="shared" si="93"/>
        <v>1.4200000166893005</v>
      </c>
      <c r="M63" s="1">
        <v>1</v>
      </c>
      <c r="N63">
        <f t="shared" si="94"/>
        <v>2.8400000333786011</v>
      </c>
      <c r="O63" s="1">
        <v>15.548464775085449</v>
      </c>
      <c r="P63" s="1">
        <v>17.867095947265625</v>
      </c>
      <c r="Q63" s="1">
        <v>15.093844413757324</v>
      </c>
      <c r="R63" s="1">
        <v>399.91876220703125</v>
      </c>
      <c r="S63" s="1">
        <v>392.81216430664062</v>
      </c>
      <c r="T63" s="1">
        <v>7.8879852294921875</v>
      </c>
      <c r="U63" s="1">
        <v>9.3339757919311523</v>
      </c>
      <c r="V63" s="1">
        <v>32.448738098144531</v>
      </c>
      <c r="W63" s="1">
        <v>38.397098541259766</v>
      </c>
      <c r="X63" s="1">
        <v>200.19331359863281</v>
      </c>
      <c r="Y63" s="1">
        <v>1700.759765625</v>
      </c>
      <c r="Z63" s="1">
        <v>9.0830249786376953</v>
      </c>
      <c r="AA63" s="1">
        <v>72.925018310546875</v>
      </c>
      <c r="AB63" s="1">
        <v>1.9371242523193359</v>
      </c>
      <c r="AC63" s="1">
        <v>5.0921142101287842E-2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95"/>
        <v>0.33365552266438797</v>
      </c>
      <c r="AL63">
        <f t="shared" si="96"/>
        <v>4.8700846207380769E-4</v>
      </c>
      <c r="AM63">
        <f t="shared" si="97"/>
        <v>291.0170959472656</v>
      </c>
      <c r="AN63">
        <f t="shared" si="98"/>
        <v>288.69846477508543</v>
      </c>
      <c r="AO63">
        <f t="shared" si="99"/>
        <v>272.1215564176091</v>
      </c>
      <c r="AP63">
        <f t="shared" si="100"/>
        <v>2.7067979069989621</v>
      </c>
      <c r="AQ63">
        <f t="shared" si="101"/>
        <v>2.0540295962632129</v>
      </c>
      <c r="AR63">
        <f t="shared" si="102"/>
        <v>28.166322667431491</v>
      </c>
      <c r="AS63">
        <f t="shared" si="103"/>
        <v>18.832346875500338</v>
      </c>
      <c r="AT63">
        <f t="shared" si="104"/>
        <v>16.707780361175537</v>
      </c>
      <c r="AU63">
        <f t="shared" si="105"/>
        <v>1.9088404192135575</v>
      </c>
      <c r="AV63">
        <f t="shared" si="106"/>
        <v>2.5375328093361172E-2</v>
      </c>
      <c r="AW63">
        <f t="shared" si="107"/>
        <v>0.68068035553678052</v>
      </c>
      <c r="AX63">
        <f t="shared" si="108"/>
        <v>1.2281600636767771</v>
      </c>
      <c r="AY63">
        <f t="shared" si="109"/>
        <v>1.5879976341176067E-2</v>
      </c>
      <c r="AZ63">
        <f t="shared" si="110"/>
        <v>17.921315616438346</v>
      </c>
      <c r="BA63">
        <f t="shared" si="111"/>
        <v>0.62561681550629145</v>
      </c>
      <c r="BB63">
        <f t="shared" si="112"/>
        <v>32.469985769949098</v>
      </c>
      <c r="BC63">
        <f t="shared" si="113"/>
        <v>391.77596669034136</v>
      </c>
      <c r="BD63">
        <f t="shared" si="114"/>
        <v>1.8066393819605299E-3</v>
      </c>
    </row>
    <row r="64" spans="1:108" x14ac:dyDescent="0.25">
      <c r="A64" s="1">
        <v>48</v>
      </c>
      <c r="B64" s="1" t="s">
        <v>99</v>
      </c>
      <c r="C64" s="1">
        <v>786.49999974295497</v>
      </c>
      <c r="D64" s="1">
        <v>0</v>
      </c>
      <c r="E64">
        <f t="shared" si="87"/>
        <v>2.1874349118797896</v>
      </c>
      <c r="F64">
        <f t="shared" si="88"/>
        <v>2.5607526804938614E-2</v>
      </c>
      <c r="G64">
        <f t="shared" si="89"/>
        <v>245.29231299540101</v>
      </c>
      <c r="H64">
        <f t="shared" si="90"/>
        <v>0.48719068641238578</v>
      </c>
      <c r="I64">
        <f t="shared" si="91"/>
        <v>1.3736804205932329</v>
      </c>
      <c r="J64">
        <f t="shared" si="92"/>
        <v>17.869869232177734</v>
      </c>
      <c r="K64" s="1">
        <v>6</v>
      </c>
      <c r="L64">
        <f t="shared" si="93"/>
        <v>1.4200000166893005</v>
      </c>
      <c r="M64" s="1">
        <v>1</v>
      </c>
      <c r="N64">
        <f t="shared" si="94"/>
        <v>2.8400000333786011</v>
      </c>
      <c r="O64" s="1">
        <v>15.549861907958984</v>
      </c>
      <c r="P64" s="1">
        <v>17.869869232177734</v>
      </c>
      <c r="Q64" s="1">
        <v>15.093921661376953</v>
      </c>
      <c r="R64" s="1">
        <v>399.9383544921875</v>
      </c>
      <c r="S64" s="1">
        <v>392.80905151367187</v>
      </c>
      <c r="T64" s="1">
        <v>7.8878459930419922</v>
      </c>
      <c r="U64" s="1">
        <v>9.3343305587768555</v>
      </c>
      <c r="V64" s="1">
        <v>32.445339202880859</v>
      </c>
      <c r="W64" s="1">
        <v>38.395210266113281</v>
      </c>
      <c r="X64" s="1">
        <v>200.19975280761719</v>
      </c>
      <c r="Y64" s="1">
        <v>1700.7547607421875</v>
      </c>
      <c r="Z64" s="1">
        <v>9.1009759902954102</v>
      </c>
      <c r="AA64" s="1">
        <v>72.925186157226563</v>
      </c>
      <c r="AB64" s="1">
        <v>1.9371242523193359</v>
      </c>
      <c r="AC64" s="1">
        <v>5.0921142101287842E-2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95"/>
        <v>0.33366625467936195</v>
      </c>
      <c r="AL64">
        <f t="shared" si="96"/>
        <v>4.8719068641238578E-4</v>
      </c>
      <c r="AM64">
        <f t="shared" si="97"/>
        <v>291.01986923217771</v>
      </c>
      <c r="AN64">
        <f t="shared" si="98"/>
        <v>288.69986190795896</v>
      </c>
      <c r="AO64">
        <f t="shared" si="99"/>
        <v>272.120755636377</v>
      </c>
      <c r="AP64">
        <f t="shared" si="100"/>
        <v>2.7065033622192436</v>
      </c>
      <c r="AQ64">
        <f t="shared" si="101"/>
        <v>2.0543882142451237</v>
      </c>
      <c r="AR64">
        <f t="shared" si="102"/>
        <v>28.171175453921595</v>
      </c>
      <c r="AS64">
        <f t="shared" si="103"/>
        <v>18.83684489514474</v>
      </c>
      <c r="AT64">
        <f t="shared" si="104"/>
        <v>16.709865570068359</v>
      </c>
      <c r="AU64">
        <f t="shared" si="105"/>
        <v>1.9090932565187586</v>
      </c>
      <c r="AV64">
        <f t="shared" si="106"/>
        <v>2.5378693855801764E-2</v>
      </c>
      <c r="AW64">
        <f t="shared" si="107"/>
        <v>0.68070779365189082</v>
      </c>
      <c r="AX64">
        <f t="shared" si="108"/>
        <v>1.2283854628668678</v>
      </c>
      <c r="AY64">
        <f t="shared" si="109"/>
        <v>1.5882085357232442E-2</v>
      </c>
      <c r="AZ64">
        <f t="shared" si="110"/>
        <v>17.887987588126304</v>
      </c>
      <c r="BA64">
        <f t="shared" si="111"/>
        <v>0.62445687554850937</v>
      </c>
      <c r="BB64">
        <f t="shared" si="112"/>
        <v>32.465393635485221</v>
      </c>
      <c r="BC64">
        <f t="shared" si="113"/>
        <v>391.76924971918925</v>
      </c>
      <c r="BD64">
        <f t="shared" si="114"/>
        <v>1.8126980490960635E-3</v>
      </c>
    </row>
    <row r="65" spans="1:108" x14ac:dyDescent="0.25">
      <c r="A65" s="1">
        <v>49</v>
      </c>
      <c r="B65" s="1" t="s">
        <v>100</v>
      </c>
      <c r="C65" s="1">
        <v>786.9999997317791</v>
      </c>
      <c r="D65" s="1">
        <v>0</v>
      </c>
      <c r="E65">
        <f t="shared" si="87"/>
        <v>2.2056938235410426</v>
      </c>
      <c r="F65">
        <f t="shared" si="88"/>
        <v>2.5645252512878716E-2</v>
      </c>
      <c r="G65">
        <f t="shared" si="89"/>
        <v>244.32157432613943</v>
      </c>
      <c r="H65">
        <f t="shared" si="90"/>
        <v>0.4879781392670039</v>
      </c>
      <c r="I65">
        <f t="shared" si="91"/>
        <v>1.3738860108874849</v>
      </c>
      <c r="J65">
        <f t="shared" si="92"/>
        <v>17.872364044189453</v>
      </c>
      <c r="K65" s="1">
        <v>6</v>
      </c>
      <c r="L65">
        <f t="shared" si="93"/>
        <v>1.4200000166893005</v>
      </c>
      <c r="M65" s="1">
        <v>1</v>
      </c>
      <c r="N65">
        <f t="shared" si="94"/>
        <v>2.8400000333786011</v>
      </c>
      <c r="O65" s="1">
        <v>15.551693916320801</v>
      </c>
      <c r="P65" s="1">
        <v>17.872364044189453</v>
      </c>
      <c r="Q65" s="1">
        <v>15.094239234924316</v>
      </c>
      <c r="R65" s="1">
        <v>399.95648193359375</v>
      </c>
      <c r="S65" s="1">
        <v>392.77127075195312</v>
      </c>
      <c r="T65" s="1">
        <v>7.887082576751709</v>
      </c>
      <c r="U65" s="1">
        <v>9.3359661102294922</v>
      </c>
      <c r="V65" s="1">
        <v>32.438282012939453</v>
      </c>
      <c r="W65" s="1">
        <v>38.397304534912109</v>
      </c>
      <c r="X65" s="1">
        <v>200.19099426269531</v>
      </c>
      <c r="Y65" s="1">
        <v>1700.797119140625</v>
      </c>
      <c r="Z65" s="1">
        <v>8.9505844116210937</v>
      </c>
      <c r="AA65" s="1">
        <v>72.924949645996094</v>
      </c>
      <c r="AB65" s="1">
        <v>1.9371242523193359</v>
      </c>
      <c r="AC65" s="1">
        <v>5.0921142101287842E-2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95"/>
        <v>0.33365165710449213</v>
      </c>
      <c r="AL65">
        <f t="shared" si="96"/>
        <v>4.8797813926700388E-4</v>
      </c>
      <c r="AM65">
        <f t="shared" si="97"/>
        <v>291.02236404418943</v>
      </c>
      <c r="AN65">
        <f t="shared" si="98"/>
        <v>288.70169391632078</v>
      </c>
      <c r="AO65">
        <f t="shared" si="99"/>
        <v>272.12753297997551</v>
      </c>
      <c r="AP65">
        <f t="shared" si="100"/>
        <v>2.7060705148072306</v>
      </c>
      <c r="AQ65">
        <f t="shared" si="101"/>
        <v>2.0547108693726965</v>
      </c>
      <c r="AR65">
        <f t="shared" si="102"/>
        <v>28.175691301084214</v>
      </c>
      <c r="AS65">
        <f t="shared" si="103"/>
        <v>18.839725190854722</v>
      </c>
      <c r="AT65">
        <f t="shared" si="104"/>
        <v>16.712028980255127</v>
      </c>
      <c r="AU65">
        <f t="shared" si="105"/>
        <v>1.9093556070170321</v>
      </c>
      <c r="AV65">
        <f t="shared" si="106"/>
        <v>2.5415747842608707E-2</v>
      </c>
      <c r="AW65">
        <f t="shared" si="107"/>
        <v>0.68082485848521168</v>
      </c>
      <c r="AX65">
        <f t="shared" si="108"/>
        <v>1.2285307485318204</v>
      </c>
      <c r="AY65">
        <f t="shared" si="109"/>
        <v>1.5905303755617727E-2</v>
      </c>
      <c r="AZ65">
        <f t="shared" si="110"/>
        <v>17.817138505164209</v>
      </c>
      <c r="BA65">
        <f t="shared" si="111"/>
        <v>0.62204543081369068</v>
      </c>
      <c r="BB65">
        <f t="shared" si="112"/>
        <v>32.466570212850208</v>
      </c>
      <c r="BC65">
        <f t="shared" si="113"/>
        <v>391.7227895453392</v>
      </c>
      <c r="BD65">
        <f t="shared" si="114"/>
        <v>1.828112004235505E-3</v>
      </c>
    </row>
    <row r="66" spans="1:108" x14ac:dyDescent="0.25">
      <c r="A66" s="1">
        <v>50</v>
      </c>
      <c r="B66" s="1" t="s">
        <v>100</v>
      </c>
      <c r="C66" s="1">
        <v>787.49999972060323</v>
      </c>
      <c r="D66" s="1">
        <v>0</v>
      </c>
      <c r="E66">
        <f t="shared" si="87"/>
        <v>2.232652086825075</v>
      </c>
      <c r="F66">
        <f t="shared" si="88"/>
        <v>2.5698336468893943E-2</v>
      </c>
      <c r="G66">
        <f t="shared" si="89"/>
        <v>242.89188029279038</v>
      </c>
      <c r="H66">
        <f t="shared" si="90"/>
        <v>0.48897414941363782</v>
      </c>
      <c r="I66">
        <f t="shared" si="91"/>
        <v>1.3738665179097742</v>
      </c>
      <c r="J66">
        <f t="shared" si="92"/>
        <v>17.873403549194336</v>
      </c>
      <c r="K66" s="1">
        <v>6</v>
      </c>
      <c r="L66">
        <f t="shared" si="93"/>
        <v>1.4200000166893005</v>
      </c>
      <c r="M66" s="1">
        <v>1</v>
      </c>
      <c r="N66">
        <f t="shared" si="94"/>
        <v>2.8400000333786011</v>
      </c>
      <c r="O66" s="1">
        <v>15.553157806396484</v>
      </c>
      <c r="P66" s="1">
        <v>17.873403549194336</v>
      </c>
      <c r="Q66" s="1">
        <v>15.094562530517578</v>
      </c>
      <c r="R66" s="1">
        <v>399.99322509765625</v>
      </c>
      <c r="S66" s="1">
        <v>392.72601318359375</v>
      </c>
      <c r="T66" s="1">
        <v>7.886237621307373</v>
      </c>
      <c r="U66" s="1">
        <v>9.3380947113037109</v>
      </c>
      <c r="V66" s="1">
        <v>32.431709289550781</v>
      </c>
      <c r="W66" s="1">
        <v>38.402385711669922</v>
      </c>
      <c r="X66" s="1">
        <v>200.18832397460937</v>
      </c>
      <c r="Y66" s="1">
        <v>1700.779296875</v>
      </c>
      <c r="Z66" s="1">
        <v>8.9590921401977539</v>
      </c>
      <c r="AA66" s="1">
        <v>72.924812316894531</v>
      </c>
      <c r="AB66" s="1">
        <v>1.9371242523193359</v>
      </c>
      <c r="AC66" s="1">
        <v>5.0921142101287842E-2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95"/>
        <v>0.33364720662434888</v>
      </c>
      <c r="AL66">
        <f t="shared" si="96"/>
        <v>4.889741494136378E-4</v>
      </c>
      <c r="AM66">
        <f t="shared" si="97"/>
        <v>291.02340354919431</v>
      </c>
      <c r="AN66">
        <f t="shared" si="98"/>
        <v>288.70315780639646</v>
      </c>
      <c r="AO66">
        <f t="shared" si="99"/>
        <v>272.12468141753925</v>
      </c>
      <c r="AP66">
        <f t="shared" si="100"/>
        <v>2.7055568756857546</v>
      </c>
      <c r="AQ66">
        <f t="shared" si="101"/>
        <v>2.0548453221289829</v>
      </c>
      <c r="AR66">
        <f t="shared" si="102"/>
        <v>28.177588077973507</v>
      </c>
      <c r="AS66">
        <f t="shared" si="103"/>
        <v>18.839493366669796</v>
      </c>
      <c r="AT66">
        <f t="shared" si="104"/>
        <v>16.71328067779541</v>
      </c>
      <c r="AU66">
        <f t="shared" si="105"/>
        <v>1.9095074112103005</v>
      </c>
      <c r="AV66">
        <f t="shared" si="106"/>
        <v>2.5467884965617402E-2</v>
      </c>
      <c r="AW66">
        <f t="shared" si="107"/>
        <v>0.68097880421920853</v>
      </c>
      <c r="AX66">
        <f t="shared" si="108"/>
        <v>1.2285286069910919</v>
      </c>
      <c r="AY66">
        <f t="shared" si="109"/>
        <v>1.5937973545539181E-2</v>
      </c>
      <c r="AZ66">
        <f t="shared" si="110"/>
        <v>17.712844783649352</v>
      </c>
      <c r="BA66">
        <f t="shared" si="111"/>
        <v>0.61847667875069412</v>
      </c>
      <c r="BB66">
        <f t="shared" si="112"/>
        <v>32.473059555004482</v>
      </c>
      <c r="BC66">
        <f t="shared" si="113"/>
        <v>391.66471730972427</v>
      </c>
      <c r="BD66">
        <f t="shared" si="114"/>
        <v>1.8510997028037797E-3</v>
      </c>
    </row>
    <row r="67" spans="1:108" x14ac:dyDescent="0.25">
      <c r="A67" s="1">
        <v>51</v>
      </c>
      <c r="B67" s="1" t="s">
        <v>101</v>
      </c>
      <c r="C67" s="1">
        <v>787.99999970942736</v>
      </c>
      <c r="D67" s="1">
        <v>0</v>
      </c>
      <c r="E67">
        <f t="shared" si="87"/>
        <v>2.2227963129748489</v>
      </c>
      <c r="F67">
        <f t="shared" si="88"/>
        <v>2.5686778532729489E-2</v>
      </c>
      <c r="G67">
        <f t="shared" si="89"/>
        <v>243.4515809169433</v>
      </c>
      <c r="H67">
        <f t="shared" si="90"/>
        <v>0.48902509486122581</v>
      </c>
      <c r="I67">
        <f t="shared" si="91"/>
        <v>1.3746118094769915</v>
      </c>
      <c r="J67">
        <f t="shared" si="92"/>
        <v>17.879703521728516</v>
      </c>
      <c r="K67" s="1">
        <v>6</v>
      </c>
      <c r="L67">
        <f t="shared" si="93"/>
        <v>1.4200000166893005</v>
      </c>
      <c r="M67" s="1">
        <v>1</v>
      </c>
      <c r="N67">
        <f t="shared" si="94"/>
        <v>2.8400000333786011</v>
      </c>
      <c r="O67" s="1">
        <v>15.555056571960449</v>
      </c>
      <c r="P67" s="1">
        <v>17.879703521728516</v>
      </c>
      <c r="Q67" s="1">
        <v>15.09492301940918</v>
      </c>
      <c r="R67" s="1">
        <v>399.981201171875</v>
      </c>
      <c r="S67" s="1">
        <v>392.74383544921875</v>
      </c>
      <c r="T67" s="1">
        <v>7.8871364593505859</v>
      </c>
      <c r="U67" s="1">
        <v>9.3390645980834961</v>
      </c>
      <c r="V67" s="1">
        <v>32.431404113769531</v>
      </c>
      <c r="W67" s="1">
        <v>38.401641845703125</v>
      </c>
      <c r="X67" s="1">
        <v>200.19918823242187</v>
      </c>
      <c r="Y67" s="1">
        <v>1700.786865234375</v>
      </c>
      <c r="Z67" s="1">
        <v>8.8361263275146484</v>
      </c>
      <c r="AA67" s="1">
        <v>72.924705505371094</v>
      </c>
      <c r="AB67" s="1">
        <v>1.9371242523193359</v>
      </c>
      <c r="AC67" s="1">
        <v>5.0921142101287842E-2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95"/>
        <v>0.33366531372070307</v>
      </c>
      <c r="AL67">
        <f t="shared" si="96"/>
        <v>4.8902509486122578E-4</v>
      </c>
      <c r="AM67">
        <f t="shared" si="97"/>
        <v>291.02970352172849</v>
      </c>
      <c r="AN67">
        <f t="shared" si="98"/>
        <v>288.70505657196043</v>
      </c>
      <c r="AO67">
        <f t="shared" si="99"/>
        <v>272.12589235501218</v>
      </c>
      <c r="AP67">
        <f t="shared" si="100"/>
        <v>2.704957313984349</v>
      </c>
      <c r="AQ67">
        <f t="shared" si="101"/>
        <v>2.0556603449878672</v>
      </c>
      <c r="AR67">
        <f t="shared" si="102"/>
        <v>28.188805573393264</v>
      </c>
      <c r="AS67">
        <f t="shared" si="103"/>
        <v>18.849740975309768</v>
      </c>
      <c r="AT67">
        <f t="shared" si="104"/>
        <v>16.717380046844482</v>
      </c>
      <c r="AU67">
        <f t="shared" si="105"/>
        <v>1.910004651340782</v>
      </c>
      <c r="AV67">
        <f t="shared" si="106"/>
        <v>2.5456533347300653E-2</v>
      </c>
      <c r="AW67">
        <f t="shared" si="107"/>
        <v>0.68104853551087585</v>
      </c>
      <c r="AX67">
        <f t="shared" si="108"/>
        <v>1.2289561158299063</v>
      </c>
      <c r="AY67">
        <f t="shared" si="109"/>
        <v>1.5930860461217319E-2</v>
      </c>
      <c r="AZ67">
        <f t="shared" si="110"/>
        <v>17.753634843185111</v>
      </c>
      <c r="BA67">
        <f t="shared" si="111"/>
        <v>0.61987371651164025</v>
      </c>
      <c r="BB67">
        <f t="shared" si="112"/>
        <v>32.462523333135053</v>
      </c>
      <c r="BC67">
        <f t="shared" si="113"/>
        <v>391.68722453821596</v>
      </c>
      <c r="BD67">
        <f t="shared" si="114"/>
        <v>1.8422244243432649E-3</v>
      </c>
    </row>
    <row r="68" spans="1:108" x14ac:dyDescent="0.25">
      <c r="A68" s="1">
        <v>52</v>
      </c>
      <c r="B68" s="1" t="s">
        <v>101</v>
      </c>
      <c r="C68" s="1">
        <v>788.49999969825149</v>
      </c>
      <c r="D68" s="1">
        <v>0</v>
      </c>
      <c r="E68">
        <f t="shared" si="87"/>
        <v>2.2187600005520558</v>
      </c>
      <c r="F68">
        <f t="shared" si="88"/>
        <v>2.5637066495558393E-2</v>
      </c>
      <c r="G68">
        <f t="shared" si="89"/>
        <v>243.44901463118933</v>
      </c>
      <c r="H68">
        <f t="shared" si="90"/>
        <v>0.48813262833235205</v>
      </c>
      <c r="I68">
        <f t="shared" si="91"/>
        <v>1.3747375140953753</v>
      </c>
      <c r="J68">
        <f t="shared" si="92"/>
        <v>17.879619598388672</v>
      </c>
      <c r="K68" s="1">
        <v>6</v>
      </c>
      <c r="L68">
        <f t="shared" si="93"/>
        <v>1.4200000166893005</v>
      </c>
      <c r="M68" s="1">
        <v>1</v>
      </c>
      <c r="N68">
        <f t="shared" si="94"/>
        <v>2.8400000333786011</v>
      </c>
      <c r="O68" s="1">
        <v>15.557063102722168</v>
      </c>
      <c r="P68" s="1">
        <v>17.879619598388672</v>
      </c>
      <c r="Q68" s="1">
        <v>15.095117568969727</v>
      </c>
      <c r="R68" s="1">
        <v>399.98086547851562</v>
      </c>
      <c r="S68" s="1">
        <v>392.75698852539062</v>
      </c>
      <c r="T68" s="1">
        <v>7.8880085945129395</v>
      </c>
      <c r="U68" s="1">
        <v>9.3372173309326172</v>
      </c>
      <c r="V68" s="1">
        <v>32.430736541748047</v>
      </c>
      <c r="W68" s="1">
        <v>38.389007568359375</v>
      </c>
      <c r="X68" s="1">
        <v>200.20918273925781</v>
      </c>
      <c r="Y68" s="1">
        <v>1700.7550048828125</v>
      </c>
      <c r="Z68" s="1">
        <v>8.7841072082519531</v>
      </c>
      <c r="AA68" s="1">
        <v>72.924507141113281</v>
      </c>
      <c r="AB68" s="1">
        <v>1.9371242523193359</v>
      </c>
      <c r="AC68" s="1">
        <v>5.0921142101287842E-2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95"/>
        <v>0.33368197123209631</v>
      </c>
      <c r="AL68">
        <f t="shared" si="96"/>
        <v>4.8813262833235203E-4</v>
      </c>
      <c r="AM68">
        <f t="shared" si="97"/>
        <v>291.02961959838865</v>
      </c>
      <c r="AN68">
        <f t="shared" si="98"/>
        <v>288.70706310272215</v>
      </c>
      <c r="AO68">
        <f t="shared" si="99"/>
        <v>272.12079469887613</v>
      </c>
      <c r="AP68">
        <f t="shared" si="100"/>
        <v>2.7056268919501156</v>
      </c>
      <c r="AQ68">
        <f t="shared" si="101"/>
        <v>2.0556494860230976</v>
      </c>
      <c r="AR68">
        <f t="shared" si="102"/>
        <v>28.188733343720692</v>
      </c>
      <c r="AS68">
        <f t="shared" si="103"/>
        <v>18.851516012788075</v>
      </c>
      <c r="AT68">
        <f t="shared" si="104"/>
        <v>16.71834135055542</v>
      </c>
      <c r="AU68">
        <f t="shared" si="105"/>
        <v>1.9101212708041932</v>
      </c>
      <c r="AV68">
        <f t="shared" si="106"/>
        <v>2.5407707663441602E-2</v>
      </c>
      <c r="AW68">
        <f t="shared" si="107"/>
        <v>0.68091197192772235</v>
      </c>
      <c r="AX68">
        <f t="shared" si="108"/>
        <v>1.2292092988764709</v>
      </c>
      <c r="AY68">
        <f t="shared" si="109"/>
        <v>1.5900265691604017E-2</v>
      </c>
      <c r="AZ68">
        <f t="shared" si="110"/>
        <v>17.753399405969159</v>
      </c>
      <c r="BA68">
        <f t="shared" si="111"/>
        <v>0.61984642347223573</v>
      </c>
      <c r="BB68">
        <f t="shared" si="112"/>
        <v>32.45488474699242</v>
      </c>
      <c r="BC68">
        <f t="shared" si="113"/>
        <v>391.7022962840029</v>
      </c>
      <c r="BD68">
        <f t="shared" si="114"/>
        <v>1.8383757456183869E-3</v>
      </c>
    </row>
    <row r="69" spans="1:108" x14ac:dyDescent="0.25">
      <c r="A69" s="1">
        <v>53</v>
      </c>
      <c r="B69" s="1" t="s">
        <v>102</v>
      </c>
      <c r="C69" s="1">
        <v>788.99999968707561</v>
      </c>
      <c r="D69" s="1">
        <v>0</v>
      </c>
      <c r="E69">
        <f t="shared" si="87"/>
        <v>2.2087918379359115</v>
      </c>
      <c r="F69">
        <f t="shared" si="88"/>
        <v>2.5648592579325263E-2</v>
      </c>
      <c r="G69">
        <f t="shared" si="89"/>
        <v>244.15235605663545</v>
      </c>
      <c r="H69">
        <f t="shared" si="90"/>
        <v>0.48848395330906924</v>
      </c>
      <c r="I69">
        <f t="shared" si="91"/>
        <v>1.3751113136520221</v>
      </c>
      <c r="J69">
        <f t="shared" si="92"/>
        <v>17.882896423339844</v>
      </c>
      <c r="K69" s="1">
        <v>6</v>
      </c>
      <c r="L69">
        <f t="shared" si="93"/>
        <v>1.4200000166893005</v>
      </c>
      <c r="M69" s="1">
        <v>1</v>
      </c>
      <c r="N69">
        <f t="shared" si="94"/>
        <v>2.8400000333786011</v>
      </c>
      <c r="O69" s="1">
        <v>15.559238433837891</v>
      </c>
      <c r="P69" s="1">
        <v>17.882896423339844</v>
      </c>
      <c r="Q69" s="1">
        <v>15.095266342163086</v>
      </c>
      <c r="R69" s="1">
        <v>399.97952270507812</v>
      </c>
      <c r="S69" s="1">
        <v>392.78536987304687</v>
      </c>
      <c r="T69" s="1">
        <v>7.8877062797546387</v>
      </c>
      <c r="U69" s="1">
        <v>9.337895393371582</v>
      </c>
      <c r="V69" s="1">
        <v>32.425006866455078</v>
      </c>
      <c r="W69" s="1">
        <v>38.386486053466797</v>
      </c>
      <c r="X69" s="1">
        <v>200.21769714355469</v>
      </c>
      <c r="Y69" s="1">
        <v>1700.7515869140625</v>
      </c>
      <c r="Z69" s="1">
        <v>8.8285417556762695</v>
      </c>
      <c r="AA69" s="1">
        <v>72.924591064453125</v>
      </c>
      <c r="AB69" s="1">
        <v>1.9371242523193359</v>
      </c>
      <c r="AC69" s="1">
        <v>5.0921142101287842E-2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95"/>
        <v>0.33369616190592444</v>
      </c>
      <c r="AL69">
        <f t="shared" si="96"/>
        <v>4.8848395330906922E-4</v>
      </c>
      <c r="AM69">
        <f t="shared" si="97"/>
        <v>291.03289642333982</v>
      </c>
      <c r="AN69">
        <f t="shared" si="98"/>
        <v>288.70923843383787</v>
      </c>
      <c r="AO69">
        <f t="shared" si="99"/>
        <v>272.12024782388835</v>
      </c>
      <c r="AP69">
        <f t="shared" si="100"/>
        <v>2.7052769315375391</v>
      </c>
      <c r="AQ69">
        <f t="shared" si="101"/>
        <v>2.0560735166162853</v>
      </c>
      <c r="AR69">
        <f t="shared" si="102"/>
        <v>28.194515548247104</v>
      </c>
      <c r="AS69">
        <f t="shared" si="103"/>
        <v>18.856620154875522</v>
      </c>
      <c r="AT69">
        <f t="shared" si="104"/>
        <v>16.721067428588867</v>
      </c>
      <c r="AU69">
        <f t="shared" si="105"/>
        <v>1.910452015847113</v>
      </c>
      <c r="AV69">
        <f t="shared" si="106"/>
        <v>2.5419028390840599E-2</v>
      </c>
      <c r="AW69">
        <f t="shared" si="107"/>
        <v>0.68096220296426324</v>
      </c>
      <c r="AX69">
        <f t="shared" si="108"/>
        <v>1.2294898128828498</v>
      </c>
      <c r="AY69">
        <f t="shared" si="109"/>
        <v>1.5907359384121959E-2</v>
      </c>
      <c r="AZ69">
        <f t="shared" si="110"/>
        <v>17.804710722852896</v>
      </c>
      <c r="BA69">
        <f t="shared" si="111"/>
        <v>0.62159228622885965</v>
      </c>
      <c r="BB69">
        <f t="shared" si="112"/>
        <v>32.450501976776415</v>
      </c>
      <c r="BC69">
        <f t="shared" si="113"/>
        <v>391.73541601876252</v>
      </c>
      <c r="BD69">
        <f t="shared" si="114"/>
        <v>1.8297146740440214E-3</v>
      </c>
    </row>
    <row r="70" spans="1:108" x14ac:dyDescent="0.25">
      <c r="A70" s="1">
        <v>54</v>
      </c>
      <c r="B70" s="1" t="s">
        <v>102</v>
      </c>
      <c r="C70" s="1">
        <v>789.49999967589974</v>
      </c>
      <c r="D70" s="1">
        <v>0</v>
      </c>
      <c r="E70">
        <f t="shared" si="87"/>
        <v>2.234232534927723</v>
      </c>
      <c r="F70">
        <f t="shared" si="88"/>
        <v>2.5605158451380759E-2</v>
      </c>
      <c r="G70">
        <f t="shared" si="89"/>
        <v>242.31952479543085</v>
      </c>
      <c r="H70">
        <f t="shared" si="90"/>
        <v>0.48779710104501611</v>
      </c>
      <c r="I70">
        <f t="shared" si="91"/>
        <v>1.3754888084959367</v>
      </c>
      <c r="J70">
        <f t="shared" si="92"/>
        <v>17.885217666625977</v>
      </c>
      <c r="K70" s="1">
        <v>6</v>
      </c>
      <c r="L70">
        <f t="shared" si="93"/>
        <v>1.4200000166893005</v>
      </c>
      <c r="M70" s="1">
        <v>1</v>
      </c>
      <c r="N70">
        <f t="shared" si="94"/>
        <v>2.8400000333786011</v>
      </c>
      <c r="O70" s="1">
        <v>15.561505317687988</v>
      </c>
      <c r="P70" s="1">
        <v>17.885217666625977</v>
      </c>
      <c r="Q70" s="1">
        <v>15.095895767211914</v>
      </c>
      <c r="R70" s="1">
        <v>400.03091430664062</v>
      </c>
      <c r="S70" s="1">
        <v>392.762451171875</v>
      </c>
      <c r="T70" s="1">
        <v>7.8888721466064453</v>
      </c>
      <c r="U70" s="1">
        <v>9.3368072509765625</v>
      </c>
      <c r="V70" s="1">
        <v>32.425197601318359</v>
      </c>
      <c r="W70" s="1">
        <v>38.376564025878906</v>
      </c>
      <c r="X70" s="1">
        <v>200.24763488769531</v>
      </c>
      <c r="Y70" s="1">
        <v>1700.7728271484375</v>
      </c>
      <c r="Z70" s="1">
        <v>8.810643196105957</v>
      </c>
      <c r="AA70" s="1">
        <v>72.924835205078125</v>
      </c>
      <c r="AB70" s="1">
        <v>1.9371242523193359</v>
      </c>
      <c r="AC70" s="1">
        <v>5.0921142101287842E-2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0.33374605814615882</v>
      </c>
      <c r="AL70">
        <f t="shared" si="96"/>
        <v>4.877971010450161E-4</v>
      </c>
      <c r="AM70">
        <f t="shared" si="97"/>
        <v>291.03521766662595</v>
      </c>
      <c r="AN70">
        <f t="shared" si="98"/>
        <v>288.71150531768797</v>
      </c>
      <c r="AO70">
        <f t="shared" si="99"/>
        <v>272.12364626131239</v>
      </c>
      <c r="AP70">
        <f t="shared" si="100"/>
        <v>2.705657880499329</v>
      </c>
      <c r="AQ70">
        <f t="shared" si="101"/>
        <v>2.0563739386149811</v>
      </c>
      <c r="AR70">
        <f t="shared" si="102"/>
        <v>28.198540769164264</v>
      </c>
      <c r="AS70">
        <f t="shared" si="103"/>
        <v>18.861733518187702</v>
      </c>
      <c r="AT70">
        <f t="shared" si="104"/>
        <v>16.723361492156982</v>
      </c>
      <c r="AU70">
        <f t="shared" si="105"/>
        <v>1.9107303851118658</v>
      </c>
      <c r="AV70">
        <f t="shared" si="106"/>
        <v>2.5376367639167844E-2</v>
      </c>
      <c r="AW70">
        <f t="shared" si="107"/>
        <v>0.68088513011904428</v>
      </c>
      <c r="AX70">
        <f t="shared" si="108"/>
        <v>1.2298452549928216</v>
      </c>
      <c r="AY70">
        <f t="shared" si="109"/>
        <v>1.588062772955473E-2</v>
      </c>
      <c r="AZ70">
        <f t="shared" si="110"/>
        <v>17.67111141267964</v>
      </c>
      <c r="BA70">
        <f t="shared" si="111"/>
        <v>0.61696204429020252</v>
      </c>
      <c r="BB70">
        <f t="shared" si="112"/>
        <v>32.440704453173389</v>
      </c>
      <c r="BC70">
        <f t="shared" si="113"/>
        <v>391.70040402866982</v>
      </c>
      <c r="BD70">
        <f t="shared" si="114"/>
        <v>1.8503957769711568E-3</v>
      </c>
    </row>
    <row r="71" spans="1:108" x14ac:dyDescent="0.25">
      <c r="A71" s="1">
        <v>55</v>
      </c>
      <c r="B71" s="1" t="s">
        <v>103</v>
      </c>
      <c r="C71" s="1">
        <v>789.99999966472387</v>
      </c>
      <c r="D71" s="1">
        <v>0</v>
      </c>
      <c r="E71">
        <f t="shared" si="87"/>
        <v>2.2557210935403353</v>
      </c>
      <c r="F71">
        <f t="shared" si="88"/>
        <v>2.5565317595388812E-2</v>
      </c>
      <c r="G71">
        <f t="shared" si="89"/>
        <v>240.7533099916912</v>
      </c>
      <c r="H71">
        <f t="shared" si="90"/>
        <v>0.48718320611838251</v>
      </c>
      <c r="I71">
        <f t="shared" si="91"/>
        <v>1.3758753028321786</v>
      </c>
      <c r="J71">
        <f t="shared" si="92"/>
        <v>17.887798309326172</v>
      </c>
      <c r="K71" s="1">
        <v>6</v>
      </c>
      <c r="L71">
        <f t="shared" si="93"/>
        <v>1.4200000166893005</v>
      </c>
      <c r="M71" s="1">
        <v>1</v>
      </c>
      <c r="N71">
        <f t="shared" si="94"/>
        <v>2.8400000333786011</v>
      </c>
      <c r="O71" s="1">
        <v>15.56391716003418</v>
      </c>
      <c r="P71" s="1">
        <v>17.887798309326172</v>
      </c>
      <c r="Q71" s="1">
        <v>15.096121788024902</v>
      </c>
      <c r="R71" s="1">
        <v>400.07925415039063</v>
      </c>
      <c r="S71" s="1">
        <v>392.74752807617187</v>
      </c>
      <c r="T71" s="1">
        <v>7.8900585174560547</v>
      </c>
      <c r="U71" s="1">
        <v>9.3360977172851562</v>
      </c>
      <c r="V71" s="1">
        <v>32.425025939941406</v>
      </c>
      <c r="W71" s="1">
        <v>38.36767578125</v>
      </c>
      <c r="X71" s="1">
        <v>200.25798034667969</v>
      </c>
      <c r="Y71" s="1">
        <v>1700.6248779296875</v>
      </c>
      <c r="Z71" s="1">
        <v>8.8424396514892578</v>
      </c>
      <c r="AA71" s="1">
        <v>72.924758911132813</v>
      </c>
      <c r="AB71" s="1">
        <v>1.9371242523193359</v>
      </c>
      <c r="AC71" s="1">
        <v>5.0921142101287842E-2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0.3337633005777994</v>
      </c>
      <c r="AL71">
        <f t="shared" si="96"/>
        <v>4.8718320611838248E-4</v>
      </c>
      <c r="AM71">
        <f t="shared" si="97"/>
        <v>291.03779830932615</v>
      </c>
      <c r="AN71">
        <f t="shared" si="98"/>
        <v>288.71391716003416</v>
      </c>
      <c r="AO71">
        <f t="shared" si="99"/>
        <v>272.0999743868415</v>
      </c>
      <c r="AP71">
        <f t="shared" si="100"/>
        <v>2.7056606836891781</v>
      </c>
      <c r="AQ71">
        <f t="shared" si="101"/>
        <v>2.056707978035976</v>
      </c>
      <c r="AR71">
        <f t="shared" si="102"/>
        <v>28.203150874208724</v>
      </c>
      <c r="AS71">
        <f t="shared" si="103"/>
        <v>18.867053156923568</v>
      </c>
      <c r="AT71">
        <f t="shared" si="104"/>
        <v>16.725857734680176</v>
      </c>
      <c r="AU71">
        <f t="shared" si="105"/>
        <v>1.9110333278886436</v>
      </c>
      <c r="AV71">
        <f t="shared" si="106"/>
        <v>2.5337235041441489E-2</v>
      </c>
      <c r="AW71">
        <f t="shared" si="107"/>
        <v>0.68083267520379742</v>
      </c>
      <c r="AX71">
        <f t="shared" si="108"/>
        <v>1.2302006526848461</v>
      </c>
      <c r="AY71">
        <f t="shared" si="109"/>
        <v>1.5856106953259844E-2</v>
      </c>
      <c r="AZ71">
        <f t="shared" si="110"/>
        <v>17.556877088201301</v>
      </c>
      <c r="BA71">
        <f t="shared" si="111"/>
        <v>0.61299764551286495</v>
      </c>
      <c r="BB71">
        <f t="shared" si="112"/>
        <v>32.431623168291402</v>
      </c>
      <c r="BC71">
        <f t="shared" si="113"/>
        <v>391.67526630135188</v>
      </c>
      <c r="BD71">
        <f t="shared" si="114"/>
        <v>1.8677895382390617E-3</v>
      </c>
    </row>
    <row r="72" spans="1:108" x14ac:dyDescent="0.25">
      <c r="A72" s="1">
        <v>56</v>
      </c>
      <c r="B72" s="1" t="s">
        <v>103</v>
      </c>
      <c r="C72" s="1">
        <v>790.499999653548</v>
      </c>
      <c r="D72" s="1">
        <v>0</v>
      </c>
      <c r="E72">
        <f t="shared" si="87"/>
        <v>2.2616062751549064</v>
      </c>
      <c r="F72">
        <f t="shared" si="88"/>
        <v>2.556917036964821E-2</v>
      </c>
      <c r="G72">
        <f t="shared" si="89"/>
        <v>240.39118465210237</v>
      </c>
      <c r="H72">
        <f t="shared" si="90"/>
        <v>0.48750320668205721</v>
      </c>
      <c r="I72">
        <f t="shared" si="91"/>
        <v>1.3765640423358789</v>
      </c>
      <c r="J72">
        <f t="shared" si="92"/>
        <v>17.893695831298828</v>
      </c>
      <c r="K72" s="1">
        <v>6</v>
      </c>
      <c r="L72">
        <f t="shared" si="93"/>
        <v>1.4200000166893005</v>
      </c>
      <c r="M72" s="1">
        <v>1</v>
      </c>
      <c r="N72">
        <f t="shared" si="94"/>
        <v>2.8400000333786011</v>
      </c>
      <c r="O72" s="1">
        <v>15.566012382507324</v>
      </c>
      <c r="P72" s="1">
        <v>17.893695831298828</v>
      </c>
      <c r="Q72" s="1">
        <v>15.096583366394043</v>
      </c>
      <c r="R72" s="1">
        <v>400.08291625976562</v>
      </c>
      <c r="S72" s="1">
        <v>392.73440551757812</v>
      </c>
      <c r="T72" s="1">
        <v>7.8903822898864746</v>
      </c>
      <c r="U72" s="1">
        <v>9.337132453918457</v>
      </c>
      <c r="V72" s="1">
        <v>32.421974182128906</v>
      </c>
      <c r="W72" s="1">
        <v>38.366741180419922</v>
      </c>
      <c r="X72" s="1">
        <v>200.29083251953125</v>
      </c>
      <c r="Y72" s="1">
        <v>1700.70458984375</v>
      </c>
      <c r="Z72" s="1">
        <v>8.8392915725708008</v>
      </c>
      <c r="AA72" s="1">
        <v>72.924690246582031</v>
      </c>
      <c r="AB72" s="1">
        <v>1.9371242523193359</v>
      </c>
      <c r="AC72" s="1">
        <v>5.0921142101287842E-2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0.33381805419921873</v>
      </c>
      <c r="AL72">
        <f t="shared" si="96"/>
        <v>4.8750320668205724E-4</v>
      </c>
      <c r="AM72">
        <f t="shared" si="97"/>
        <v>291.04369583129881</v>
      </c>
      <c r="AN72">
        <f t="shared" si="98"/>
        <v>288.7160123825073</v>
      </c>
      <c r="AO72">
        <f t="shared" si="99"/>
        <v>272.11272829280642</v>
      </c>
      <c r="AP72">
        <f t="shared" si="100"/>
        <v>2.7051341105365636</v>
      </c>
      <c r="AQ72">
        <f t="shared" si="101"/>
        <v>2.0574715343291907</v>
      </c>
      <c r="AR72">
        <f t="shared" si="102"/>
        <v>28.213647906795522</v>
      </c>
      <c r="AS72">
        <f t="shared" si="103"/>
        <v>18.876515452877065</v>
      </c>
      <c r="AT72">
        <f t="shared" si="104"/>
        <v>16.729854106903076</v>
      </c>
      <c r="AU72">
        <f t="shared" si="105"/>
        <v>1.9115184134558281</v>
      </c>
      <c r="AV72">
        <f t="shared" si="106"/>
        <v>2.5341019371746317E-2</v>
      </c>
      <c r="AW72">
        <f t="shared" si="107"/>
        <v>0.6809074919933118</v>
      </c>
      <c r="AX72">
        <f t="shared" si="108"/>
        <v>1.2306109214625163</v>
      </c>
      <c r="AY72">
        <f t="shared" si="109"/>
        <v>1.5858478238479353E-2</v>
      </c>
      <c r="AZ72">
        <f t="shared" si="110"/>
        <v>17.530452678763471</v>
      </c>
      <c r="BA72">
        <f t="shared" si="111"/>
        <v>0.61209606613226264</v>
      </c>
      <c r="BB72">
        <f t="shared" si="112"/>
        <v>32.42258147876862</v>
      </c>
      <c r="BC72">
        <f t="shared" si="113"/>
        <v>391.65934620927703</v>
      </c>
      <c r="BD72">
        <f t="shared" si="114"/>
        <v>1.8722166198460424E-3</v>
      </c>
    </row>
    <row r="73" spans="1:108" x14ac:dyDescent="0.25">
      <c r="A73" s="1">
        <v>57</v>
      </c>
      <c r="B73" s="1" t="s">
        <v>104</v>
      </c>
      <c r="C73" s="1">
        <v>790.99999964237213</v>
      </c>
      <c r="D73" s="1">
        <v>0</v>
      </c>
      <c r="E73">
        <f t="shared" si="87"/>
        <v>2.2496351465783389</v>
      </c>
      <c r="F73">
        <f t="shared" si="88"/>
        <v>2.5545949644788433E-2</v>
      </c>
      <c r="G73">
        <f t="shared" si="89"/>
        <v>241.02866438001911</v>
      </c>
      <c r="H73">
        <f t="shared" si="90"/>
        <v>0.48730918937171031</v>
      </c>
      <c r="I73">
        <f t="shared" si="91"/>
        <v>1.3772474511211945</v>
      </c>
      <c r="J73">
        <f t="shared" si="92"/>
        <v>17.89874267578125</v>
      </c>
      <c r="K73" s="1">
        <v>6</v>
      </c>
      <c r="L73">
        <f t="shared" si="93"/>
        <v>1.4200000166893005</v>
      </c>
      <c r="M73" s="1">
        <v>1</v>
      </c>
      <c r="N73">
        <f t="shared" si="94"/>
        <v>2.8400000333786011</v>
      </c>
      <c r="O73" s="1">
        <v>15.567614555358887</v>
      </c>
      <c r="P73" s="1">
        <v>17.89874267578125</v>
      </c>
      <c r="Q73" s="1">
        <v>15.096863746643066</v>
      </c>
      <c r="R73" s="1">
        <v>400.072021484375</v>
      </c>
      <c r="S73" s="1">
        <v>392.76007080078125</v>
      </c>
      <c r="T73" s="1">
        <v>7.8906650543212891</v>
      </c>
      <c r="U73" s="1">
        <v>9.3367395401000977</v>
      </c>
      <c r="V73" s="1">
        <v>32.419754028320312</v>
      </c>
      <c r="W73" s="1">
        <v>38.361122131347656</v>
      </c>
      <c r="X73" s="1">
        <v>200.30474853515625</v>
      </c>
      <c r="Y73" s="1">
        <v>1700.6785888671875</v>
      </c>
      <c r="Z73" s="1">
        <v>8.9240741729736328</v>
      </c>
      <c r="AA73" s="1">
        <v>72.924568176269531</v>
      </c>
      <c r="AB73" s="1">
        <v>1.9371242523193359</v>
      </c>
      <c r="AC73" s="1">
        <v>5.0921142101287842E-2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0.33384124755859373</v>
      </c>
      <c r="AL73">
        <f t="shared" si="96"/>
        <v>4.8730918937171032E-4</v>
      </c>
      <c r="AM73">
        <f t="shared" si="97"/>
        <v>291.04874267578123</v>
      </c>
      <c r="AN73">
        <f t="shared" si="98"/>
        <v>288.71761455535886</v>
      </c>
      <c r="AO73">
        <f t="shared" si="99"/>
        <v>272.10856813664941</v>
      </c>
      <c r="AP73">
        <f t="shared" si="100"/>
        <v>2.7047262728712389</v>
      </c>
      <c r="AQ73">
        <f t="shared" si="101"/>
        <v>2.0581251502572955</v>
      </c>
      <c r="AR73">
        <f t="shared" si="102"/>
        <v>28.222658038680471</v>
      </c>
      <c r="AS73">
        <f t="shared" si="103"/>
        <v>18.885918498580374</v>
      </c>
      <c r="AT73">
        <f t="shared" si="104"/>
        <v>16.733178615570068</v>
      </c>
      <c r="AU73">
        <f t="shared" si="105"/>
        <v>1.911922029583111</v>
      </c>
      <c r="AV73">
        <f t="shared" si="106"/>
        <v>2.5318211005408608E-2</v>
      </c>
      <c r="AW73">
        <f t="shared" si="107"/>
        <v>0.68087769913610097</v>
      </c>
      <c r="AX73">
        <f t="shared" si="108"/>
        <v>1.23104433044701</v>
      </c>
      <c r="AY73">
        <f t="shared" si="109"/>
        <v>1.5844186386163483E-2</v>
      </c>
      <c r="AZ73">
        <f t="shared" si="110"/>
        <v>17.576911268015891</v>
      </c>
      <c r="BA73">
        <f t="shared" si="111"/>
        <v>0.61367914484941499</v>
      </c>
      <c r="BB73">
        <f t="shared" si="112"/>
        <v>32.409659282112955</v>
      </c>
      <c r="BC73">
        <f t="shared" si="113"/>
        <v>391.69070199367326</v>
      </c>
      <c r="BD73">
        <f t="shared" si="114"/>
        <v>1.8614153524340708E-3</v>
      </c>
    </row>
    <row r="74" spans="1:108" x14ac:dyDescent="0.25">
      <c r="A74" s="1">
        <v>58</v>
      </c>
      <c r="B74" s="1" t="s">
        <v>104</v>
      </c>
      <c r="C74" s="1">
        <v>791.49999963119626</v>
      </c>
      <c r="D74" s="1">
        <v>0</v>
      </c>
      <c r="E74">
        <f t="shared" si="87"/>
        <v>2.2308362853786643</v>
      </c>
      <c r="F74">
        <f t="shared" si="88"/>
        <v>2.5539324796237398E-2</v>
      </c>
      <c r="G74">
        <f t="shared" si="89"/>
        <v>242.18783424912556</v>
      </c>
      <c r="H74">
        <f t="shared" si="90"/>
        <v>0.48734652731286277</v>
      </c>
      <c r="I74">
        <f t="shared" si="91"/>
        <v>1.3777136163567043</v>
      </c>
      <c r="J74">
        <f t="shared" si="92"/>
        <v>17.902807235717773</v>
      </c>
      <c r="K74" s="1">
        <v>6</v>
      </c>
      <c r="L74">
        <f t="shared" si="93"/>
        <v>1.4200000166893005</v>
      </c>
      <c r="M74" s="1">
        <v>1</v>
      </c>
      <c r="N74">
        <f t="shared" si="94"/>
        <v>2.8400000333786011</v>
      </c>
      <c r="O74" s="1">
        <v>15.569218635559082</v>
      </c>
      <c r="P74" s="1">
        <v>17.902807235717773</v>
      </c>
      <c r="Q74" s="1">
        <v>15.097211837768555</v>
      </c>
      <c r="R74" s="1">
        <v>400.04714965820312</v>
      </c>
      <c r="S74" s="1">
        <v>392.79055786132813</v>
      </c>
      <c r="T74" s="1">
        <v>7.8911299705505371</v>
      </c>
      <c r="U74" s="1">
        <v>9.3374862670898437</v>
      </c>
      <c r="V74" s="1">
        <v>32.418609619140625</v>
      </c>
      <c r="W74" s="1">
        <v>38.360584259033203</v>
      </c>
      <c r="X74" s="1">
        <v>200.28091430664062</v>
      </c>
      <c r="Y74" s="1">
        <v>1700.6474609375</v>
      </c>
      <c r="Z74" s="1">
        <v>8.9334697723388672</v>
      </c>
      <c r="AA74" s="1">
        <v>72.925201416015625</v>
      </c>
      <c r="AB74" s="1">
        <v>1.9371242523193359</v>
      </c>
      <c r="AC74" s="1">
        <v>5.0921142101287842E-2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0.33380152384440104</v>
      </c>
      <c r="AL74">
        <f t="shared" si="96"/>
        <v>4.8734652731286275E-4</v>
      </c>
      <c r="AM74">
        <f t="shared" si="97"/>
        <v>291.05280723571775</v>
      </c>
      <c r="AN74">
        <f t="shared" si="98"/>
        <v>288.71921863555906</v>
      </c>
      <c r="AO74">
        <f t="shared" si="99"/>
        <v>272.10358766801073</v>
      </c>
      <c r="AP74">
        <f t="shared" si="100"/>
        <v>2.7043151093656799</v>
      </c>
      <c r="AQ74">
        <f t="shared" si="101"/>
        <v>2.0586516831035109</v>
      </c>
      <c r="AR74">
        <f t="shared" si="102"/>
        <v>28.229633146428249</v>
      </c>
      <c r="AS74">
        <f t="shared" si="103"/>
        <v>18.892146879338405</v>
      </c>
      <c r="AT74">
        <f t="shared" si="104"/>
        <v>16.736012935638428</v>
      </c>
      <c r="AU74">
        <f t="shared" si="105"/>
        <v>1.9122661928254783</v>
      </c>
      <c r="AV74">
        <f t="shared" si="106"/>
        <v>2.5311703734538508E-2</v>
      </c>
      <c r="AW74">
        <f t="shared" si="107"/>
        <v>0.68093806674680668</v>
      </c>
      <c r="AX74">
        <f t="shared" si="108"/>
        <v>1.2313281260786715</v>
      </c>
      <c r="AY74">
        <f t="shared" si="109"/>
        <v>1.5840108899214101E-2</v>
      </c>
      <c r="AZ74">
        <f t="shared" si="110"/>
        <v>17.661596593126088</v>
      </c>
      <c r="BA74">
        <f t="shared" si="111"/>
        <v>0.61658262756567639</v>
      </c>
      <c r="BB74">
        <f t="shared" si="112"/>
        <v>32.403652472363596</v>
      </c>
      <c r="BC74">
        <f t="shared" si="113"/>
        <v>391.73012513250228</v>
      </c>
      <c r="BD74">
        <f t="shared" si="114"/>
        <v>1.8453327706082776E-3</v>
      </c>
    </row>
    <row r="75" spans="1:108" x14ac:dyDescent="0.25">
      <c r="A75" s="1">
        <v>59</v>
      </c>
      <c r="B75" s="1" t="s">
        <v>105</v>
      </c>
      <c r="C75" s="1">
        <v>791.99999962002039</v>
      </c>
      <c r="D75" s="1">
        <v>0</v>
      </c>
      <c r="E75">
        <f t="shared" si="87"/>
        <v>2.2248866684057975</v>
      </c>
      <c r="F75">
        <f t="shared" si="88"/>
        <v>2.553298409599087E-2</v>
      </c>
      <c r="G75">
        <f t="shared" si="89"/>
        <v>242.52750913035484</v>
      </c>
      <c r="H75">
        <f t="shared" si="90"/>
        <v>0.48744198528515137</v>
      </c>
      <c r="I75">
        <f t="shared" si="91"/>
        <v>1.3783106062392143</v>
      </c>
      <c r="J75">
        <f t="shared" si="92"/>
        <v>17.907217025756836</v>
      </c>
      <c r="K75" s="1">
        <v>6</v>
      </c>
      <c r="L75">
        <f t="shared" si="93"/>
        <v>1.4200000166893005</v>
      </c>
      <c r="M75" s="1">
        <v>1</v>
      </c>
      <c r="N75">
        <f t="shared" si="94"/>
        <v>2.8400000333786011</v>
      </c>
      <c r="O75" s="1">
        <v>15.571052551269531</v>
      </c>
      <c r="P75" s="1">
        <v>17.907217025756836</v>
      </c>
      <c r="Q75" s="1">
        <v>15.096797943115234</v>
      </c>
      <c r="R75" s="1">
        <v>400.03805541992187</v>
      </c>
      <c r="S75" s="1">
        <v>392.79891967773437</v>
      </c>
      <c r="T75" s="1">
        <v>7.8904914855957031</v>
      </c>
      <c r="U75" s="1">
        <v>9.3371801376342773</v>
      </c>
      <c r="V75" s="1">
        <v>32.412025451660156</v>
      </c>
      <c r="W75" s="1">
        <v>38.354633331298828</v>
      </c>
      <c r="X75" s="1">
        <v>200.27418518066406</v>
      </c>
      <c r="Y75" s="1">
        <v>1700.64111328125</v>
      </c>
      <c r="Z75" s="1">
        <v>9.0161666870117187</v>
      </c>
      <c r="AA75" s="1">
        <v>72.924850463867188</v>
      </c>
      <c r="AB75" s="1">
        <v>1.9371242523193359</v>
      </c>
      <c r="AC75" s="1">
        <v>5.0921142101287842E-2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0.33379030863444009</v>
      </c>
      <c r="AL75">
        <f t="shared" si="96"/>
        <v>4.8744198528515134E-4</v>
      </c>
      <c r="AM75">
        <f t="shared" si="97"/>
        <v>291.05721702575681</v>
      </c>
      <c r="AN75">
        <f t="shared" si="98"/>
        <v>288.72105255126951</v>
      </c>
      <c r="AO75">
        <f t="shared" si="99"/>
        <v>272.10257204303343</v>
      </c>
      <c r="AP75">
        <f t="shared" si="100"/>
        <v>2.7039041123200986</v>
      </c>
      <c r="AQ75">
        <f t="shared" si="101"/>
        <v>2.059223071530385</v>
      </c>
      <c r="AR75">
        <f t="shared" si="102"/>
        <v>28.237604306788246</v>
      </c>
      <c r="AS75">
        <f t="shared" si="103"/>
        <v>18.900424169153968</v>
      </c>
      <c r="AT75">
        <f t="shared" si="104"/>
        <v>16.739134788513184</v>
      </c>
      <c r="AU75">
        <f t="shared" si="105"/>
        <v>1.9126453332755298</v>
      </c>
      <c r="AV75">
        <f t="shared" si="106"/>
        <v>2.5305475540734128E-2</v>
      </c>
      <c r="AW75">
        <f t="shared" si="107"/>
        <v>0.68091246529117055</v>
      </c>
      <c r="AX75">
        <f t="shared" si="108"/>
        <v>1.2317328679843591</v>
      </c>
      <c r="AY75">
        <f t="shared" si="109"/>
        <v>1.5836206285803484E-2</v>
      </c>
      <c r="AZ75">
        <f t="shared" si="110"/>
        <v>17.686282336705311</v>
      </c>
      <c r="BA75">
        <f t="shared" si="111"/>
        <v>0.61743425702222576</v>
      </c>
      <c r="BB75">
        <f t="shared" si="112"/>
        <v>32.392712613008442</v>
      </c>
      <c r="BC75">
        <f t="shared" si="113"/>
        <v>391.74131511187295</v>
      </c>
      <c r="BD75">
        <f t="shared" si="114"/>
        <v>1.8397373895985703E-3</v>
      </c>
    </row>
    <row r="76" spans="1:108" x14ac:dyDescent="0.25">
      <c r="A76" s="1">
        <v>60</v>
      </c>
      <c r="B76" s="1" t="s">
        <v>105</v>
      </c>
      <c r="C76" s="1">
        <v>792.49999960884452</v>
      </c>
      <c r="D76" s="1">
        <v>0</v>
      </c>
      <c r="E76">
        <f t="shared" si="87"/>
        <v>2.2315225704353847</v>
      </c>
      <c r="F76">
        <f t="shared" si="88"/>
        <v>2.5546657174302628E-2</v>
      </c>
      <c r="G76">
        <f t="shared" si="89"/>
        <v>242.16535573220767</v>
      </c>
      <c r="H76">
        <f t="shared" si="90"/>
        <v>0.48790392179893122</v>
      </c>
      <c r="I76">
        <f t="shared" si="91"/>
        <v>1.3788817749214728</v>
      </c>
      <c r="J76">
        <f t="shared" si="92"/>
        <v>17.912233352661133</v>
      </c>
      <c r="K76" s="1">
        <v>6</v>
      </c>
      <c r="L76">
        <f t="shared" si="93"/>
        <v>1.4200000166893005</v>
      </c>
      <c r="M76" s="1">
        <v>1</v>
      </c>
      <c r="N76">
        <f t="shared" si="94"/>
        <v>2.8400000333786011</v>
      </c>
      <c r="O76" s="1">
        <v>15.572666168212891</v>
      </c>
      <c r="P76" s="1">
        <v>17.912233352661133</v>
      </c>
      <c r="Q76" s="1">
        <v>15.097208023071289</v>
      </c>
      <c r="R76" s="1">
        <v>400.03866577148437</v>
      </c>
      <c r="S76" s="1">
        <v>392.77914428710937</v>
      </c>
      <c r="T76" s="1">
        <v>7.8901815414428711</v>
      </c>
      <c r="U76" s="1">
        <v>9.3382377624511719</v>
      </c>
      <c r="V76" s="1">
        <v>32.407485961914062</v>
      </c>
      <c r="W76" s="1">
        <v>38.355113983154297</v>
      </c>
      <c r="X76" s="1">
        <v>200.27444458007812</v>
      </c>
      <c r="Y76" s="1">
        <v>1700.549560546875</v>
      </c>
      <c r="Z76" s="1">
        <v>9.1476659774780273</v>
      </c>
      <c r="AA76" s="1">
        <v>72.925048828125</v>
      </c>
      <c r="AB76" s="1">
        <v>1.9371242523193359</v>
      </c>
      <c r="AC76" s="1">
        <v>5.0921142101287842E-2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0.33379074096679684</v>
      </c>
      <c r="AL76">
        <f t="shared" si="96"/>
        <v>4.8790392179893122E-4</v>
      </c>
      <c r="AM76">
        <f t="shared" si="97"/>
        <v>291.06223335266111</v>
      </c>
      <c r="AN76">
        <f t="shared" si="98"/>
        <v>288.72266616821287</v>
      </c>
      <c r="AO76">
        <f t="shared" si="99"/>
        <v>272.08792360586085</v>
      </c>
      <c r="AP76">
        <f t="shared" si="100"/>
        <v>2.7030302105475625</v>
      </c>
      <c r="AQ76">
        <f t="shared" si="101"/>
        <v>2.0598732197168652</v>
      </c>
      <c r="AR76">
        <f t="shared" si="102"/>
        <v>28.246442790483727</v>
      </c>
      <c r="AS76">
        <f t="shared" si="103"/>
        <v>18.908205028032555</v>
      </c>
      <c r="AT76">
        <f t="shared" si="104"/>
        <v>16.742449760437012</v>
      </c>
      <c r="AU76">
        <f t="shared" si="105"/>
        <v>1.9130479997352361</v>
      </c>
      <c r="AV76">
        <f t="shared" si="106"/>
        <v>2.5318905975924691E-2</v>
      </c>
      <c r="AW76">
        <f t="shared" si="107"/>
        <v>0.68099144479539242</v>
      </c>
      <c r="AX76">
        <f t="shared" si="108"/>
        <v>1.2320565549398437</v>
      </c>
      <c r="AY76">
        <f t="shared" si="109"/>
        <v>1.5844621858160955E-2</v>
      </c>
      <c r="AZ76">
        <f t="shared" si="110"/>
        <v>17.659920391251504</v>
      </c>
      <c r="BA76">
        <f t="shared" si="111"/>
        <v>0.61654331512874905</v>
      </c>
      <c r="BB76">
        <f t="shared" si="112"/>
        <v>32.386025386904429</v>
      </c>
      <c r="BC76">
        <f t="shared" si="113"/>
        <v>391.71838533123577</v>
      </c>
      <c r="BD76">
        <f t="shared" si="114"/>
        <v>1.8449516112566222E-3</v>
      </c>
      <c r="BE76">
        <f>AVERAGE(E62:E76)</f>
        <v>2.2216183417150082</v>
      </c>
      <c r="BF76">
        <f t="shared" ref="BF76:DD76" si="115">AVERAGE(F62:F76)</f>
        <v>2.5602421045014815E-2</v>
      </c>
      <c r="BG76">
        <f t="shared" si="115"/>
        <v>243.09545952008932</v>
      </c>
      <c r="BH76">
        <f t="shared" si="115"/>
        <v>0.48775244755716024</v>
      </c>
      <c r="BI76">
        <f t="shared" si="115"/>
        <v>1.3755115780246885</v>
      </c>
      <c r="BJ76">
        <f t="shared" si="115"/>
        <v>17.885317357381187</v>
      </c>
      <c r="BK76">
        <f t="shared" si="115"/>
        <v>6</v>
      </c>
      <c r="BL76">
        <f t="shared" si="115"/>
        <v>1.4200000166893005</v>
      </c>
      <c r="BM76">
        <f t="shared" si="115"/>
        <v>1</v>
      </c>
      <c r="BN76">
        <f t="shared" si="115"/>
        <v>2.8400000333786011</v>
      </c>
      <c r="BO76">
        <f t="shared" si="115"/>
        <v>15.559665870666503</v>
      </c>
      <c r="BP76">
        <f t="shared" si="115"/>
        <v>17.885317357381187</v>
      </c>
      <c r="BQ76">
        <f t="shared" si="115"/>
        <v>15.095493443806966</v>
      </c>
      <c r="BR76">
        <f t="shared" si="115"/>
        <v>400.00374348958331</v>
      </c>
      <c r="BS76">
        <f t="shared" si="115"/>
        <v>392.77266235351561</v>
      </c>
      <c r="BT76">
        <f t="shared" si="115"/>
        <v>7.8887845993041994</v>
      </c>
      <c r="BU76">
        <f t="shared" si="115"/>
        <v>9.3366800944010411</v>
      </c>
      <c r="BV76">
        <f t="shared" si="115"/>
        <v>32.428668467203778</v>
      </c>
      <c r="BW76">
        <f t="shared" si="115"/>
        <v>38.380577850341794</v>
      </c>
      <c r="BX76">
        <f t="shared" si="115"/>
        <v>200.23483378092448</v>
      </c>
      <c r="BY76">
        <f t="shared" si="115"/>
        <v>1700.7175455729166</v>
      </c>
      <c r="BZ76">
        <f t="shared" si="115"/>
        <v>8.9426152547200513</v>
      </c>
      <c r="CA76">
        <f t="shared" si="115"/>
        <v>72.924849446614587</v>
      </c>
      <c r="CB76">
        <f t="shared" si="115"/>
        <v>1.9371242523193359</v>
      </c>
      <c r="CC76">
        <f t="shared" si="115"/>
        <v>5.0921142101287842E-2</v>
      </c>
      <c r="CD76">
        <f t="shared" si="115"/>
        <v>1</v>
      </c>
      <c r="CE76">
        <f t="shared" si="115"/>
        <v>-0.21956524252891541</v>
      </c>
      <c r="CF76">
        <f t="shared" si="115"/>
        <v>2.737391471862793</v>
      </c>
      <c r="CG76">
        <f t="shared" si="115"/>
        <v>1</v>
      </c>
      <c r="CH76">
        <f t="shared" si="115"/>
        <v>0</v>
      </c>
      <c r="CI76">
        <f t="shared" si="115"/>
        <v>0.15999999642372131</v>
      </c>
      <c r="CJ76">
        <f t="shared" si="115"/>
        <v>111115</v>
      </c>
      <c r="CK76">
        <f t="shared" si="115"/>
        <v>0.33372472296820743</v>
      </c>
      <c r="CL76">
        <f t="shared" si="115"/>
        <v>4.8775244755716005E-4</v>
      </c>
      <c r="CM76">
        <f t="shared" si="115"/>
        <v>291.03531735738125</v>
      </c>
      <c r="CN76">
        <f t="shared" si="115"/>
        <v>288.70966587066658</v>
      </c>
      <c r="CO76">
        <f t="shared" si="115"/>
        <v>272.11480120942673</v>
      </c>
      <c r="CP76">
        <f t="shared" si="115"/>
        <v>2.7053344056007864</v>
      </c>
      <c r="CQ76">
        <f t="shared" si="115"/>
        <v>2.0563875680992463</v>
      </c>
      <c r="CR76">
        <f t="shared" si="115"/>
        <v>28.198722164383504</v>
      </c>
      <c r="CS76">
        <f t="shared" si="115"/>
        <v>18.862042069982461</v>
      </c>
      <c r="CT76">
        <f t="shared" si="115"/>
        <v>16.722491614023845</v>
      </c>
      <c r="CU76">
        <f t="shared" si="115"/>
        <v>1.9106252488693989</v>
      </c>
      <c r="CV76">
        <f t="shared" si="115"/>
        <v>2.5373678037419644E-2</v>
      </c>
      <c r="CW76">
        <f t="shared" si="115"/>
        <v>0.68087599007455724</v>
      </c>
      <c r="CX76">
        <f t="shared" si="115"/>
        <v>1.2297492587948422</v>
      </c>
      <c r="CY76">
        <f t="shared" si="115"/>
        <v>1.587894248188805E-2</v>
      </c>
      <c r="CZ76">
        <f t="shared" si="115"/>
        <v>17.72769992337113</v>
      </c>
      <c r="DA76">
        <f t="shared" si="115"/>
        <v>0.61892134285597389</v>
      </c>
      <c r="DB76">
        <f t="shared" si="115"/>
        <v>32.439990923650988</v>
      </c>
      <c r="DC76">
        <f t="shared" si="115"/>
        <v>391.71661139363329</v>
      </c>
      <c r="DD76">
        <f t="shared" si="115"/>
        <v>1.8398228282010586E-3</v>
      </c>
    </row>
    <row r="77" spans="1:108" x14ac:dyDescent="0.25">
      <c r="A77" s="1" t="s">
        <v>9</v>
      </c>
      <c r="B77" s="1" t="s">
        <v>106</v>
      </c>
    </row>
    <row r="78" spans="1:108" x14ac:dyDescent="0.25">
      <c r="A78" s="1" t="s">
        <v>9</v>
      </c>
      <c r="B78" s="1" t="s">
        <v>107</v>
      </c>
    </row>
    <row r="79" spans="1:108" x14ac:dyDescent="0.25">
      <c r="A79" s="1">
        <v>61</v>
      </c>
      <c r="B79" s="1" t="s">
        <v>108</v>
      </c>
      <c r="C79" s="1">
        <v>959.49999981001019</v>
      </c>
      <c r="D79" s="1">
        <v>0</v>
      </c>
      <c r="E79">
        <f t="shared" ref="E79:E93" si="116">(R79-S79*(1000-T79)/(1000-U79))*AK79</f>
        <v>2.4348957163169409</v>
      </c>
      <c r="F79">
        <f t="shared" ref="F79:F93" si="117">IF(AV79&lt;&gt;0,1/(1/AV79-1/N79),0)</f>
        <v>2.7323839376333928E-2</v>
      </c>
      <c r="G79">
        <f t="shared" ref="G79:G93" si="118">((AY79-AL79/2)*S79-E79)/(AY79+AL79/2)</f>
        <v>237.47885681041458</v>
      </c>
      <c r="H79">
        <f t="shared" ref="H79:H93" si="119">AL79*1000</f>
        <v>0.57367802010587909</v>
      </c>
      <c r="I79">
        <f t="shared" ref="I79:I93" si="120">(AQ79-AW79)</f>
        <v>1.5108660606688269</v>
      </c>
      <c r="J79">
        <f t="shared" ref="J79:J93" si="121">(P79+AP79*D79)</f>
        <v>20.355268478393555</v>
      </c>
      <c r="K79" s="1">
        <v>6</v>
      </c>
      <c r="L79">
        <f t="shared" ref="L79:L93" si="122">(K79*AE79+AF79)</f>
        <v>1.4200000166893005</v>
      </c>
      <c r="M79" s="1">
        <v>1</v>
      </c>
      <c r="N79">
        <f t="shared" ref="N79:N93" si="123">L79*(M79+1)*(M79+1)/(M79*M79+1)</f>
        <v>2.8400000333786011</v>
      </c>
      <c r="O79" s="1">
        <v>19.71196174621582</v>
      </c>
      <c r="P79" s="1">
        <v>20.355268478393555</v>
      </c>
      <c r="Q79" s="1">
        <v>19.982791900634766</v>
      </c>
      <c r="R79" s="1">
        <v>399.86276245117187</v>
      </c>
      <c r="S79" s="1">
        <v>391.89169311523437</v>
      </c>
      <c r="T79" s="1">
        <v>10.477810859680176</v>
      </c>
      <c r="U79" s="1">
        <v>12.176168441772461</v>
      </c>
      <c r="V79" s="1">
        <v>33.145488739013672</v>
      </c>
      <c r="W79" s="1">
        <v>38.518070220947266</v>
      </c>
      <c r="X79" s="1">
        <v>200.20265197753906</v>
      </c>
      <c r="Y79" s="1">
        <v>1698.8883056640625</v>
      </c>
      <c r="Z79" s="1">
        <v>7.9544353485107422</v>
      </c>
      <c r="AA79" s="1">
        <v>72.918937683105469</v>
      </c>
      <c r="AB79" s="1">
        <v>1.9585475921630859</v>
      </c>
      <c r="AC79" s="1">
        <v>-8.331596851348877E-3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ref="AK79:AK93" si="124">X79*0.000001/(K79*0.0001)</f>
        <v>0.33367108662923173</v>
      </c>
      <c r="AL79">
        <f t="shared" ref="AL79:AL93" si="125">(U79-T79)/(1000-U79)*AK79</f>
        <v>5.7367802010587908E-4</v>
      </c>
      <c r="AM79">
        <f t="shared" ref="AM79:AM93" si="126">(P79+273.15)</f>
        <v>293.50526847839353</v>
      </c>
      <c r="AN79">
        <f t="shared" ref="AN79:AN93" si="127">(O79+273.15)</f>
        <v>292.8619617462158</v>
      </c>
      <c r="AO79">
        <f t="shared" ref="AO79:AO93" si="128">(Y79*AG79+Z79*AH79)*AI79</f>
        <v>271.82212283055196</v>
      </c>
      <c r="AP79">
        <f t="shared" ref="AP79:AP93" si="129">((AO79+0.00000010773*(AN79^4-AM79^4))-AL79*44100)/(L79*51.4+0.00000043092*AM79^3)</f>
        <v>2.8555917204933627</v>
      </c>
      <c r="AQ79">
        <f t="shared" ref="AQ79:AQ93" si="130">0.61365*EXP(17.502*J79/(240.97+J79))</f>
        <v>2.3987393284934284</v>
      </c>
      <c r="AR79">
        <f t="shared" ref="AR79:AR93" si="131">AQ79*1000/AA79</f>
        <v>32.895971947890708</v>
      </c>
      <c r="AS79">
        <f t="shared" ref="AS79:AS93" si="132">(AR79-U79)</f>
        <v>20.719803506118247</v>
      </c>
      <c r="AT79">
        <f t="shared" ref="AT79:AT93" si="133">IF(D79,P79,(O79+P79)/2)</f>
        <v>20.033615112304688</v>
      </c>
      <c r="AU79">
        <f t="shared" ref="AU79:AU93" si="134">0.61365*EXP(17.502*AT79/(240.97+AT79))</f>
        <v>2.3515023377245705</v>
      </c>
      <c r="AV79">
        <f t="shared" ref="AV79:AV93" si="135">IF(AS79&lt;&gt;0,(1000-(AR79+U79)/2)/AS79*AL79,0)</f>
        <v>2.7063459931459297E-2</v>
      </c>
      <c r="AW79">
        <f t="shared" ref="AW79:AW93" si="136">U79*AA79/1000</f>
        <v>0.88787326782460152</v>
      </c>
      <c r="AX79">
        <f t="shared" ref="AX79:AX93" si="137">(AU79-AW79)</f>
        <v>1.463629069899969</v>
      </c>
      <c r="AY79">
        <f t="shared" ref="AY79:AY93" si="138">1/(1.6/F79+1.37/N79)</f>
        <v>1.6937864781209584E-2</v>
      </c>
      <c r="AZ79">
        <f t="shared" ref="AZ79:AZ93" si="139">G79*AA79*0.001</f>
        <v>17.316705960813746</v>
      </c>
      <c r="BA79">
        <f t="shared" ref="BA79:BA93" si="140">G79/S79</f>
        <v>0.6059808385389398</v>
      </c>
      <c r="BB79">
        <f t="shared" ref="BB79:BB93" si="141">(1-AL79*AA79/AQ79/F79)*100</f>
        <v>36.176037418335817</v>
      </c>
      <c r="BC79">
        <f t="shared" ref="BC79:BC93" si="142">(S79-E79/(N79/1.35))</f>
        <v>390.73426030594055</v>
      </c>
      <c r="BD79">
        <f t="shared" ref="BD79:BD93" si="143">E79*BB79/100/BC79</f>
        <v>2.2543423367650888E-3</v>
      </c>
    </row>
    <row r="80" spans="1:108" x14ac:dyDescent="0.25">
      <c r="A80" s="1">
        <v>62</v>
      </c>
      <c r="B80" s="1" t="s">
        <v>108</v>
      </c>
      <c r="C80" s="1">
        <v>959.49999981001019</v>
      </c>
      <c r="D80" s="1">
        <v>0</v>
      </c>
      <c r="E80">
        <f t="shared" si="116"/>
        <v>2.4348957163169409</v>
      </c>
      <c r="F80">
        <f t="shared" si="117"/>
        <v>2.7323839376333928E-2</v>
      </c>
      <c r="G80">
        <f t="shared" si="118"/>
        <v>237.47885681041458</v>
      </c>
      <c r="H80">
        <f t="shared" si="119"/>
        <v>0.57367802010587909</v>
      </c>
      <c r="I80">
        <f t="shared" si="120"/>
        <v>1.5108660606688269</v>
      </c>
      <c r="J80">
        <f t="shared" si="121"/>
        <v>20.355268478393555</v>
      </c>
      <c r="K80" s="1">
        <v>6</v>
      </c>
      <c r="L80">
        <f t="shared" si="122"/>
        <v>1.4200000166893005</v>
      </c>
      <c r="M80" s="1">
        <v>1</v>
      </c>
      <c r="N80">
        <f t="shared" si="123"/>
        <v>2.8400000333786011</v>
      </c>
      <c r="O80" s="1">
        <v>19.71196174621582</v>
      </c>
      <c r="P80" s="1">
        <v>20.355268478393555</v>
      </c>
      <c r="Q80" s="1">
        <v>19.982791900634766</v>
      </c>
      <c r="R80" s="1">
        <v>399.86276245117187</v>
      </c>
      <c r="S80" s="1">
        <v>391.89169311523437</v>
      </c>
      <c r="T80" s="1">
        <v>10.477810859680176</v>
      </c>
      <c r="U80" s="1">
        <v>12.176168441772461</v>
      </c>
      <c r="V80" s="1">
        <v>33.145488739013672</v>
      </c>
      <c r="W80" s="1">
        <v>38.518070220947266</v>
      </c>
      <c r="X80" s="1">
        <v>200.20265197753906</v>
      </c>
      <c r="Y80" s="1">
        <v>1698.8883056640625</v>
      </c>
      <c r="Z80" s="1">
        <v>7.9544353485107422</v>
      </c>
      <c r="AA80" s="1">
        <v>72.918937683105469</v>
      </c>
      <c r="AB80" s="1">
        <v>1.9585475921630859</v>
      </c>
      <c r="AC80" s="1">
        <v>-8.331596851348877E-3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124"/>
        <v>0.33367108662923173</v>
      </c>
      <c r="AL80">
        <f t="shared" si="125"/>
        <v>5.7367802010587908E-4</v>
      </c>
      <c r="AM80">
        <f t="shared" si="126"/>
        <v>293.50526847839353</v>
      </c>
      <c r="AN80">
        <f t="shared" si="127"/>
        <v>292.8619617462158</v>
      </c>
      <c r="AO80">
        <f t="shared" si="128"/>
        <v>271.82212283055196</v>
      </c>
      <c r="AP80">
        <f t="shared" si="129"/>
        <v>2.8555917204933627</v>
      </c>
      <c r="AQ80">
        <f t="shared" si="130"/>
        <v>2.3987393284934284</v>
      </c>
      <c r="AR80">
        <f t="shared" si="131"/>
        <v>32.895971947890708</v>
      </c>
      <c r="AS80">
        <f t="shared" si="132"/>
        <v>20.719803506118247</v>
      </c>
      <c r="AT80">
        <f t="shared" si="133"/>
        <v>20.033615112304688</v>
      </c>
      <c r="AU80">
        <f t="shared" si="134"/>
        <v>2.3515023377245705</v>
      </c>
      <c r="AV80">
        <f t="shared" si="135"/>
        <v>2.7063459931459297E-2</v>
      </c>
      <c r="AW80">
        <f t="shared" si="136"/>
        <v>0.88787326782460152</v>
      </c>
      <c r="AX80">
        <f t="shared" si="137"/>
        <v>1.463629069899969</v>
      </c>
      <c r="AY80">
        <f t="shared" si="138"/>
        <v>1.6937864781209584E-2</v>
      </c>
      <c r="AZ80">
        <f t="shared" si="139"/>
        <v>17.316705960813746</v>
      </c>
      <c r="BA80">
        <f t="shared" si="140"/>
        <v>0.6059808385389398</v>
      </c>
      <c r="BB80">
        <f t="shared" si="141"/>
        <v>36.176037418335817</v>
      </c>
      <c r="BC80">
        <f t="shared" si="142"/>
        <v>390.73426030594055</v>
      </c>
      <c r="BD80">
        <f t="shared" si="143"/>
        <v>2.2543423367650888E-3</v>
      </c>
    </row>
    <row r="81" spans="1:108" x14ac:dyDescent="0.25">
      <c r="A81" s="1">
        <v>63</v>
      </c>
      <c r="B81" s="1" t="s">
        <v>109</v>
      </c>
      <c r="C81" s="1">
        <v>959.99999979883432</v>
      </c>
      <c r="D81" s="1">
        <v>0</v>
      </c>
      <c r="E81">
        <f t="shared" si="116"/>
        <v>2.434029360633815</v>
      </c>
      <c r="F81">
        <f t="shared" si="117"/>
        <v>2.7380821364376966E-2</v>
      </c>
      <c r="G81">
        <f t="shared" si="118"/>
        <v>237.81799886627545</v>
      </c>
      <c r="H81">
        <f t="shared" si="119"/>
        <v>0.57420473798557969</v>
      </c>
      <c r="I81">
        <f t="shared" si="120"/>
        <v>1.5091575694531447</v>
      </c>
      <c r="J81">
        <f t="shared" si="121"/>
        <v>20.344406127929688</v>
      </c>
      <c r="K81" s="1">
        <v>6</v>
      </c>
      <c r="L81">
        <f t="shared" si="122"/>
        <v>1.4200000166893005</v>
      </c>
      <c r="M81" s="1">
        <v>1</v>
      </c>
      <c r="N81">
        <f t="shared" si="123"/>
        <v>2.8400000333786011</v>
      </c>
      <c r="O81" s="1">
        <v>19.714424133300781</v>
      </c>
      <c r="P81" s="1">
        <v>20.344406127929688</v>
      </c>
      <c r="Q81" s="1">
        <v>19.982328414916992</v>
      </c>
      <c r="R81" s="1">
        <v>399.84527587890625</v>
      </c>
      <c r="S81" s="1">
        <v>391.87631225585937</v>
      </c>
      <c r="T81" s="1">
        <v>10.477601051330566</v>
      </c>
      <c r="U81" s="1">
        <v>12.177494049072266</v>
      </c>
      <c r="V81" s="1">
        <v>33.139877319335938</v>
      </c>
      <c r="W81" s="1">
        <v>38.516513824462891</v>
      </c>
      <c r="X81" s="1">
        <v>200.2052001953125</v>
      </c>
      <c r="Y81" s="1">
        <v>1698.8961181640625</v>
      </c>
      <c r="Z81" s="1">
        <v>8.0105752944946289</v>
      </c>
      <c r="AA81" s="1">
        <v>72.919197082519531</v>
      </c>
      <c r="AB81" s="1">
        <v>1.9585475921630859</v>
      </c>
      <c r="AC81" s="1">
        <v>-8.331596851348877E-3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124"/>
        <v>0.3336753336588541</v>
      </c>
      <c r="AL81">
        <f t="shared" si="125"/>
        <v>5.7420473798557969E-4</v>
      </c>
      <c r="AM81">
        <f t="shared" si="126"/>
        <v>293.49440612792966</v>
      </c>
      <c r="AN81">
        <f t="shared" si="127"/>
        <v>292.86442413330076</v>
      </c>
      <c r="AO81">
        <f t="shared" si="128"/>
        <v>271.82337283052402</v>
      </c>
      <c r="AP81">
        <f t="shared" si="129"/>
        <v>2.8570994591975438</v>
      </c>
      <c r="AQ81">
        <f t="shared" si="130"/>
        <v>2.397130657988654</v>
      </c>
      <c r="AR81">
        <f t="shared" si="131"/>
        <v>32.873793923922726</v>
      </c>
      <c r="AS81">
        <f t="shared" si="132"/>
        <v>20.69629987485046</v>
      </c>
      <c r="AT81">
        <f t="shared" si="133"/>
        <v>20.029415130615234</v>
      </c>
      <c r="AU81">
        <f t="shared" si="134"/>
        <v>2.3508909721926199</v>
      </c>
      <c r="AV81">
        <f t="shared" si="135"/>
        <v>2.7119359976243672E-2</v>
      </c>
      <c r="AW81">
        <f t="shared" si="136"/>
        <v>0.88797308853550927</v>
      </c>
      <c r="AX81">
        <f t="shared" si="137"/>
        <v>1.4629178836571106</v>
      </c>
      <c r="AY81">
        <f t="shared" si="138"/>
        <v>1.6972898323804789E-2</v>
      </c>
      <c r="AZ81">
        <f t="shared" si="139"/>
        <v>17.341497529100348</v>
      </c>
      <c r="BA81">
        <f t="shared" si="140"/>
        <v>0.60687005422007256</v>
      </c>
      <c r="BB81">
        <f t="shared" si="141"/>
        <v>36.207375266079886</v>
      </c>
      <c r="BC81">
        <f t="shared" si="142"/>
        <v>390.71929127056507</v>
      </c>
      <c r="BD81">
        <f t="shared" si="143"/>
        <v>2.255578786052234E-3</v>
      </c>
    </row>
    <row r="82" spans="1:108" x14ac:dyDescent="0.25">
      <c r="A82" s="1">
        <v>64</v>
      </c>
      <c r="B82" s="1" t="s">
        <v>109</v>
      </c>
      <c r="C82" s="1">
        <v>960.49999978765845</v>
      </c>
      <c r="D82" s="1">
        <v>0</v>
      </c>
      <c r="E82">
        <f t="shared" si="116"/>
        <v>2.4318696889256088</v>
      </c>
      <c r="F82">
        <f t="shared" si="117"/>
        <v>2.7444879382193067E-2</v>
      </c>
      <c r="G82">
        <f t="shared" si="118"/>
        <v>238.30515525942542</v>
      </c>
      <c r="H82">
        <f t="shared" si="119"/>
        <v>0.57489955783101498</v>
      </c>
      <c r="I82">
        <f t="shared" si="120"/>
        <v>1.5075101237856909</v>
      </c>
      <c r="J82">
        <f t="shared" si="121"/>
        <v>20.334074020385742</v>
      </c>
      <c r="K82" s="1">
        <v>6</v>
      </c>
      <c r="L82">
        <f t="shared" si="122"/>
        <v>1.4200000166893005</v>
      </c>
      <c r="M82" s="1">
        <v>1</v>
      </c>
      <c r="N82">
        <f t="shared" si="123"/>
        <v>2.8400000333786011</v>
      </c>
      <c r="O82" s="1">
        <v>19.716510772705078</v>
      </c>
      <c r="P82" s="1">
        <v>20.334074020385742</v>
      </c>
      <c r="Q82" s="1">
        <v>19.982473373413086</v>
      </c>
      <c r="R82" s="1">
        <v>399.86447143554687</v>
      </c>
      <c r="S82" s="1">
        <v>391.90139770507812</v>
      </c>
      <c r="T82" s="1">
        <v>10.477190971374512</v>
      </c>
      <c r="U82" s="1">
        <v>12.179079055786133</v>
      </c>
      <c r="V82" s="1">
        <v>33.134391784667969</v>
      </c>
      <c r="W82" s="1">
        <v>38.516654968261719</v>
      </c>
      <c r="X82" s="1">
        <v>200.212158203125</v>
      </c>
      <c r="Y82" s="1">
        <v>1698.89208984375</v>
      </c>
      <c r="Z82" s="1">
        <v>8.0264129638671875</v>
      </c>
      <c r="AA82" s="1">
        <v>72.919410705566406</v>
      </c>
      <c r="AB82" s="1">
        <v>1.9585475921630859</v>
      </c>
      <c r="AC82" s="1">
        <v>-8.331596851348877E-3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124"/>
        <v>0.33368693033854163</v>
      </c>
      <c r="AL82">
        <f t="shared" si="125"/>
        <v>5.7489955783101502E-4</v>
      </c>
      <c r="AM82">
        <f t="shared" si="126"/>
        <v>293.48407402038572</v>
      </c>
      <c r="AN82">
        <f t="shared" si="127"/>
        <v>292.86651077270506</v>
      </c>
      <c r="AO82">
        <f t="shared" si="128"/>
        <v>271.82272829928843</v>
      </c>
      <c r="AP82">
        <f t="shared" si="129"/>
        <v>2.8583767656072463</v>
      </c>
      <c r="AQ82">
        <f t="shared" si="130"/>
        <v>2.3956013914701217</v>
      </c>
      <c r="AR82">
        <f t="shared" si="131"/>
        <v>32.852725608865214</v>
      </c>
      <c r="AS82">
        <f t="shared" si="132"/>
        <v>20.673646553079081</v>
      </c>
      <c r="AT82">
        <f t="shared" si="133"/>
        <v>20.02529239654541</v>
      </c>
      <c r="AU82">
        <f t="shared" si="134"/>
        <v>2.3502909865830635</v>
      </c>
      <c r="AV82">
        <f t="shared" si="135"/>
        <v>2.7182199042301923E-2</v>
      </c>
      <c r="AW82">
        <f t="shared" si="136"/>
        <v>0.88809126768443092</v>
      </c>
      <c r="AX82">
        <f t="shared" si="137"/>
        <v>1.4621997188986326</v>
      </c>
      <c r="AY82">
        <f t="shared" si="138"/>
        <v>1.7012280910263355E-2</v>
      </c>
      <c r="AZ82">
        <f t="shared" si="139"/>
        <v>17.377071489615812</v>
      </c>
      <c r="BA82">
        <f t="shared" si="140"/>
        <v>0.60807426728995706</v>
      </c>
      <c r="BB82">
        <f t="shared" si="141"/>
        <v>36.238394817190432</v>
      </c>
      <c r="BC82">
        <f t="shared" si="142"/>
        <v>390.74540332428091</v>
      </c>
      <c r="BD82">
        <f t="shared" si="143"/>
        <v>2.2553574061652455E-3</v>
      </c>
    </row>
    <row r="83" spans="1:108" x14ac:dyDescent="0.25">
      <c r="A83" s="1">
        <v>65</v>
      </c>
      <c r="B83" s="1" t="s">
        <v>110</v>
      </c>
      <c r="C83" s="1">
        <v>960.99999977648258</v>
      </c>
      <c r="D83" s="1">
        <v>0</v>
      </c>
      <c r="E83">
        <f t="shared" si="116"/>
        <v>2.4371721596379481</v>
      </c>
      <c r="F83">
        <f t="shared" si="117"/>
        <v>2.7506106799963518E-2</v>
      </c>
      <c r="G83">
        <f t="shared" si="118"/>
        <v>238.30465280051206</v>
      </c>
      <c r="H83">
        <f t="shared" si="119"/>
        <v>0.57558055649474782</v>
      </c>
      <c r="I83">
        <f t="shared" si="120"/>
        <v>1.5059812634030549</v>
      </c>
      <c r="J83">
        <f t="shared" si="121"/>
        <v>20.324731826782227</v>
      </c>
      <c r="K83" s="1">
        <v>6</v>
      </c>
      <c r="L83">
        <f t="shared" si="122"/>
        <v>1.4200000166893005</v>
      </c>
      <c r="M83" s="1">
        <v>1</v>
      </c>
      <c r="N83">
        <f t="shared" si="123"/>
        <v>2.8400000333786011</v>
      </c>
      <c r="O83" s="1">
        <v>19.718338012695312</v>
      </c>
      <c r="P83" s="1">
        <v>20.324731826782227</v>
      </c>
      <c r="Q83" s="1">
        <v>19.982051849365234</v>
      </c>
      <c r="R83" s="1">
        <v>399.86508178710937</v>
      </c>
      <c r="S83" s="1">
        <v>391.88510131835937</v>
      </c>
      <c r="T83" s="1">
        <v>10.477141380310059</v>
      </c>
      <c r="U83" s="1">
        <v>12.181094169616699</v>
      </c>
      <c r="V83" s="1">
        <v>33.130470275878906</v>
      </c>
      <c r="W83" s="1">
        <v>38.518653869628906</v>
      </c>
      <c r="X83" s="1">
        <v>200.20602416992187</v>
      </c>
      <c r="Y83" s="1">
        <v>1698.892333984375</v>
      </c>
      <c r="Z83" s="1">
        <v>8.0698375701904297</v>
      </c>
      <c r="AA83" s="1">
        <v>72.919403076171875</v>
      </c>
      <c r="AB83" s="1">
        <v>1.9585475921630859</v>
      </c>
      <c r="AC83" s="1">
        <v>-8.331596851348877E-3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124"/>
        <v>0.33367670694986973</v>
      </c>
      <c r="AL83">
        <f t="shared" si="125"/>
        <v>5.7558055649474787E-4</v>
      </c>
      <c r="AM83">
        <f t="shared" si="126"/>
        <v>293.4747318267822</v>
      </c>
      <c r="AN83">
        <f t="shared" si="127"/>
        <v>292.86833801269529</v>
      </c>
      <c r="AO83">
        <f t="shared" si="128"/>
        <v>271.82276736178756</v>
      </c>
      <c r="AP83">
        <f t="shared" si="129"/>
        <v>2.8595036094460302</v>
      </c>
      <c r="AQ83">
        <f t="shared" si="130"/>
        <v>2.3942193790661421</v>
      </c>
      <c r="AR83">
        <f t="shared" si="131"/>
        <v>32.833776444455147</v>
      </c>
      <c r="AS83">
        <f t="shared" si="132"/>
        <v>20.652682274838448</v>
      </c>
      <c r="AT83">
        <f t="shared" si="133"/>
        <v>20.02153491973877</v>
      </c>
      <c r="AU83">
        <f t="shared" si="134"/>
        <v>2.3497442741019401</v>
      </c>
      <c r="AV83">
        <f t="shared" si="135"/>
        <v>2.7242258747228784E-2</v>
      </c>
      <c r="AW83">
        <f t="shared" si="136"/>
        <v>0.88823811566308719</v>
      </c>
      <c r="AX83">
        <f t="shared" si="137"/>
        <v>1.4615061584388529</v>
      </c>
      <c r="AY83">
        <f t="shared" si="138"/>
        <v>1.7049921846140244E-2</v>
      </c>
      <c r="AZ83">
        <f t="shared" si="139"/>
        <v>17.377033032487731</v>
      </c>
      <c r="BA83">
        <f t="shared" si="140"/>
        <v>0.60809827165875918</v>
      </c>
      <c r="BB83">
        <f t="shared" si="141"/>
        <v>36.268204643312011</v>
      </c>
      <c r="BC83">
        <f t="shared" si="142"/>
        <v>390.72658639693628</v>
      </c>
      <c r="BD83">
        <f t="shared" si="143"/>
        <v>2.2622432594575259E-3</v>
      </c>
    </row>
    <row r="84" spans="1:108" x14ac:dyDescent="0.25">
      <c r="A84" s="1">
        <v>66</v>
      </c>
      <c r="B84" s="1" t="s">
        <v>110</v>
      </c>
      <c r="C84" s="1">
        <v>961.49999976530671</v>
      </c>
      <c r="D84" s="1">
        <v>0</v>
      </c>
      <c r="E84">
        <f t="shared" si="116"/>
        <v>2.4545141025061046</v>
      </c>
      <c r="F84">
        <f t="shared" si="117"/>
        <v>2.7543034277229952E-2</v>
      </c>
      <c r="G84">
        <f t="shared" si="118"/>
        <v>237.46162063515462</v>
      </c>
      <c r="H84">
        <f t="shared" si="119"/>
        <v>0.57592665320828229</v>
      </c>
      <c r="I84">
        <f t="shared" si="120"/>
        <v>1.504901934964062</v>
      </c>
      <c r="J84">
        <f t="shared" si="121"/>
        <v>20.31805419921875</v>
      </c>
      <c r="K84" s="1">
        <v>6</v>
      </c>
      <c r="L84">
        <f t="shared" si="122"/>
        <v>1.4200000166893005</v>
      </c>
      <c r="M84" s="1">
        <v>1</v>
      </c>
      <c r="N84">
        <f t="shared" si="123"/>
        <v>2.8400000333786011</v>
      </c>
      <c r="O84" s="1">
        <v>19.720355987548828</v>
      </c>
      <c r="P84" s="1">
        <v>20.31805419921875</v>
      </c>
      <c r="Q84" s="1">
        <v>19.98231315612793</v>
      </c>
      <c r="R84" s="1">
        <v>399.87734985351563</v>
      </c>
      <c r="S84" s="1">
        <v>391.84512329101562</v>
      </c>
      <c r="T84" s="1">
        <v>10.477340698242187</v>
      </c>
      <c r="U84" s="1">
        <v>12.182302474975586</v>
      </c>
      <c r="V84" s="1">
        <v>33.127098083496094</v>
      </c>
      <c r="W84" s="1">
        <v>38.517818450927734</v>
      </c>
      <c r="X84" s="1">
        <v>200.20761108398438</v>
      </c>
      <c r="Y84" s="1">
        <v>1698.848388671875</v>
      </c>
      <c r="Z84" s="1">
        <v>8.0559539794921875</v>
      </c>
      <c r="AA84" s="1">
        <v>72.919715881347656</v>
      </c>
      <c r="AB84" s="1">
        <v>1.9585475921630859</v>
      </c>
      <c r="AC84" s="1">
        <v>-8.331596851348877E-3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124"/>
        <v>0.3336793518066406</v>
      </c>
      <c r="AL84">
        <f t="shared" si="125"/>
        <v>5.7592665320828232E-4</v>
      </c>
      <c r="AM84">
        <f t="shared" si="126"/>
        <v>293.46805419921873</v>
      </c>
      <c r="AN84">
        <f t="shared" si="127"/>
        <v>292.87035598754881</v>
      </c>
      <c r="AO84">
        <f t="shared" si="128"/>
        <v>271.81573611194472</v>
      </c>
      <c r="AP84">
        <f t="shared" si="129"/>
        <v>2.860390674836998</v>
      </c>
      <c r="AQ84">
        <f t="shared" si="130"/>
        <v>2.3932319702199201</v>
      </c>
      <c r="AR84">
        <f t="shared" si="131"/>
        <v>32.820094555964829</v>
      </c>
      <c r="AS84">
        <f t="shared" si="132"/>
        <v>20.637792080989243</v>
      </c>
      <c r="AT84">
        <f t="shared" si="133"/>
        <v>20.019205093383789</v>
      </c>
      <c r="AU84">
        <f t="shared" si="134"/>
        <v>2.3494053405828241</v>
      </c>
      <c r="AV84">
        <f t="shared" si="135"/>
        <v>2.7278480713674644E-2</v>
      </c>
      <c r="AW84">
        <f t="shared" si="136"/>
        <v>0.88833003525585807</v>
      </c>
      <c r="AX84">
        <f t="shared" si="137"/>
        <v>1.4610753053269661</v>
      </c>
      <c r="AY84">
        <f t="shared" si="138"/>
        <v>1.7072623179283999E-2</v>
      </c>
      <c r="AZ84">
        <f t="shared" si="139"/>
        <v>17.315633909439835</v>
      </c>
      <c r="BA84">
        <f t="shared" si="140"/>
        <v>0.60600887064963305</v>
      </c>
      <c r="BB84">
        <f t="shared" si="141"/>
        <v>36.2888319789053</v>
      </c>
      <c r="BC84">
        <f t="shared" si="142"/>
        <v>390.67836484050912</v>
      </c>
      <c r="BD84">
        <f t="shared" si="143"/>
        <v>2.2799176476552569E-3</v>
      </c>
    </row>
    <row r="85" spans="1:108" x14ac:dyDescent="0.25">
      <c r="A85" s="1">
        <v>67</v>
      </c>
      <c r="B85" s="1" t="s">
        <v>111</v>
      </c>
      <c r="C85" s="1">
        <v>961.99999975413084</v>
      </c>
      <c r="D85" s="1">
        <v>0</v>
      </c>
      <c r="E85">
        <f t="shared" si="116"/>
        <v>2.4672448935769586</v>
      </c>
      <c r="F85">
        <f t="shared" si="117"/>
        <v>2.7570707768258762E-2</v>
      </c>
      <c r="G85">
        <f t="shared" si="118"/>
        <v>236.8797654599465</v>
      </c>
      <c r="H85">
        <f t="shared" si="119"/>
        <v>0.57623220922536156</v>
      </c>
      <c r="I85">
        <f t="shared" si="120"/>
        <v>1.5042112723392171</v>
      </c>
      <c r="J85">
        <f t="shared" si="121"/>
        <v>20.314277648925781</v>
      </c>
      <c r="K85" s="1">
        <v>6</v>
      </c>
      <c r="L85">
        <f t="shared" si="122"/>
        <v>1.4200000166893005</v>
      </c>
      <c r="M85" s="1">
        <v>1</v>
      </c>
      <c r="N85">
        <f t="shared" si="123"/>
        <v>2.8400000333786011</v>
      </c>
      <c r="O85" s="1">
        <v>19.721979141235352</v>
      </c>
      <c r="P85" s="1">
        <v>20.314277648925781</v>
      </c>
      <c r="Q85" s="1">
        <v>19.982362747192383</v>
      </c>
      <c r="R85" s="1">
        <v>399.92098999023437</v>
      </c>
      <c r="S85" s="1">
        <v>391.85043334960937</v>
      </c>
      <c r="T85" s="1">
        <v>10.478269577026367</v>
      </c>
      <c r="U85" s="1">
        <v>12.18409252166748</v>
      </c>
      <c r="V85" s="1">
        <v>33.126762390136719</v>
      </c>
      <c r="W85" s="1">
        <v>38.519672393798828</v>
      </c>
      <c r="X85" s="1">
        <v>200.21234130859375</v>
      </c>
      <c r="Y85" s="1">
        <v>1698.8702392578125</v>
      </c>
      <c r="Z85" s="1">
        <v>8.0633106231689453</v>
      </c>
      <c r="AA85" s="1">
        <v>72.919868469238281</v>
      </c>
      <c r="AB85" s="1">
        <v>1.9585475921630859</v>
      </c>
      <c r="AC85" s="1">
        <v>-8.331596851348877E-3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124"/>
        <v>0.33368723551432283</v>
      </c>
      <c r="AL85">
        <f t="shared" si="125"/>
        <v>5.7623220922536152E-4</v>
      </c>
      <c r="AM85">
        <f t="shared" si="126"/>
        <v>293.46427764892576</v>
      </c>
      <c r="AN85">
        <f t="shared" si="127"/>
        <v>292.87197914123533</v>
      </c>
      <c r="AO85">
        <f t="shared" si="128"/>
        <v>271.81923220561657</v>
      </c>
      <c r="AP85">
        <f t="shared" si="129"/>
        <v>2.8609858789015137</v>
      </c>
      <c r="AQ85">
        <f t="shared" si="130"/>
        <v>2.3926736964362396</v>
      </c>
      <c r="AR85">
        <f t="shared" si="131"/>
        <v>32.81236988853874</v>
      </c>
      <c r="AS85">
        <f t="shared" si="132"/>
        <v>20.628277366871259</v>
      </c>
      <c r="AT85">
        <f t="shared" si="133"/>
        <v>20.018128395080566</v>
      </c>
      <c r="AU85">
        <f t="shared" si="134"/>
        <v>2.3492487214324496</v>
      </c>
      <c r="AV85">
        <f t="shared" si="135"/>
        <v>2.7305624882617827E-2</v>
      </c>
      <c r="AW85">
        <f t="shared" si="136"/>
        <v>0.88846242409702247</v>
      </c>
      <c r="AX85">
        <f t="shared" si="137"/>
        <v>1.4607862973354271</v>
      </c>
      <c r="AY85">
        <f t="shared" si="138"/>
        <v>1.7089635254046564E-2</v>
      </c>
      <c r="AZ85">
        <f t="shared" si="139"/>
        <v>17.27324134036331</v>
      </c>
      <c r="BA85">
        <f t="shared" si="140"/>
        <v>0.60451576749591629</v>
      </c>
      <c r="BB85">
        <f t="shared" si="141"/>
        <v>36.304021097845698</v>
      </c>
      <c r="BC85">
        <f t="shared" si="142"/>
        <v>390.67762329074242</v>
      </c>
      <c r="BD85">
        <f t="shared" si="143"/>
        <v>2.2927064497705123E-3</v>
      </c>
    </row>
    <row r="86" spans="1:108" x14ac:dyDescent="0.25">
      <c r="A86" s="1">
        <v>68</v>
      </c>
      <c r="B86" s="1" t="s">
        <v>111</v>
      </c>
      <c r="C86" s="1">
        <v>962.49999974295497</v>
      </c>
      <c r="D86" s="1">
        <v>0</v>
      </c>
      <c r="E86">
        <f t="shared" si="116"/>
        <v>2.4748599630920154</v>
      </c>
      <c r="F86">
        <f t="shared" si="117"/>
        <v>2.757888961086739E-2</v>
      </c>
      <c r="G86">
        <f t="shared" si="118"/>
        <v>236.48961869352917</v>
      </c>
      <c r="H86">
        <f t="shared" si="119"/>
        <v>0.57615570973390406</v>
      </c>
      <c r="I86">
        <f t="shared" si="120"/>
        <v>1.5035814172067621</v>
      </c>
      <c r="J86">
        <f t="shared" si="121"/>
        <v>20.310495376586914</v>
      </c>
      <c r="K86" s="1">
        <v>6</v>
      </c>
      <c r="L86">
        <f t="shared" si="122"/>
        <v>1.4200000166893005</v>
      </c>
      <c r="M86" s="1">
        <v>1</v>
      </c>
      <c r="N86">
        <f t="shared" si="123"/>
        <v>2.8400000333786011</v>
      </c>
      <c r="O86" s="1">
        <v>19.725164413452148</v>
      </c>
      <c r="P86" s="1">
        <v>20.310495376586914</v>
      </c>
      <c r="Q86" s="1">
        <v>19.982376098632813</v>
      </c>
      <c r="R86" s="1">
        <v>399.94515991210937</v>
      </c>
      <c r="S86" s="1">
        <v>391.85220336914063</v>
      </c>
      <c r="T86" s="1">
        <v>10.479487419128418</v>
      </c>
      <c r="U86" s="1">
        <v>12.185011863708496</v>
      </c>
      <c r="V86" s="1">
        <v>33.12420654296875</v>
      </c>
      <c r="W86" s="1">
        <v>38.515132904052734</v>
      </c>
      <c r="X86" s="1">
        <v>200.22061157226562</v>
      </c>
      <c r="Y86" s="1">
        <v>1698.8682861328125</v>
      </c>
      <c r="Z86" s="1">
        <v>8.1639556884765625</v>
      </c>
      <c r="AA86" s="1">
        <v>72.920181274414063</v>
      </c>
      <c r="AB86" s="1">
        <v>1.9585475921630859</v>
      </c>
      <c r="AC86" s="1">
        <v>-8.331596851348877E-3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124"/>
        <v>0.33370101928710932</v>
      </c>
      <c r="AL86">
        <f t="shared" si="125"/>
        <v>5.761557097339041E-4</v>
      </c>
      <c r="AM86">
        <f t="shared" si="126"/>
        <v>293.46049537658689</v>
      </c>
      <c r="AN86">
        <f t="shared" si="127"/>
        <v>292.87516441345213</v>
      </c>
      <c r="AO86">
        <f t="shared" si="128"/>
        <v>271.81891970562356</v>
      </c>
      <c r="AP86">
        <f t="shared" si="129"/>
        <v>2.8619389079393502</v>
      </c>
      <c r="AQ86">
        <f t="shared" si="130"/>
        <v>2.3921146911392714</v>
      </c>
      <c r="AR86">
        <f t="shared" si="131"/>
        <v>32.804563144697049</v>
      </c>
      <c r="AS86">
        <f t="shared" si="132"/>
        <v>20.619551280988553</v>
      </c>
      <c r="AT86">
        <f t="shared" si="133"/>
        <v>20.017829895019531</v>
      </c>
      <c r="AU86">
        <f t="shared" si="134"/>
        <v>2.3492053025083131</v>
      </c>
      <c r="AV86">
        <f t="shared" si="135"/>
        <v>2.7313650127458337E-2</v>
      </c>
      <c r="AW86">
        <f t="shared" si="136"/>
        <v>0.88853327393250947</v>
      </c>
      <c r="AX86">
        <f t="shared" si="137"/>
        <v>1.4606720285758037</v>
      </c>
      <c r="AY86">
        <f t="shared" si="138"/>
        <v>1.7094664927597175E-2</v>
      </c>
      <c r="AZ86">
        <f t="shared" si="139"/>
        <v>17.244865864649206</v>
      </c>
      <c r="BA86">
        <f t="shared" si="140"/>
        <v>0.6035173891079193</v>
      </c>
      <c r="BB86">
        <f t="shared" si="141"/>
        <v>36.316219770043936</v>
      </c>
      <c r="BC86">
        <f t="shared" si="142"/>
        <v>390.67577347093408</v>
      </c>
      <c r="BD86">
        <f t="shared" si="143"/>
        <v>2.3005664651591013E-3</v>
      </c>
    </row>
    <row r="87" spans="1:108" x14ac:dyDescent="0.25">
      <c r="A87" s="1">
        <v>69</v>
      </c>
      <c r="B87" s="1" t="s">
        <v>112</v>
      </c>
      <c r="C87" s="1">
        <v>962.9999997317791</v>
      </c>
      <c r="D87" s="1">
        <v>0</v>
      </c>
      <c r="E87">
        <f t="shared" si="116"/>
        <v>2.4692774791958825</v>
      </c>
      <c r="F87">
        <f t="shared" si="117"/>
        <v>2.7626953090939144E-2</v>
      </c>
      <c r="G87">
        <f t="shared" si="118"/>
        <v>237.08521127056781</v>
      </c>
      <c r="H87">
        <f t="shared" si="119"/>
        <v>0.57696929581719836</v>
      </c>
      <c r="I87">
        <f t="shared" si="120"/>
        <v>1.503107548568827</v>
      </c>
      <c r="J87">
        <f t="shared" si="121"/>
        <v>20.308170318603516</v>
      </c>
      <c r="K87" s="1">
        <v>6</v>
      </c>
      <c r="L87">
        <f t="shared" si="122"/>
        <v>1.4200000166893005</v>
      </c>
      <c r="M87" s="1">
        <v>1</v>
      </c>
      <c r="N87">
        <f t="shared" si="123"/>
        <v>2.8400000333786011</v>
      </c>
      <c r="O87" s="1">
        <v>19.726877212524414</v>
      </c>
      <c r="P87" s="1">
        <v>20.308170318603516</v>
      </c>
      <c r="Q87" s="1">
        <v>19.982952117919922</v>
      </c>
      <c r="R87" s="1">
        <v>399.9561767578125</v>
      </c>
      <c r="S87" s="1">
        <v>391.879150390625</v>
      </c>
      <c r="T87" s="1">
        <v>10.478951454162598</v>
      </c>
      <c r="U87" s="1">
        <v>12.186838150024414</v>
      </c>
      <c r="V87" s="1">
        <v>33.118881225585937</v>
      </c>
      <c r="W87" s="1">
        <v>38.516685485839844</v>
      </c>
      <c r="X87" s="1">
        <v>200.22564697265625</v>
      </c>
      <c r="Y87" s="1">
        <v>1698.933837890625</v>
      </c>
      <c r="Z87" s="1">
        <v>8.0908536911010742</v>
      </c>
      <c r="AA87" s="1">
        <v>72.919944763183594</v>
      </c>
      <c r="AB87" s="1">
        <v>1.9585475921630859</v>
      </c>
      <c r="AC87" s="1">
        <v>-8.331596851348877E-3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0.33370941162109374</v>
      </c>
      <c r="AL87">
        <f t="shared" si="125"/>
        <v>5.769692958171983E-4</v>
      </c>
      <c r="AM87">
        <f t="shared" si="126"/>
        <v>293.45817031860349</v>
      </c>
      <c r="AN87">
        <f t="shared" si="127"/>
        <v>292.87687721252439</v>
      </c>
      <c r="AO87">
        <f t="shared" si="128"/>
        <v>271.82940798663913</v>
      </c>
      <c r="AP87">
        <f t="shared" si="129"/>
        <v>2.8621679600035232</v>
      </c>
      <c r="AQ87">
        <f t="shared" si="130"/>
        <v>2.3917711133064659</v>
      </c>
      <c r="AR87">
        <f t="shared" si="131"/>
        <v>32.799957831482651</v>
      </c>
      <c r="AS87">
        <f t="shared" si="132"/>
        <v>20.613119681458237</v>
      </c>
      <c r="AT87">
        <f t="shared" si="133"/>
        <v>20.017523765563965</v>
      </c>
      <c r="AU87">
        <f t="shared" si="134"/>
        <v>2.3491607745656577</v>
      </c>
      <c r="AV87">
        <f t="shared" si="135"/>
        <v>2.7360792763710316E-2</v>
      </c>
      <c r="AW87">
        <f t="shared" si="136"/>
        <v>0.88866356473763886</v>
      </c>
      <c r="AX87">
        <f t="shared" si="137"/>
        <v>1.4604972098280189</v>
      </c>
      <c r="AY87">
        <f t="shared" si="138"/>
        <v>1.7124210784253538E-2</v>
      </c>
      <c r="AZ87">
        <f t="shared" si="139"/>
        <v>17.288240510017516</v>
      </c>
      <c r="BA87">
        <f t="shared" si="140"/>
        <v>0.60499572644842514</v>
      </c>
      <c r="BB87">
        <f t="shared" si="141"/>
        <v>36.328302768468511</v>
      </c>
      <c r="BC87">
        <f t="shared" si="142"/>
        <v>390.70537413790123</v>
      </c>
      <c r="BD87">
        <f t="shared" si="143"/>
        <v>2.2959668799417909E-3</v>
      </c>
    </row>
    <row r="88" spans="1:108" x14ac:dyDescent="0.25">
      <c r="A88" s="1">
        <v>70</v>
      </c>
      <c r="B88" s="1" t="s">
        <v>112</v>
      </c>
      <c r="C88" s="1">
        <v>963.49999972060323</v>
      </c>
      <c r="D88" s="1">
        <v>0</v>
      </c>
      <c r="E88">
        <f t="shared" si="116"/>
        <v>2.4856676825690545</v>
      </c>
      <c r="F88">
        <f t="shared" si="117"/>
        <v>2.7643510707150577E-2</v>
      </c>
      <c r="G88">
        <f t="shared" si="118"/>
        <v>236.20575874236283</v>
      </c>
      <c r="H88">
        <f t="shared" si="119"/>
        <v>0.57708711239622112</v>
      </c>
      <c r="I88">
        <f t="shared" si="120"/>
        <v>1.5025401838784984</v>
      </c>
      <c r="J88">
        <f t="shared" si="121"/>
        <v>20.30485725402832</v>
      </c>
      <c r="K88" s="1">
        <v>6</v>
      </c>
      <c r="L88">
        <f t="shared" si="122"/>
        <v>1.4200000166893005</v>
      </c>
      <c r="M88" s="1">
        <v>1</v>
      </c>
      <c r="N88">
        <f t="shared" si="123"/>
        <v>2.8400000333786011</v>
      </c>
      <c r="O88" s="1">
        <v>19.729175567626953</v>
      </c>
      <c r="P88" s="1">
        <v>20.30485725402832</v>
      </c>
      <c r="Q88" s="1">
        <v>19.983125686645508</v>
      </c>
      <c r="R88" s="1">
        <v>399.97747802734375</v>
      </c>
      <c r="S88" s="1">
        <v>391.8511962890625</v>
      </c>
      <c r="T88" s="1">
        <v>10.479557037353516</v>
      </c>
      <c r="U88" s="1">
        <v>12.187801361083984</v>
      </c>
      <c r="V88" s="1">
        <v>33.116359710693359</v>
      </c>
      <c r="W88" s="1">
        <v>38.514564514160156</v>
      </c>
      <c r="X88" s="1">
        <v>200.22441101074219</v>
      </c>
      <c r="Y88" s="1">
        <v>1698.8892822265625</v>
      </c>
      <c r="Z88" s="1">
        <v>8.0770349502563477</v>
      </c>
      <c r="AA88" s="1">
        <v>72.920570373535156</v>
      </c>
      <c r="AB88" s="1">
        <v>1.9585475921630859</v>
      </c>
      <c r="AC88" s="1">
        <v>-8.331596851348877E-3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0.33370735168457027</v>
      </c>
      <c r="AL88">
        <f t="shared" si="125"/>
        <v>5.7708711239622113E-4</v>
      </c>
      <c r="AM88">
        <f t="shared" si="126"/>
        <v>293.4548572540283</v>
      </c>
      <c r="AN88">
        <f t="shared" si="127"/>
        <v>292.87917556762693</v>
      </c>
      <c r="AO88">
        <f t="shared" si="128"/>
        <v>271.82227908054847</v>
      </c>
      <c r="AP88">
        <f t="shared" si="129"/>
        <v>2.8627603895367897</v>
      </c>
      <c r="AQ88">
        <f t="shared" si="130"/>
        <v>2.3912816107280905</v>
      </c>
      <c r="AR88">
        <f t="shared" si="131"/>
        <v>32.792963610662476</v>
      </c>
      <c r="AS88">
        <f t="shared" si="132"/>
        <v>20.605162249578491</v>
      </c>
      <c r="AT88">
        <f t="shared" si="133"/>
        <v>20.017016410827637</v>
      </c>
      <c r="AU88">
        <f t="shared" si="134"/>
        <v>2.3490869791053863</v>
      </c>
      <c r="AV88">
        <f t="shared" si="135"/>
        <v>2.7377032788096663E-2</v>
      </c>
      <c r="AW88">
        <f t="shared" si="136"/>
        <v>0.88874142684959223</v>
      </c>
      <c r="AX88">
        <f t="shared" si="137"/>
        <v>1.4603455522557942</v>
      </c>
      <c r="AY88">
        <f t="shared" si="138"/>
        <v>1.7134388979880046E-2</v>
      </c>
      <c r="AZ88">
        <f t="shared" si="139"/>
        <v>17.224258653006736</v>
      </c>
      <c r="BA88">
        <f t="shared" si="140"/>
        <v>0.60279453266774652</v>
      </c>
      <c r="BB88">
        <f t="shared" si="141"/>
        <v>36.339871448828589</v>
      </c>
      <c r="BC88">
        <f t="shared" si="142"/>
        <v>390.66962891862971</v>
      </c>
      <c r="BD88">
        <f t="shared" si="143"/>
        <v>2.3121542439604684E-3</v>
      </c>
    </row>
    <row r="89" spans="1:108" x14ac:dyDescent="0.25">
      <c r="A89" s="1">
        <v>71</v>
      </c>
      <c r="B89" s="1" t="s">
        <v>113</v>
      </c>
      <c r="C89" s="1">
        <v>963.99999970942736</v>
      </c>
      <c r="D89" s="1">
        <v>0</v>
      </c>
      <c r="E89">
        <f t="shared" si="116"/>
        <v>2.5012277398872667</v>
      </c>
      <c r="F89">
        <f t="shared" si="117"/>
        <v>2.7687705520546228E-2</v>
      </c>
      <c r="G89">
        <f t="shared" si="118"/>
        <v>235.53106001995218</v>
      </c>
      <c r="H89">
        <f t="shared" si="119"/>
        <v>0.57779318219767384</v>
      </c>
      <c r="I89">
        <f t="shared" si="120"/>
        <v>1.5019882641381721</v>
      </c>
      <c r="J89">
        <f t="shared" si="121"/>
        <v>20.302145004272461</v>
      </c>
      <c r="K89" s="1">
        <v>6</v>
      </c>
      <c r="L89">
        <f t="shared" si="122"/>
        <v>1.4200000166893005</v>
      </c>
      <c r="M89" s="1">
        <v>1</v>
      </c>
      <c r="N89">
        <f t="shared" si="123"/>
        <v>2.8400000333786011</v>
      </c>
      <c r="O89" s="1">
        <v>19.731182098388672</v>
      </c>
      <c r="P89" s="1">
        <v>20.302145004272461</v>
      </c>
      <c r="Q89" s="1">
        <v>19.983503341674805</v>
      </c>
      <c r="R89" s="1">
        <v>400.01107788085937</v>
      </c>
      <c r="S89" s="1">
        <v>391.838134765625</v>
      </c>
      <c r="T89" s="1">
        <v>10.479824066162109</v>
      </c>
      <c r="U89" s="1">
        <v>12.189992904663086</v>
      </c>
      <c r="V89" s="1">
        <v>33.112762451171875</v>
      </c>
      <c r="W89" s="1">
        <v>38.516326904296875</v>
      </c>
      <c r="X89" s="1">
        <v>200.24334716796875</v>
      </c>
      <c r="Y89" s="1">
        <v>1698.9193115234375</v>
      </c>
      <c r="Z89" s="1">
        <v>8.0665569305419922</v>
      </c>
      <c r="AA89" s="1">
        <v>72.919868469238281</v>
      </c>
      <c r="AB89" s="1">
        <v>1.9585475921630859</v>
      </c>
      <c r="AC89" s="1">
        <v>-8.331596851348877E-3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0.33373891194661454</v>
      </c>
      <c r="AL89">
        <f t="shared" si="125"/>
        <v>5.7779318219767389E-4</v>
      </c>
      <c r="AM89">
        <f t="shared" si="126"/>
        <v>293.45214500427244</v>
      </c>
      <c r="AN89">
        <f t="shared" si="127"/>
        <v>292.88118209838865</v>
      </c>
      <c r="AO89">
        <f t="shared" si="128"/>
        <v>271.82708376794108</v>
      </c>
      <c r="AP89">
        <f t="shared" si="129"/>
        <v>2.8630678560243887</v>
      </c>
      <c r="AQ89">
        <f t="shared" si="130"/>
        <v>2.3908809433871521</v>
      </c>
      <c r="AR89">
        <f t="shared" si="131"/>
        <v>32.787784640557334</v>
      </c>
      <c r="AS89">
        <f t="shared" si="132"/>
        <v>20.597791735894248</v>
      </c>
      <c r="AT89">
        <f t="shared" si="133"/>
        <v>20.016663551330566</v>
      </c>
      <c r="AU89">
        <f t="shared" si="134"/>
        <v>2.3490356563926835</v>
      </c>
      <c r="AV89">
        <f t="shared" si="135"/>
        <v>2.7420378981957764E-2</v>
      </c>
      <c r="AW89">
        <f t="shared" si="136"/>
        <v>0.88889267924898008</v>
      </c>
      <c r="AX89">
        <f t="shared" si="137"/>
        <v>1.4601429771437036</v>
      </c>
      <c r="AY89">
        <f t="shared" si="138"/>
        <v>1.7161555649262149E-2</v>
      </c>
      <c r="AZ89">
        <f t="shared" si="139"/>
        <v>17.174893917075181</v>
      </c>
      <c r="BA89">
        <f t="shared" si="140"/>
        <v>0.60109274499490273</v>
      </c>
      <c r="BB89">
        <f t="shared" si="141"/>
        <v>36.353669177521866</v>
      </c>
      <c r="BC89">
        <f t="shared" si="142"/>
        <v>390.64917088915956</v>
      </c>
      <c r="BD89">
        <f t="shared" si="143"/>
        <v>2.3276334002332237E-3</v>
      </c>
    </row>
    <row r="90" spans="1:108" x14ac:dyDescent="0.25">
      <c r="A90" s="1">
        <v>72</v>
      </c>
      <c r="B90" s="1" t="s">
        <v>113</v>
      </c>
      <c r="C90" s="1">
        <v>964.49999969825149</v>
      </c>
      <c r="D90" s="1">
        <v>0</v>
      </c>
      <c r="E90">
        <f t="shared" si="116"/>
        <v>2.5046481721460214</v>
      </c>
      <c r="F90">
        <f t="shared" si="117"/>
        <v>2.7711244353248302E-2</v>
      </c>
      <c r="G90">
        <f t="shared" si="118"/>
        <v>235.44755349150506</v>
      </c>
      <c r="H90">
        <f t="shared" si="119"/>
        <v>0.57830649103810761</v>
      </c>
      <c r="I90">
        <f t="shared" si="120"/>
        <v>1.5020437385010874</v>
      </c>
      <c r="J90">
        <f t="shared" si="121"/>
        <v>20.3033447265625</v>
      </c>
      <c r="K90" s="1">
        <v>6</v>
      </c>
      <c r="L90">
        <f t="shared" si="122"/>
        <v>1.4200000166893005</v>
      </c>
      <c r="M90" s="1">
        <v>1</v>
      </c>
      <c r="N90">
        <f t="shared" si="123"/>
        <v>2.8400000333786011</v>
      </c>
      <c r="O90" s="1">
        <v>19.733726501464844</v>
      </c>
      <c r="P90" s="1">
        <v>20.3033447265625</v>
      </c>
      <c r="Q90" s="1">
        <v>19.983837127685547</v>
      </c>
      <c r="R90" s="1">
        <v>400.01431274414062</v>
      </c>
      <c r="S90" s="1">
        <v>391.82992553710937</v>
      </c>
      <c r="T90" s="1">
        <v>10.479938507080078</v>
      </c>
      <c r="U90" s="1">
        <v>12.191750526428223</v>
      </c>
      <c r="V90" s="1">
        <v>33.107654571533203</v>
      </c>
      <c r="W90" s="1">
        <v>38.515514373779297</v>
      </c>
      <c r="X90" s="1">
        <v>200.22850036621094</v>
      </c>
      <c r="Y90" s="1">
        <v>1698.9508056640625</v>
      </c>
      <c r="Z90" s="1">
        <v>8.0581865310668945</v>
      </c>
      <c r="AA90" s="1">
        <v>72.919342041015625</v>
      </c>
      <c r="AB90" s="1">
        <v>1.9585475921630859</v>
      </c>
      <c r="AC90" s="1">
        <v>-8.331596851348877E-3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0.33371416727701814</v>
      </c>
      <c r="AL90">
        <f t="shared" si="125"/>
        <v>5.7830649103810764E-4</v>
      </c>
      <c r="AM90">
        <f t="shared" si="126"/>
        <v>293.45334472656248</v>
      </c>
      <c r="AN90">
        <f t="shared" si="127"/>
        <v>292.88372650146482</v>
      </c>
      <c r="AO90">
        <f t="shared" si="128"/>
        <v>271.83212283032844</v>
      </c>
      <c r="AP90">
        <f t="shared" si="129"/>
        <v>2.8630261469180232</v>
      </c>
      <c r="AQ90">
        <f t="shared" si="130"/>
        <v>2.3910581652164393</v>
      </c>
      <c r="AR90">
        <f t="shared" si="131"/>
        <v>32.790451727766801</v>
      </c>
      <c r="AS90">
        <f t="shared" si="132"/>
        <v>20.598701201338578</v>
      </c>
      <c r="AT90">
        <f t="shared" si="133"/>
        <v>20.018535614013672</v>
      </c>
      <c r="AU90">
        <f t="shared" si="134"/>
        <v>2.3493079554117986</v>
      </c>
      <c r="AV90">
        <f t="shared" si="135"/>
        <v>2.7443465281635205E-2</v>
      </c>
      <c r="AW90">
        <f t="shared" si="136"/>
        <v>0.88901442671535191</v>
      </c>
      <c r="AX90">
        <f t="shared" si="137"/>
        <v>1.4602935286964467</v>
      </c>
      <c r="AY90">
        <f t="shared" si="138"/>
        <v>1.7176024739315593E-2</v>
      </c>
      <c r="AZ90">
        <f t="shared" si="139"/>
        <v>17.168680685767381</v>
      </c>
      <c r="BA90">
        <f t="shared" si="140"/>
        <v>0.60089221916565005</v>
      </c>
      <c r="BB90">
        <f t="shared" si="141"/>
        <v>36.356414379458421</v>
      </c>
      <c r="BC90">
        <f t="shared" si="142"/>
        <v>390.63933575096257</v>
      </c>
      <c r="BD90">
        <f t="shared" si="143"/>
        <v>2.3310511381615128E-3</v>
      </c>
    </row>
    <row r="91" spans="1:108" x14ac:dyDescent="0.25">
      <c r="A91" s="1">
        <v>73</v>
      </c>
      <c r="B91" s="1" t="s">
        <v>114</v>
      </c>
      <c r="C91" s="1">
        <v>964.99999968707561</v>
      </c>
      <c r="D91" s="1">
        <v>0</v>
      </c>
      <c r="E91">
        <f t="shared" si="116"/>
        <v>2.5019165866558453</v>
      </c>
      <c r="F91">
        <f t="shared" si="117"/>
        <v>2.7710808519696588E-2</v>
      </c>
      <c r="G91">
        <f t="shared" si="118"/>
        <v>235.60710748638073</v>
      </c>
      <c r="H91">
        <f t="shared" si="119"/>
        <v>0.5783885536560972</v>
      </c>
      <c r="I91">
        <f t="shared" si="120"/>
        <v>1.502271679646856</v>
      </c>
      <c r="J91">
        <f t="shared" si="121"/>
        <v>20.305070877075195</v>
      </c>
      <c r="K91" s="1">
        <v>6</v>
      </c>
      <c r="L91">
        <f t="shared" si="122"/>
        <v>1.4200000166893005</v>
      </c>
      <c r="M91" s="1">
        <v>1</v>
      </c>
      <c r="N91">
        <f t="shared" si="123"/>
        <v>2.8400000333786011</v>
      </c>
      <c r="O91" s="1">
        <v>19.736587524414063</v>
      </c>
      <c r="P91" s="1">
        <v>20.305070877075195</v>
      </c>
      <c r="Q91" s="1">
        <v>19.983650207519531</v>
      </c>
      <c r="R91" s="1">
        <v>400.01324462890625</v>
      </c>
      <c r="S91" s="1">
        <v>391.83718872070312</v>
      </c>
      <c r="T91" s="1">
        <v>10.480165481567383</v>
      </c>
      <c r="U91" s="1">
        <v>12.192166328430176</v>
      </c>
      <c r="V91" s="1">
        <v>33.102375030517578</v>
      </c>
      <c r="W91" s="1">
        <v>38.509857177734375</v>
      </c>
      <c r="X91" s="1">
        <v>200.2347412109375</v>
      </c>
      <c r="Y91" s="1">
        <v>1699.01806640625</v>
      </c>
      <c r="Z91" s="1">
        <v>7.931058406829834</v>
      </c>
      <c r="AA91" s="1">
        <v>72.919075012207031</v>
      </c>
      <c r="AB91" s="1">
        <v>1.9585475921630859</v>
      </c>
      <c r="AC91" s="1">
        <v>-8.331596851348877E-3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0.33372456868489581</v>
      </c>
      <c r="AL91">
        <f t="shared" si="125"/>
        <v>5.783885536560972E-4</v>
      </c>
      <c r="AM91">
        <f t="shared" si="126"/>
        <v>293.45507087707517</v>
      </c>
      <c r="AN91">
        <f t="shared" si="127"/>
        <v>292.88658752441404</v>
      </c>
      <c r="AO91">
        <f t="shared" si="128"/>
        <v>271.8428845488379</v>
      </c>
      <c r="AP91">
        <f t="shared" si="129"/>
        <v>2.8632499265750417</v>
      </c>
      <c r="AQ91">
        <f t="shared" si="130"/>
        <v>2.3913131707109607</v>
      </c>
      <c r="AR91">
        <f t="shared" si="131"/>
        <v>32.794068908727141</v>
      </c>
      <c r="AS91">
        <f t="shared" si="132"/>
        <v>20.601902580296965</v>
      </c>
      <c r="AT91">
        <f t="shared" si="133"/>
        <v>20.020829200744629</v>
      </c>
      <c r="AU91">
        <f t="shared" si="134"/>
        <v>2.3496416044932733</v>
      </c>
      <c r="AV91">
        <f t="shared" si="135"/>
        <v>2.7443037830408055E-2</v>
      </c>
      <c r="AW91">
        <f t="shared" si="136"/>
        <v>0.88904149106410479</v>
      </c>
      <c r="AX91">
        <f t="shared" si="137"/>
        <v>1.4606001134291686</v>
      </c>
      <c r="AY91">
        <f t="shared" si="138"/>
        <v>1.7175756838548096E-2</v>
      </c>
      <c r="AZ91">
        <f t="shared" si="139"/>
        <v>17.180252344208522</v>
      </c>
      <c r="BA91">
        <f t="shared" si="140"/>
        <v>0.60128827550954755</v>
      </c>
      <c r="BB91">
        <f t="shared" si="141"/>
        <v>36.353403113647374</v>
      </c>
      <c r="BC91">
        <f t="shared" si="142"/>
        <v>390.6478973994748</v>
      </c>
      <c r="BD91">
        <f t="shared" si="143"/>
        <v>2.3282649884177487E-3</v>
      </c>
    </row>
    <row r="92" spans="1:108" x14ac:dyDescent="0.25">
      <c r="A92" s="1">
        <v>74</v>
      </c>
      <c r="B92" s="1" t="s">
        <v>114</v>
      </c>
      <c r="C92" s="1">
        <v>965.49999967589974</v>
      </c>
      <c r="D92" s="1">
        <v>0</v>
      </c>
      <c r="E92">
        <f t="shared" si="116"/>
        <v>2.4782720316332849</v>
      </c>
      <c r="F92">
        <f t="shared" si="117"/>
        <v>2.7737624022291539E-2</v>
      </c>
      <c r="G92">
        <f t="shared" si="118"/>
        <v>237.1558980123441</v>
      </c>
      <c r="H92">
        <f t="shared" si="119"/>
        <v>0.57895561662625961</v>
      </c>
      <c r="I92">
        <f t="shared" si="120"/>
        <v>1.5022919495919336</v>
      </c>
      <c r="J92">
        <f t="shared" si="121"/>
        <v>20.306125640869141</v>
      </c>
      <c r="K92" s="1">
        <v>6</v>
      </c>
      <c r="L92">
        <f t="shared" si="122"/>
        <v>1.4200000166893005</v>
      </c>
      <c r="M92" s="1">
        <v>1</v>
      </c>
      <c r="N92">
        <f t="shared" si="123"/>
        <v>2.8400000333786011</v>
      </c>
      <c r="O92" s="1">
        <v>19.73893928527832</v>
      </c>
      <c r="P92" s="1">
        <v>20.306125640869141</v>
      </c>
      <c r="Q92" s="1">
        <v>19.983264923095703</v>
      </c>
      <c r="R92" s="1">
        <v>400.00482177734375</v>
      </c>
      <c r="S92" s="1">
        <v>391.89834594726562</v>
      </c>
      <c r="T92" s="1">
        <v>10.480321884155273</v>
      </c>
      <c r="U92" s="1">
        <v>12.194103240966797</v>
      </c>
      <c r="V92" s="1">
        <v>33.097824096679688</v>
      </c>
      <c r="W92" s="1">
        <v>38.510105133056641</v>
      </c>
      <c r="X92" s="1">
        <v>200.22242736816406</v>
      </c>
      <c r="Y92" s="1">
        <v>1699.0283203125</v>
      </c>
      <c r="Z92" s="1">
        <v>7.9215631484985352</v>
      </c>
      <c r="AA92" s="1">
        <v>72.918609619140625</v>
      </c>
      <c r="AB92" s="1">
        <v>1.9585475921630859</v>
      </c>
      <c r="AC92" s="1">
        <v>-8.331596851348877E-3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0.33370404561360673</v>
      </c>
      <c r="AL92">
        <f t="shared" si="125"/>
        <v>5.7895561662625963E-4</v>
      </c>
      <c r="AM92">
        <f t="shared" si="126"/>
        <v>293.45612564086912</v>
      </c>
      <c r="AN92">
        <f t="shared" si="127"/>
        <v>292.8889392852783</v>
      </c>
      <c r="AO92">
        <f t="shared" si="128"/>
        <v>271.84452517380123</v>
      </c>
      <c r="AP92">
        <f t="shared" si="129"/>
        <v>2.8631339571243735</v>
      </c>
      <c r="AQ92">
        <f t="shared" si="130"/>
        <v>2.3914690034754891</v>
      </c>
      <c r="AR92">
        <f t="shared" si="131"/>
        <v>32.796415290504186</v>
      </c>
      <c r="AS92">
        <f t="shared" si="132"/>
        <v>20.602312049537389</v>
      </c>
      <c r="AT92">
        <f t="shared" si="133"/>
        <v>20.02253246307373</v>
      </c>
      <c r="AU92">
        <f t="shared" si="134"/>
        <v>2.34988940568656</v>
      </c>
      <c r="AV92">
        <f t="shared" si="135"/>
        <v>2.7469337352338849E-2</v>
      </c>
      <c r="AW92">
        <f t="shared" si="136"/>
        <v>0.88917705388355539</v>
      </c>
      <c r="AX92">
        <f t="shared" si="137"/>
        <v>1.4607123518030045</v>
      </c>
      <c r="AY92">
        <f t="shared" si="138"/>
        <v>1.7192239821639834E-2</v>
      </c>
      <c r="AZ92">
        <f t="shared" si="139"/>
        <v>17.29307834603885</v>
      </c>
      <c r="BA92">
        <f t="shared" si="140"/>
        <v>0.60514646327253474</v>
      </c>
      <c r="BB92">
        <f t="shared" si="141"/>
        <v>36.35714740655164</v>
      </c>
      <c r="BC92">
        <f t="shared" si="142"/>
        <v>390.72029411508845</v>
      </c>
      <c r="BD92">
        <f t="shared" si="143"/>
        <v>2.3060717071707909E-3</v>
      </c>
    </row>
    <row r="93" spans="1:108" x14ac:dyDescent="0.25">
      <c r="A93" s="1">
        <v>75</v>
      </c>
      <c r="B93" s="1" t="s">
        <v>115</v>
      </c>
      <c r="C93" s="1">
        <v>965.99999966472387</v>
      </c>
      <c r="D93" s="1">
        <v>0</v>
      </c>
      <c r="E93">
        <f t="shared" si="116"/>
        <v>2.4881808659686233</v>
      </c>
      <c r="F93">
        <f t="shared" si="117"/>
        <v>2.7743312143269829E-2</v>
      </c>
      <c r="G93">
        <f t="shared" si="118"/>
        <v>236.58342039191425</v>
      </c>
      <c r="H93">
        <f t="shared" si="119"/>
        <v>0.57914035990084489</v>
      </c>
      <c r="I93">
        <f t="shared" si="120"/>
        <v>1.5024709129976006</v>
      </c>
      <c r="J93">
        <f t="shared" si="121"/>
        <v>20.30738639831543</v>
      </c>
      <c r="K93" s="1">
        <v>6</v>
      </c>
      <c r="L93">
        <f t="shared" si="122"/>
        <v>1.4200000166893005</v>
      </c>
      <c r="M93" s="1">
        <v>1</v>
      </c>
      <c r="N93">
        <f t="shared" si="123"/>
        <v>2.8400000333786011</v>
      </c>
      <c r="O93" s="1">
        <v>19.741294860839844</v>
      </c>
      <c r="P93" s="1">
        <v>20.30738639831543</v>
      </c>
      <c r="Q93" s="1">
        <v>19.983310699462891</v>
      </c>
      <c r="R93" s="1">
        <v>399.99969482421875</v>
      </c>
      <c r="S93" s="1">
        <v>391.86380004882812</v>
      </c>
      <c r="T93" s="1">
        <v>10.479912757873535</v>
      </c>
      <c r="U93" s="1">
        <v>12.194149971008301</v>
      </c>
      <c r="V93" s="1">
        <v>33.091842651367188</v>
      </c>
      <c r="W93" s="1">
        <v>38.504795074462891</v>
      </c>
      <c r="X93" s="1">
        <v>200.23304748535156</v>
      </c>
      <c r="Y93" s="1">
        <v>1698.9332275390625</v>
      </c>
      <c r="Z93" s="1">
        <v>7.9321269989013672</v>
      </c>
      <c r="AA93" s="1">
        <v>72.918930053710938</v>
      </c>
      <c r="AB93" s="1">
        <v>1.9585475921630859</v>
      </c>
      <c r="AC93" s="1">
        <v>-8.331596851348877E-3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0.33372174580891922</v>
      </c>
      <c r="AL93">
        <f t="shared" si="125"/>
        <v>5.7914035990084493E-4</v>
      </c>
      <c r="AM93">
        <f t="shared" si="126"/>
        <v>293.45738639831541</v>
      </c>
      <c r="AN93">
        <f t="shared" si="127"/>
        <v>292.89129486083982</v>
      </c>
      <c r="AO93">
        <f t="shared" si="128"/>
        <v>271.82931033039131</v>
      </c>
      <c r="AP93">
        <f t="shared" si="129"/>
        <v>2.8629910163972796</v>
      </c>
      <c r="AQ93">
        <f t="shared" si="130"/>
        <v>2.3916552817980161</v>
      </c>
      <c r="AR93">
        <f t="shared" si="131"/>
        <v>32.798825764946912</v>
      </c>
      <c r="AS93">
        <f t="shared" si="132"/>
        <v>20.604675793938611</v>
      </c>
      <c r="AT93">
        <f t="shared" si="133"/>
        <v>20.024340629577637</v>
      </c>
      <c r="AU93">
        <f t="shared" si="134"/>
        <v>2.3501524940495453</v>
      </c>
      <c r="AV93">
        <f t="shared" si="135"/>
        <v>2.747491595995E-2</v>
      </c>
      <c r="AW93">
        <f t="shared" si="136"/>
        <v>0.88918436880041551</v>
      </c>
      <c r="AX93">
        <f t="shared" si="137"/>
        <v>1.4609681252491298</v>
      </c>
      <c r="AY93">
        <f t="shared" si="138"/>
        <v>1.7195736168217839E-2</v>
      </c>
      <c r="AZ93">
        <f t="shared" si="139"/>
        <v>17.251409883425683</v>
      </c>
      <c r="BA93">
        <f t="shared" si="140"/>
        <v>0.60373890204309455</v>
      </c>
      <c r="BB93">
        <f t="shared" si="141"/>
        <v>36.354569602370624</v>
      </c>
      <c r="BC93">
        <f t="shared" si="142"/>
        <v>390.68103803137086</v>
      </c>
      <c r="BD93">
        <f t="shared" si="143"/>
        <v>2.3153605030577307E-3</v>
      </c>
      <c r="BE93">
        <f>AVERAGE(E79:E93)</f>
        <v>2.466578143937487</v>
      </c>
      <c r="BF93">
        <f t="shared" ref="BF93:DD93" si="144">AVERAGE(F79:F93)</f>
        <v>2.756888508751331E-2</v>
      </c>
      <c r="BG93">
        <f t="shared" si="144"/>
        <v>236.92216898337995</v>
      </c>
      <c r="BH93">
        <f t="shared" si="144"/>
        <v>0.57646640508820346</v>
      </c>
      <c r="BI93">
        <f t="shared" si="144"/>
        <v>1.5049193319875045</v>
      </c>
      <c r="BJ93">
        <f t="shared" si="144"/>
        <v>20.319578425089517</v>
      </c>
      <c r="BK93">
        <f t="shared" si="144"/>
        <v>6</v>
      </c>
      <c r="BL93">
        <f t="shared" si="144"/>
        <v>1.4200000166893005</v>
      </c>
      <c r="BM93">
        <f t="shared" si="144"/>
        <v>1</v>
      </c>
      <c r="BN93">
        <f t="shared" si="144"/>
        <v>2.8400000333786011</v>
      </c>
      <c r="BO93">
        <f t="shared" si="144"/>
        <v>19.725231933593751</v>
      </c>
      <c r="BP93">
        <f t="shared" si="144"/>
        <v>20.319578425089517</v>
      </c>
      <c r="BQ93">
        <f t="shared" si="144"/>
        <v>19.982875569661459</v>
      </c>
      <c r="BR93">
        <f t="shared" si="144"/>
        <v>399.93471069335936</v>
      </c>
      <c r="BS93">
        <f t="shared" si="144"/>
        <v>391.86611328125002</v>
      </c>
      <c r="BT93">
        <f t="shared" si="144"/>
        <v>10.47875493367513</v>
      </c>
      <c r="BU93">
        <f t="shared" si="144"/>
        <v>12.185214233398437</v>
      </c>
      <c r="BV93">
        <f t="shared" si="144"/>
        <v>33.121432240804033</v>
      </c>
      <c r="BW93">
        <f t="shared" si="144"/>
        <v>38.515229034423825</v>
      </c>
      <c r="BX93">
        <f t="shared" si="144"/>
        <v>200.21875813802083</v>
      </c>
      <c r="BY93">
        <f t="shared" si="144"/>
        <v>1698.9144612630209</v>
      </c>
      <c r="BZ93">
        <f t="shared" si="144"/>
        <v>8.0250864982604977</v>
      </c>
      <c r="CA93">
        <f t="shared" si="144"/>
        <v>72.91946614583334</v>
      </c>
      <c r="CB93">
        <f t="shared" si="144"/>
        <v>1.9585475921630859</v>
      </c>
      <c r="CC93">
        <f t="shared" si="144"/>
        <v>-8.331596851348877E-3</v>
      </c>
      <c r="CD93">
        <f t="shared" si="144"/>
        <v>1</v>
      </c>
      <c r="CE93">
        <f t="shared" si="144"/>
        <v>-0.21956524252891541</v>
      </c>
      <c r="CF93">
        <f t="shared" si="144"/>
        <v>2.737391471862793</v>
      </c>
      <c r="CG93">
        <f t="shared" si="144"/>
        <v>1</v>
      </c>
      <c r="CH93">
        <f t="shared" si="144"/>
        <v>0</v>
      </c>
      <c r="CI93">
        <f t="shared" si="144"/>
        <v>0.15999999642372131</v>
      </c>
      <c r="CJ93">
        <f t="shared" si="144"/>
        <v>111115</v>
      </c>
      <c r="CK93">
        <f t="shared" si="144"/>
        <v>0.33369793023003474</v>
      </c>
      <c r="CL93">
        <f t="shared" si="144"/>
        <v>5.7646640508820352E-4</v>
      </c>
      <c r="CM93">
        <f t="shared" si="144"/>
        <v>293.46957842508954</v>
      </c>
      <c r="CN93">
        <f t="shared" si="144"/>
        <v>292.87523193359374</v>
      </c>
      <c r="CO93">
        <f t="shared" si="144"/>
        <v>271.82630772629176</v>
      </c>
      <c r="CP93">
        <f t="shared" si="144"/>
        <v>2.860658399299655</v>
      </c>
      <c r="CQ93">
        <f t="shared" si="144"/>
        <v>2.3934586487953213</v>
      </c>
      <c r="CR93">
        <f t="shared" si="144"/>
        <v>32.823315682458173</v>
      </c>
      <c r="CS93">
        <f t="shared" si="144"/>
        <v>20.638101449059736</v>
      </c>
      <c r="CT93">
        <f t="shared" si="144"/>
        <v>20.022405179341636</v>
      </c>
      <c r="CU93">
        <f t="shared" si="144"/>
        <v>2.3498710095036839</v>
      </c>
      <c r="CV93">
        <f t="shared" si="144"/>
        <v>2.7303830287369376E-2</v>
      </c>
      <c r="CW93">
        <f t="shared" si="144"/>
        <v>0.88853931680781739</v>
      </c>
      <c r="CX93">
        <f t="shared" si="144"/>
        <v>1.4613316926958666</v>
      </c>
      <c r="CY93">
        <f t="shared" si="144"/>
        <v>1.7088511132311489E-2</v>
      </c>
      <c r="CZ93">
        <f t="shared" si="144"/>
        <v>17.27623796178824</v>
      </c>
      <c r="DA93">
        <f t="shared" si="144"/>
        <v>0.60459967744013587</v>
      </c>
      <c r="DB93">
        <f t="shared" si="144"/>
        <v>36.294566687126391</v>
      </c>
      <c r="DC93">
        <f t="shared" si="144"/>
        <v>390.69362016322901</v>
      </c>
      <c r="DD93">
        <f t="shared" si="144"/>
        <v>2.2914371699155551E-3</v>
      </c>
    </row>
    <row r="94" spans="1:108" x14ac:dyDescent="0.25">
      <c r="A94" s="1" t="s">
        <v>9</v>
      </c>
      <c r="B94" s="1" t="s">
        <v>116</v>
      </c>
    </row>
    <row r="95" spans="1:108" x14ac:dyDescent="0.25">
      <c r="A95" s="1" t="s">
        <v>9</v>
      </c>
      <c r="B95" s="1" t="s">
        <v>117</v>
      </c>
    </row>
    <row r="96" spans="1:108" x14ac:dyDescent="0.25">
      <c r="A96" s="1">
        <v>76</v>
      </c>
      <c r="B96" s="1" t="s">
        <v>118</v>
      </c>
      <c r="C96" s="1">
        <v>1160.9999997094274</v>
      </c>
      <c r="D96" s="1">
        <v>0</v>
      </c>
      <c r="E96">
        <f t="shared" ref="E96:E110" si="145">(R96-S96*(1000-T96)/(1000-U96))*AK96</f>
        <v>2.9211758728596617</v>
      </c>
      <c r="F96">
        <f t="shared" ref="F96:F110" si="146">IF(AV96&lt;&gt;0,1/(1/AV96-1/N96),0)</f>
        <v>3.5202000306642812E-2</v>
      </c>
      <c r="G96">
        <f t="shared" ref="G96:G110" si="147">((AY96-AL96/2)*S96-E96)/(AY96+AL96/2)</f>
        <v>244.15970152859339</v>
      </c>
      <c r="H96">
        <f t="shared" ref="H96:H110" si="148">AL96*1000</f>
        <v>0.87158201243786981</v>
      </c>
      <c r="I96">
        <f t="shared" ref="I96:I110" si="149">(AQ96-AW96)</f>
        <v>1.7801127478462453</v>
      </c>
      <c r="J96">
        <f t="shared" ref="J96:J110" si="150">(P96+AP96*D96)</f>
        <v>22.816583633422852</v>
      </c>
      <c r="K96" s="1">
        <v>6</v>
      </c>
      <c r="L96">
        <f t="shared" ref="L96:L110" si="151">(K96*AE96+AF96)</f>
        <v>1.4200000166893005</v>
      </c>
      <c r="M96" s="1">
        <v>1</v>
      </c>
      <c r="N96">
        <f t="shared" ref="N96:N110" si="152">L96*(M96+1)*(M96+1)/(M96*M96+1)</f>
        <v>2.8400000333786011</v>
      </c>
      <c r="O96" s="1">
        <v>24.197837829589844</v>
      </c>
      <c r="P96" s="1">
        <v>22.816583633422852</v>
      </c>
      <c r="Q96" s="1">
        <v>25.048507690429687</v>
      </c>
      <c r="R96" s="1">
        <v>400.8353271484375</v>
      </c>
      <c r="S96" s="1">
        <v>391.05767822265625</v>
      </c>
      <c r="T96" s="1">
        <v>11.254302024841309</v>
      </c>
      <c r="U96" s="1">
        <v>13.830672264099121</v>
      </c>
      <c r="V96" s="1">
        <v>27.075868606567383</v>
      </c>
      <c r="W96" s="1">
        <v>33.274162292480469</v>
      </c>
      <c r="X96" s="1">
        <v>200.17172241210937</v>
      </c>
      <c r="Y96" s="1">
        <v>1699.831787109375</v>
      </c>
      <c r="Z96" s="1">
        <v>8.6655263900756836</v>
      </c>
      <c r="AA96" s="1">
        <v>72.914573669433594</v>
      </c>
      <c r="AB96" s="1">
        <v>2.2510890960693359</v>
      </c>
      <c r="AC96" s="1">
        <v>-4.8852264881134033E-2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ref="AK96:AK110" si="153">X96*0.000001/(K96*0.0001)</f>
        <v>0.33361953735351557</v>
      </c>
      <c r="AL96">
        <f t="shared" ref="AL96:AL110" si="154">(U96-T96)/(1000-U96)*AK96</f>
        <v>8.7158201243786983E-4</v>
      </c>
      <c r="AM96">
        <f t="shared" ref="AM96:AM110" si="155">(P96+273.15)</f>
        <v>295.96658363342283</v>
      </c>
      <c r="AN96">
        <f t="shared" ref="AN96:AN110" si="156">(O96+273.15)</f>
        <v>297.34783782958982</v>
      </c>
      <c r="AO96">
        <f t="shared" ref="AO96:AO110" si="157">(Y96*AG96+Z96*AH96)*AI96</f>
        <v>271.97307985842781</v>
      </c>
      <c r="AP96">
        <f t="shared" ref="AP96:AP110" si="158">((AO96+0.00000010773*(AN96^4-AM96^4))-AL96*44100)/(L96*51.4+0.00000043092*AM96^3)</f>
        <v>2.9595567519583041</v>
      </c>
      <c r="AQ96">
        <f t="shared" ref="AQ96:AQ110" si="159">0.61365*EXP(17.502*J96/(240.97+J96))</f>
        <v>2.7885703195446925</v>
      </c>
      <c r="AR96">
        <f t="shared" ref="AR96:AR110" si="160">AQ96*1000/AA96</f>
        <v>38.244347860922694</v>
      </c>
      <c r="AS96">
        <f t="shared" ref="AS96:AS110" si="161">(AR96-U96)</f>
        <v>24.413675596823573</v>
      </c>
      <c r="AT96">
        <f t="shared" ref="AT96:AT110" si="162">IF(D96,P96,(O96+P96)/2)</f>
        <v>23.507210731506348</v>
      </c>
      <c r="AU96">
        <f t="shared" ref="AU96:AU110" si="163">0.61365*EXP(17.502*AT96/(240.97+AT96))</f>
        <v>2.9074567493452825</v>
      </c>
      <c r="AV96">
        <f t="shared" ref="AV96:AV110" si="164">IF(AS96&lt;&gt;0,(1000-(AR96+U96)/2)/AS96*AL96,0)</f>
        <v>3.4771011175767523E-2</v>
      </c>
      <c r="AW96">
        <f t="shared" ref="AW96:AW110" si="165">U96*AA96/1000</f>
        <v>1.0084575716984472</v>
      </c>
      <c r="AX96">
        <f t="shared" ref="AX96:AX110" si="166">(AU96-AW96)</f>
        <v>1.8989991776468353</v>
      </c>
      <c r="AY96">
        <f t="shared" ref="AY96:AY110" si="167">1/(1.6/F96+1.37/N96)</f>
        <v>2.1770197016460796E-2</v>
      </c>
      <c r="AZ96">
        <f t="shared" ref="AZ96:AZ110" si="168">G96*AA96*0.001</f>
        <v>17.80280054421354</v>
      </c>
      <c r="BA96">
        <f t="shared" ref="BA96:BA110" si="169">G96/S96</f>
        <v>0.62435726268894876</v>
      </c>
      <c r="BB96">
        <f t="shared" ref="BB96:BB110" si="170">(1-AL96*AA96/AQ96/F96)*100</f>
        <v>35.259856662372648</v>
      </c>
      <c r="BC96">
        <f t="shared" ref="BC96:BC110" si="171">(S96-E96/(N96/1.35))</f>
        <v>389.66909111631418</v>
      </c>
      <c r="BD96">
        <f t="shared" ref="BD96:BD110" si="172">E96*BB96/100/BC96</f>
        <v>2.6432746376557729E-3</v>
      </c>
    </row>
    <row r="97" spans="1:108" x14ac:dyDescent="0.25">
      <c r="A97" s="1">
        <v>77</v>
      </c>
      <c r="B97" s="1" t="s">
        <v>118</v>
      </c>
      <c r="C97" s="1">
        <v>1160.9999997094274</v>
      </c>
      <c r="D97" s="1">
        <v>0</v>
      </c>
      <c r="E97">
        <f t="shared" si="145"/>
        <v>2.9211758728596617</v>
      </c>
      <c r="F97">
        <f t="shared" si="146"/>
        <v>3.5202000306642812E-2</v>
      </c>
      <c r="G97">
        <f t="shared" si="147"/>
        <v>244.15970152859339</v>
      </c>
      <c r="H97">
        <f t="shared" si="148"/>
        <v>0.87158201243786981</v>
      </c>
      <c r="I97">
        <f t="shared" si="149"/>
        <v>1.7801127478462453</v>
      </c>
      <c r="J97">
        <f t="shared" si="150"/>
        <v>22.816583633422852</v>
      </c>
      <c r="K97" s="1">
        <v>6</v>
      </c>
      <c r="L97">
        <f t="shared" si="151"/>
        <v>1.4200000166893005</v>
      </c>
      <c r="M97" s="1">
        <v>1</v>
      </c>
      <c r="N97">
        <f t="shared" si="152"/>
        <v>2.8400000333786011</v>
      </c>
      <c r="O97" s="1">
        <v>24.197837829589844</v>
      </c>
      <c r="P97" s="1">
        <v>22.816583633422852</v>
      </c>
      <c r="Q97" s="1">
        <v>25.048507690429687</v>
      </c>
      <c r="R97" s="1">
        <v>400.8353271484375</v>
      </c>
      <c r="S97" s="1">
        <v>391.05767822265625</v>
      </c>
      <c r="T97" s="1">
        <v>11.254302024841309</v>
      </c>
      <c r="U97" s="1">
        <v>13.830672264099121</v>
      </c>
      <c r="V97" s="1">
        <v>27.075868606567383</v>
      </c>
      <c r="W97" s="1">
        <v>33.274162292480469</v>
      </c>
      <c r="X97" s="1">
        <v>200.17172241210937</v>
      </c>
      <c r="Y97" s="1">
        <v>1699.831787109375</v>
      </c>
      <c r="Z97" s="1">
        <v>8.6655263900756836</v>
      </c>
      <c r="AA97" s="1">
        <v>72.914573669433594</v>
      </c>
      <c r="AB97" s="1">
        <v>2.2510890960693359</v>
      </c>
      <c r="AC97" s="1">
        <v>-4.8852264881134033E-2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53"/>
        <v>0.33361953735351557</v>
      </c>
      <c r="AL97">
        <f t="shared" si="154"/>
        <v>8.7158201243786983E-4</v>
      </c>
      <c r="AM97">
        <f t="shared" si="155"/>
        <v>295.96658363342283</v>
      </c>
      <c r="AN97">
        <f t="shared" si="156"/>
        <v>297.34783782958982</v>
      </c>
      <c r="AO97">
        <f t="shared" si="157"/>
        <v>271.97307985842781</v>
      </c>
      <c r="AP97">
        <f t="shared" si="158"/>
        <v>2.9595567519583041</v>
      </c>
      <c r="AQ97">
        <f t="shared" si="159"/>
        <v>2.7885703195446925</v>
      </c>
      <c r="AR97">
        <f t="shared" si="160"/>
        <v>38.244347860922694</v>
      </c>
      <c r="AS97">
        <f t="shared" si="161"/>
        <v>24.413675596823573</v>
      </c>
      <c r="AT97">
        <f t="shared" si="162"/>
        <v>23.507210731506348</v>
      </c>
      <c r="AU97">
        <f t="shared" si="163"/>
        <v>2.9074567493452825</v>
      </c>
      <c r="AV97">
        <f t="shared" si="164"/>
        <v>3.4771011175767523E-2</v>
      </c>
      <c r="AW97">
        <f t="shared" si="165"/>
        <v>1.0084575716984472</v>
      </c>
      <c r="AX97">
        <f t="shared" si="166"/>
        <v>1.8989991776468353</v>
      </c>
      <c r="AY97">
        <f t="shared" si="167"/>
        <v>2.1770197016460796E-2</v>
      </c>
      <c r="AZ97">
        <f t="shared" si="168"/>
        <v>17.80280054421354</v>
      </c>
      <c r="BA97">
        <f t="shared" si="169"/>
        <v>0.62435726268894876</v>
      </c>
      <c r="BB97">
        <f t="shared" si="170"/>
        <v>35.259856662372648</v>
      </c>
      <c r="BC97">
        <f t="shared" si="171"/>
        <v>389.66909111631418</v>
      </c>
      <c r="BD97">
        <f t="shared" si="172"/>
        <v>2.6432746376557729E-3</v>
      </c>
    </row>
    <row r="98" spans="1:108" x14ac:dyDescent="0.25">
      <c r="A98" s="1">
        <v>78</v>
      </c>
      <c r="B98" s="1" t="s">
        <v>119</v>
      </c>
      <c r="C98" s="1">
        <v>1161.4999996982515</v>
      </c>
      <c r="D98" s="1">
        <v>0</v>
      </c>
      <c r="E98">
        <f t="shared" si="145"/>
        <v>2.9246445257204505</v>
      </c>
      <c r="F98">
        <f t="shared" si="146"/>
        <v>3.5251746566078511E-2</v>
      </c>
      <c r="G98">
        <f t="shared" si="147"/>
        <v>244.17947871207721</v>
      </c>
      <c r="H98">
        <f t="shared" si="148"/>
        <v>0.8729102298932796</v>
      </c>
      <c r="I98">
        <f t="shared" si="149"/>
        <v>1.7803323228276657</v>
      </c>
      <c r="J98">
        <f t="shared" si="150"/>
        <v>22.819189071655273</v>
      </c>
      <c r="K98" s="1">
        <v>6</v>
      </c>
      <c r="L98">
        <f t="shared" si="151"/>
        <v>1.4200000166893005</v>
      </c>
      <c r="M98" s="1">
        <v>1</v>
      </c>
      <c r="N98">
        <f t="shared" si="152"/>
        <v>2.8400000333786011</v>
      </c>
      <c r="O98" s="1">
        <v>24.199533462524414</v>
      </c>
      <c r="P98" s="1">
        <v>22.819189071655273</v>
      </c>
      <c r="Q98" s="1">
        <v>25.048452377319336</v>
      </c>
      <c r="R98" s="1">
        <v>400.83920288085937</v>
      </c>
      <c r="S98" s="1">
        <v>391.05105590820312</v>
      </c>
      <c r="T98" s="1">
        <v>11.253789901733398</v>
      </c>
      <c r="U98" s="1">
        <v>13.833699226379395</v>
      </c>
      <c r="V98" s="1">
        <v>27.071887969970703</v>
      </c>
      <c r="W98" s="1">
        <v>33.278064727783203</v>
      </c>
      <c r="X98" s="1">
        <v>200.20114135742187</v>
      </c>
      <c r="Y98" s="1">
        <v>1699.78076171875</v>
      </c>
      <c r="Z98" s="1">
        <v>8.5351247787475586</v>
      </c>
      <c r="AA98" s="1">
        <v>72.914581298828125</v>
      </c>
      <c r="AB98" s="1">
        <v>2.2510890960693359</v>
      </c>
      <c r="AC98" s="1">
        <v>-4.8852264881134033E-2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53"/>
        <v>0.3336685689290364</v>
      </c>
      <c r="AL98">
        <f t="shared" si="154"/>
        <v>8.7291022989327961E-4</v>
      </c>
      <c r="AM98">
        <f t="shared" si="155"/>
        <v>295.96918907165525</v>
      </c>
      <c r="AN98">
        <f t="shared" si="156"/>
        <v>297.34953346252439</v>
      </c>
      <c r="AO98">
        <f t="shared" si="157"/>
        <v>271.96491579611029</v>
      </c>
      <c r="AP98">
        <f t="shared" si="158"/>
        <v>2.9586357742176568</v>
      </c>
      <c r="AQ98">
        <f t="shared" si="159"/>
        <v>2.7890107097330419</v>
      </c>
      <c r="AR98">
        <f t="shared" si="160"/>
        <v>38.250383668840549</v>
      </c>
      <c r="AS98">
        <f t="shared" si="161"/>
        <v>24.416684442461154</v>
      </c>
      <c r="AT98">
        <f t="shared" si="162"/>
        <v>23.509361267089844</v>
      </c>
      <c r="AU98">
        <f t="shared" si="163"/>
        <v>2.9078337643769916</v>
      </c>
      <c r="AV98">
        <f t="shared" si="164"/>
        <v>3.4819545934249692E-2</v>
      </c>
      <c r="AW98">
        <f t="shared" si="165"/>
        <v>1.0086783869053761</v>
      </c>
      <c r="AX98">
        <f t="shared" si="166"/>
        <v>1.8991553774716154</v>
      </c>
      <c r="AY98">
        <f t="shared" si="167"/>
        <v>2.1800638373005912E-2</v>
      </c>
      <c r="AZ98">
        <f t="shared" si="168"/>
        <v>17.804244452057226</v>
      </c>
      <c r="BA98">
        <f t="shared" si="169"/>
        <v>0.62441841039139623</v>
      </c>
      <c r="BB98">
        <f t="shared" si="170"/>
        <v>35.26291376458164</v>
      </c>
      <c r="BC98">
        <f t="shared" si="171"/>
        <v>389.66081997041493</v>
      </c>
      <c r="BD98">
        <f t="shared" si="172"/>
        <v>2.6466989344827198E-3</v>
      </c>
    </row>
    <row r="99" spans="1:108" x14ac:dyDescent="0.25">
      <c r="A99" s="1">
        <v>79</v>
      </c>
      <c r="B99" s="1" t="s">
        <v>119</v>
      </c>
      <c r="C99" s="1">
        <v>1161.9999996870756</v>
      </c>
      <c r="D99" s="1">
        <v>0</v>
      </c>
      <c r="E99">
        <f t="shared" si="145"/>
        <v>2.9179099935789345</v>
      </c>
      <c r="F99">
        <f t="shared" si="146"/>
        <v>3.5241623398008147E-2</v>
      </c>
      <c r="G99">
        <f t="shared" si="147"/>
        <v>244.43453030276379</v>
      </c>
      <c r="H99">
        <f t="shared" si="148"/>
        <v>0.87285757695510569</v>
      </c>
      <c r="I99">
        <f t="shared" si="149"/>
        <v>1.7807294483683838</v>
      </c>
      <c r="J99">
        <f t="shared" si="150"/>
        <v>22.821765899658203</v>
      </c>
      <c r="K99" s="1">
        <v>6</v>
      </c>
      <c r="L99">
        <f t="shared" si="151"/>
        <v>1.4200000166893005</v>
      </c>
      <c r="M99" s="1">
        <v>1</v>
      </c>
      <c r="N99">
        <f t="shared" si="152"/>
        <v>2.8400000333786011</v>
      </c>
      <c r="O99" s="1">
        <v>24.201789855957031</v>
      </c>
      <c r="P99" s="1">
        <v>22.821765899658203</v>
      </c>
      <c r="Q99" s="1">
        <v>25.047964096069336</v>
      </c>
      <c r="R99" s="1">
        <v>400.81130981445312</v>
      </c>
      <c r="S99" s="1">
        <v>391.04302978515625</v>
      </c>
      <c r="T99" s="1">
        <v>11.254328727722168</v>
      </c>
      <c r="U99" s="1">
        <v>13.834186553955078</v>
      </c>
      <c r="V99" s="1">
        <v>27.069599151611328</v>
      </c>
      <c r="W99" s="1">
        <v>33.274829864501953</v>
      </c>
      <c r="X99" s="1">
        <v>200.19296264648437</v>
      </c>
      <c r="Y99" s="1">
        <v>1699.767822265625</v>
      </c>
      <c r="Z99" s="1">
        <v>8.4725513458251953</v>
      </c>
      <c r="AA99" s="1">
        <v>72.914794921875</v>
      </c>
      <c r="AB99" s="1">
        <v>2.2510890960693359</v>
      </c>
      <c r="AC99" s="1">
        <v>-4.8852264881134033E-2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53"/>
        <v>0.33365493774414057</v>
      </c>
      <c r="AL99">
        <f t="shared" si="154"/>
        <v>8.7285757695510565E-4</v>
      </c>
      <c r="AM99">
        <f t="shared" si="155"/>
        <v>295.97176589965818</v>
      </c>
      <c r="AN99">
        <f t="shared" si="156"/>
        <v>297.35178985595701</v>
      </c>
      <c r="AO99">
        <f t="shared" si="157"/>
        <v>271.96284548365657</v>
      </c>
      <c r="AP99">
        <f t="shared" si="158"/>
        <v>2.9585901786002493</v>
      </c>
      <c r="AQ99">
        <f t="shared" si="159"/>
        <v>2.7894463238609788</v>
      </c>
      <c r="AR99">
        <f t="shared" si="160"/>
        <v>38.256245894262584</v>
      </c>
      <c r="AS99">
        <f t="shared" si="161"/>
        <v>24.422059340307506</v>
      </c>
      <c r="AT99">
        <f t="shared" si="162"/>
        <v>23.511777877807617</v>
      </c>
      <c r="AU99">
        <f t="shared" si="163"/>
        <v>2.9082574766326994</v>
      </c>
      <c r="AV99">
        <f t="shared" si="164"/>
        <v>3.4809669437964527E-2</v>
      </c>
      <c r="AW99">
        <f t="shared" si="165"/>
        <v>1.008716875492595</v>
      </c>
      <c r="AX99">
        <f t="shared" si="166"/>
        <v>1.8995406011401044</v>
      </c>
      <c r="AY99">
        <f t="shared" si="167"/>
        <v>2.1794443749944548E-2</v>
      </c>
      <c r="AZ99">
        <f t="shared" si="168"/>
        <v>17.822893648850862</v>
      </c>
      <c r="BA99">
        <f t="shared" si="169"/>
        <v>0.6250834606029394</v>
      </c>
      <c r="BB99">
        <f t="shared" si="170"/>
        <v>35.258146291485517</v>
      </c>
      <c r="BC99">
        <f t="shared" si="171"/>
        <v>389.65599512141176</v>
      </c>
      <c r="BD99">
        <f t="shared" si="172"/>
        <v>2.6402801113566219E-3</v>
      </c>
    </row>
    <row r="100" spans="1:108" x14ac:dyDescent="0.25">
      <c r="A100" s="1">
        <v>80</v>
      </c>
      <c r="B100" s="1" t="s">
        <v>120</v>
      </c>
      <c r="C100" s="1">
        <v>1162.4999996758997</v>
      </c>
      <c r="D100" s="1">
        <v>0</v>
      </c>
      <c r="E100">
        <f t="shared" si="145"/>
        <v>2.9152544715987974</v>
      </c>
      <c r="F100">
        <f t="shared" si="146"/>
        <v>3.5298499975805059E-2</v>
      </c>
      <c r="G100">
        <f t="shared" si="147"/>
        <v>244.74069324447393</v>
      </c>
      <c r="H100">
        <f t="shared" si="148"/>
        <v>0.87432919424624578</v>
      </c>
      <c r="I100">
        <f t="shared" si="149"/>
        <v>1.7808819072642401</v>
      </c>
      <c r="J100">
        <f t="shared" si="150"/>
        <v>22.823841094970703</v>
      </c>
      <c r="K100" s="1">
        <v>6</v>
      </c>
      <c r="L100">
        <f t="shared" si="151"/>
        <v>1.4200000166893005</v>
      </c>
      <c r="M100" s="1">
        <v>1</v>
      </c>
      <c r="N100">
        <f t="shared" si="152"/>
        <v>2.8400000333786011</v>
      </c>
      <c r="O100" s="1">
        <v>24.203968048095703</v>
      </c>
      <c r="P100" s="1">
        <v>22.823841094970703</v>
      </c>
      <c r="Q100" s="1">
        <v>25.047679901123047</v>
      </c>
      <c r="R100" s="1">
        <v>400.78219604492187</v>
      </c>
      <c r="S100" s="1">
        <v>391.02090454101562</v>
      </c>
      <c r="T100" s="1">
        <v>11.252922058105469</v>
      </c>
      <c r="U100" s="1">
        <v>13.83693790435791</v>
      </c>
      <c r="V100" s="1">
        <v>27.062623977661133</v>
      </c>
      <c r="W100" s="1">
        <v>33.277030944824219</v>
      </c>
      <c r="X100" s="1">
        <v>200.20724487304688</v>
      </c>
      <c r="Y100" s="1">
        <v>1699.7679443359375</v>
      </c>
      <c r="Z100" s="1">
        <v>8.4418230056762695</v>
      </c>
      <c r="AA100" s="1">
        <v>72.914634704589844</v>
      </c>
      <c r="AB100" s="1">
        <v>2.2510890960693359</v>
      </c>
      <c r="AC100" s="1">
        <v>-4.8852264881134033E-2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153"/>
        <v>0.33367874145507809</v>
      </c>
      <c r="AL100">
        <f t="shared" si="154"/>
        <v>8.7432919424624579E-4</v>
      </c>
      <c r="AM100">
        <f t="shared" si="155"/>
        <v>295.97384109497068</v>
      </c>
      <c r="AN100">
        <f t="shared" si="156"/>
        <v>297.35396804809568</v>
      </c>
      <c r="AO100">
        <f t="shared" si="157"/>
        <v>271.96286501490613</v>
      </c>
      <c r="AP100">
        <f t="shared" si="158"/>
        <v>2.957828761949961</v>
      </c>
      <c r="AQ100">
        <f t="shared" si="159"/>
        <v>2.7897971799905901</v>
      </c>
      <c r="AR100">
        <f t="shared" si="160"/>
        <v>38.261141831037349</v>
      </c>
      <c r="AS100">
        <f t="shared" si="161"/>
        <v>24.424203926679439</v>
      </c>
      <c r="AT100">
        <f t="shared" si="162"/>
        <v>23.513904571533203</v>
      </c>
      <c r="AU100">
        <f t="shared" si="163"/>
        <v>2.9086304014623754</v>
      </c>
      <c r="AV100">
        <f t="shared" si="164"/>
        <v>3.4865159198808136E-2</v>
      </c>
      <c r="AW100">
        <f t="shared" si="165"/>
        <v>1.00891527272635</v>
      </c>
      <c r="AX100">
        <f t="shared" si="166"/>
        <v>1.8997151287360254</v>
      </c>
      <c r="AY100">
        <f t="shared" si="167"/>
        <v>2.18292474837062E-2</v>
      </c>
      <c r="AZ100">
        <f t="shared" si="168"/>
        <v>17.845178245268897</v>
      </c>
      <c r="BA100">
        <f t="shared" si="169"/>
        <v>0.62590181343821782</v>
      </c>
      <c r="BB100">
        <f t="shared" si="170"/>
        <v>35.261772706085182</v>
      </c>
      <c r="BC100">
        <f t="shared" si="171"/>
        <v>389.63513218523985</v>
      </c>
      <c r="BD100">
        <f t="shared" si="172"/>
        <v>2.6382898272387721E-3</v>
      </c>
    </row>
    <row r="101" spans="1:108" x14ac:dyDescent="0.25">
      <c r="A101" s="1">
        <v>81</v>
      </c>
      <c r="B101" s="1" t="s">
        <v>120</v>
      </c>
      <c r="C101" s="1">
        <v>1162.9999996647239</v>
      </c>
      <c r="D101" s="1">
        <v>0</v>
      </c>
      <c r="E101">
        <f t="shared" si="145"/>
        <v>2.9259950178816481</v>
      </c>
      <c r="F101">
        <f t="shared" si="146"/>
        <v>3.537062124476776E-2</v>
      </c>
      <c r="G101">
        <f t="shared" si="147"/>
        <v>244.5101208696328</v>
      </c>
      <c r="H101">
        <f t="shared" si="148"/>
        <v>0.87620510785250283</v>
      </c>
      <c r="I101">
        <f t="shared" si="149"/>
        <v>1.7811067094264426</v>
      </c>
      <c r="J101">
        <f t="shared" si="150"/>
        <v>22.827005386352539</v>
      </c>
      <c r="K101" s="1">
        <v>6</v>
      </c>
      <c r="L101">
        <f t="shared" si="151"/>
        <v>1.4200000166893005</v>
      </c>
      <c r="M101" s="1">
        <v>1</v>
      </c>
      <c r="N101">
        <f t="shared" si="152"/>
        <v>2.8400000333786011</v>
      </c>
      <c r="O101" s="1">
        <v>24.206594467163086</v>
      </c>
      <c r="P101" s="1">
        <v>22.827005386352539</v>
      </c>
      <c r="Q101" s="1">
        <v>25.048488616943359</v>
      </c>
      <c r="R101" s="1">
        <v>400.8033447265625</v>
      </c>
      <c r="S101" s="1">
        <v>391.00863647460938</v>
      </c>
      <c r="T101" s="1">
        <v>11.251825332641602</v>
      </c>
      <c r="U101" s="1">
        <v>13.841126441955566</v>
      </c>
      <c r="V101" s="1">
        <v>27.055850982666016</v>
      </c>
      <c r="W101" s="1">
        <v>33.282020568847656</v>
      </c>
      <c r="X101" s="1">
        <v>200.22640991210937</v>
      </c>
      <c r="Y101" s="1">
        <v>1699.8089599609375</v>
      </c>
      <c r="Z101" s="1">
        <v>8.4269809722900391</v>
      </c>
      <c r="AA101" s="1">
        <v>72.914985656738281</v>
      </c>
      <c r="AB101" s="1">
        <v>2.2510890960693359</v>
      </c>
      <c r="AC101" s="1">
        <v>-4.8852264881134033E-2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153"/>
        <v>0.33371068318684893</v>
      </c>
      <c r="AL101">
        <f t="shared" si="154"/>
        <v>8.7620510785250288E-4</v>
      </c>
      <c r="AM101">
        <f t="shared" si="155"/>
        <v>295.97700538635252</v>
      </c>
      <c r="AN101">
        <f t="shared" si="156"/>
        <v>297.35659446716306</v>
      </c>
      <c r="AO101">
        <f t="shared" si="157"/>
        <v>271.96942751475945</v>
      </c>
      <c r="AP101">
        <f t="shared" si="158"/>
        <v>2.9568446668264903</v>
      </c>
      <c r="AQ101">
        <f t="shared" si="159"/>
        <v>2.7903322454147337</v>
      </c>
      <c r="AR101">
        <f t="shared" si="160"/>
        <v>38.26829588297219</v>
      </c>
      <c r="AS101">
        <f t="shared" si="161"/>
        <v>24.427169441016623</v>
      </c>
      <c r="AT101">
        <f t="shared" si="162"/>
        <v>23.516799926757812</v>
      </c>
      <c r="AU101">
        <f t="shared" si="163"/>
        <v>2.9091381815972381</v>
      </c>
      <c r="AV101">
        <f t="shared" si="164"/>
        <v>3.4935518784071369E-2</v>
      </c>
      <c r="AW101">
        <f t="shared" si="165"/>
        <v>1.0092255359882911</v>
      </c>
      <c r="AX101">
        <f t="shared" si="166"/>
        <v>1.899912645608947</v>
      </c>
      <c r="AY101">
        <f t="shared" si="167"/>
        <v>2.1873378001881574E-2</v>
      </c>
      <c r="AZ101">
        <f t="shared" si="168"/>
        <v>17.828451956136618</v>
      </c>
      <c r="BA101">
        <f t="shared" si="169"/>
        <v>0.6253317652371353</v>
      </c>
      <c r="BB101">
        <f t="shared" si="170"/>
        <v>35.267263063293356</v>
      </c>
      <c r="BC101">
        <f t="shared" si="171"/>
        <v>389.61775857752673</v>
      </c>
      <c r="BD101">
        <f t="shared" si="172"/>
        <v>2.6485403641319022E-3</v>
      </c>
    </row>
    <row r="102" spans="1:108" x14ac:dyDescent="0.25">
      <c r="A102" s="1">
        <v>82</v>
      </c>
      <c r="B102" s="1" t="s">
        <v>121</v>
      </c>
      <c r="C102" s="1">
        <v>1163.499999653548</v>
      </c>
      <c r="D102" s="1">
        <v>0</v>
      </c>
      <c r="E102">
        <f t="shared" si="145"/>
        <v>2.9395129870590084</v>
      </c>
      <c r="F102">
        <f t="shared" si="146"/>
        <v>3.5412387181408433E-2</v>
      </c>
      <c r="G102">
        <f t="shared" si="147"/>
        <v>244.03174301169091</v>
      </c>
      <c r="H102">
        <f t="shared" si="148"/>
        <v>0.87727897445580572</v>
      </c>
      <c r="I102">
        <f t="shared" si="149"/>
        <v>1.781202160775748</v>
      </c>
      <c r="J102">
        <f t="shared" si="150"/>
        <v>22.828672409057617</v>
      </c>
      <c r="K102" s="1">
        <v>6</v>
      </c>
      <c r="L102">
        <f t="shared" si="151"/>
        <v>1.4200000166893005</v>
      </c>
      <c r="M102" s="1">
        <v>1</v>
      </c>
      <c r="N102">
        <f t="shared" si="152"/>
        <v>2.8400000333786011</v>
      </c>
      <c r="O102" s="1">
        <v>24.208541870117188</v>
      </c>
      <c r="P102" s="1">
        <v>22.828672409057617</v>
      </c>
      <c r="Q102" s="1">
        <v>25.048450469970703</v>
      </c>
      <c r="R102" s="1">
        <v>400.818603515625</v>
      </c>
      <c r="S102" s="1">
        <v>390.9820556640625</v>
      </c>
      <c r="T102" s="1">
        <v>11.25121021270752</v>
      </c>
      <c r="U102" s="1">
        <v>13.843715667724609</v>
      </c>
      <c r="V102" s="1">
        <v>27.051149368286133</v>
      </c>
      <c r="W102" s="1">
        <v>33.284278869628906</v>
      </c>
      <c r="X102" s="1">
        <v>200.22349548339844</v>
      </c>
      <c r="Y102" s="1">
        <v>1699.859375</v>
      </c>
      <c r="Z102" s="1">
        <v>8.4026975631713867</v>
      </c>
      <c r="AA102" s="1">
        <v>72.914817810058594</v>
      </c>
      <c r="AB102" s="1">
        <v>2.2510890960693359</v>
      </c>
      <c r="AC102" s="1">
        <v>-4.8852264881134033E-2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53"/>
        <v>0.33370582580566399</v>
      </c>
      <c r="AL102">
        <f t="shared" si="154"/>
        <v>8.7727897445580576E-4</v>
      </c>
      <c r="AM102">
        <f t="shared" si="155"/>
        <v>295.97867240905759</v>
      </c>
      <c r="AN102">
        <f t="shared" si="156"/>
        <v>297.35854187011716</v>
      </c>
      <c r="AO102">
        <f t="shared" si="157"/>
        <v>271.97749392082915</v>
      </c>
      <c r="AP102">
        <f t="shared" si="158"/>
        <v>2.9564120339952322</v>
      </c>
      <c r="AQ102">
        <f t="shared" si="159"/>
        <v>2.7906141665021416</v>
      </c>
      <c r="AR102">
        <f t="shared" si="160"/>
        <v>38.272250419271792</v>
      </c>
      <c r="AS102">
        <f t="shared" si="161"/>
        <v>24.428534751547183</v>
      </c>
      <c r="AT102">
        <f t="shared" si="162"/>
        <v>23.518607139587402</v>
      </c>
      <c r="AU102">
        <f t="shared" si="163"/>
        <v>2.9094551653455341</v>
      </c>
      <c r="AV102">
        <f t="shared" si="164"/>
        <v>3.4976262903402514E-2</v>
      </c>
      <c r="AW102">
        <f t="shared" si="165"/>
        <v>1.0094120057263936</v>
      </c>
      <c r="AX102">
        <f t="shared" si="166"/>
        <v>1.9000431596191405</v>
      </c>
      <c r="AY102">
        <f t="shared" si="167"/>
        <v>2.1898933428644511E-2</v>
      </c>
      <c r="AZ102">
        <f t="shared" si="168"/>
        <v>17.793530081568484</v>
      </c>
      <c r="BA102">
        <f t="shared" si="169"/>
        <v>0.62415074931563241</v>
      </c>
      <c r="BB102">
        <f t="shared" si="170"/>
        <v>35.271056688026412</v>
      </c>
      <c r="BC102">
        <f t="shared" si="171"/>
        <v>389.58475197184782</v>
      </c>
      <c r="BD102">
        <f t="shared" si="172"/>
        <v>2.6612881709816055E-3</v>
      </c>
    </row>
    <row r="103" spans="1:108" x14ac:dyDescent="0.25">
      <c r="A103" s="1">
        <v>83</v>
      </c>
      <c r="B103" s="1" t="s">
        <v>121</v>
      </c>
      <c r="C103" s="1">
        <v>1163.9999996423721</v>
      </c>
      <c r="D103" s="1">
        <v>0</v>
      </c>
      <c r="E103">
        <f t="shared" si="145"/>
        <v>2.954287113530548</v>
      </c>
      <c r="F103">
        <f t="shared" si="146"/>
        <v>3.5413076369852206E-2</v>
      </c>
      <c r="G103">
        <f t="shared" si="147"/>
        <v>243.36355198122578</v>
      </c>
      <c r="H103">
        <f t="shared" si="148"/>
        <v>0.87747841043480335</v>
      </c>
      <c r="I103">
        <f t="shared" si="149"/>
        <v>1.7815538397569259</v>
      </c>
      <c r="J103">
        <f t="shared" si="150"/>
        <v>22.831394195556641</v>
      </c>
      <c r="K103" s="1">
        <v>6</v>
      </c>
      <c r="L103">
        <f t="shared" si="151"/>
        <v>1.4200000166893005</v>
      </c>
      <c r="M103" s="1">
        <v>1</v>
      </c>
      <c r="N103">
        <f t="shared" si="152"/>
        <v>2.8400000333786011</v>
      </c>
      <c r="O103" s="1">
        <v>24.21063232421875</v>
      </c>
      <c r="P103" s="1">
        <v>22.831394195556641</v>
      </c>
      <c r="Q103" s="1">
        <v>25.048627853393555</v>
      </c>
      <c r="R103" s="1">
        <v>400.85650634765625</v>
      </c>
      <c r="S103" s="1">
        <v>390.97503662109375</v>
      </c>
      <c r="T103" s="1">
        <v>11.252091407775879</v>
      </c>
      <c r="U103" s="1">
        <v>13.845295906066895</v>
      </c>
      <c r="V103" s="1">
        <v>27.049703598022461</v>
      </c>
      <c r="W103" s="1">
        <v>33.283695220947266</v>
      </c>
      <c r="X103" s="1">
        <v>200.21470642089844</v>
      </c>
      <c r="Y103" s="1">
        <v>1699.899658203125</v>
      </c>
      <c r="Z103" s="1">
        <v>8.3592500686645508</v>
      </c>
      <c r="AA103" s="1">
        <v>72.914344787597656</v>
      </c>
      <c r="AB103" s="1">
        <v>2.2510890960693359</v>
      </c>
      <c r="AC103" s="1">
        <v>-4.8852264881134033E-2</v>
      </c>
      <c r="AD103" s="1">
        <v>0.66666668653488159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53"/>
        <v>0.33369117736816406</v>
      </c>
      <c r="AL103">
        <f t="shared" si="154"/>
        <v>8.7747841043480334E-4</v>
      </c>
      <c r="AM103">
        <f t="shared" si="155"/>
        <v>295.98139419555662</v>
      </c>
      <c r="AN103">
        <f t="shared" si="156"/>
        <v>297.36063232421873</v>
      </c>
      <c r="AO103">
        <f t="shared" si="157"/>
        <v>271.98393923318508</v>
      </c>
      <c r="AP103">
        <f t="shared" si="158"/>
        <v>2.9562933682178771</v>
      </c>
      <c r="AQ103">
        <f t="shared" si="159"/>
        <v>2.7910745191382018</v>
      </c>
      <c r="AR103">
        <f t="shared" si="160"/>
        <v>38.278812314212125</v>
      </c>
      <c r="AS103">
        <f t="shared" si="161"/>
        <v>24.433516408145231</v>
      </c>
      <c r="AT103">
        <f t="shared" si="162"/>
        <v>23.521013259887695</v>
      </c>
      <c r="AU103">
        <f t="shared" si="163"/>
        <v>2.9098772438874096</v>
      </c>
      <c r="AV103">
        <f t="shared" si="164"/>
        <v>3.4976935220698613E-2</v>
      </c>
      <c r="AW103">
        <f t="shared" si="165"/>
        <v>1.0095206793812759</v>
      </c>
      <c r="AX103">
        <f t="shared" si="166"/>
        <v>1.9003565645061338</v>
      </c>
      <c r="AY103">
        <f t="shared" si="167"/>
        <v>2.1899355118738341E-2</v>
      </c>
      <c r="AZ103">
        <f t="shared" si="168"/>
        <v>17.744693937893544</v>
      </c>
      <c r="BA103">
        <f t="shared" si="169"/>
        <v>0.62245291690343152</v>
      </c>
      <c r="BB103">
        <f t="shared" si="170"/>
        <v>35.268699934432469</v>
      </c>
      <c r="BC103">
        <f t="shared" si="171"/>
        <v>389.57071001673046</v>
      </c>
      <c r="BD103">
        <f t="shared" si="172"/>
        <v>2.6745816111995386E-3</v>
      </c>
    </row>
    <row r="104" spans="1:108" x14ac:dyDescent="0.25">
      <c r="A104" s="1">
        <v>84</v>
      </c>
      <c r="B104" s="1" t="s">
        <v>122</v>
      </c>
      <c r="C104" s="1">
        <v>1164.4999996311963</v>
      </c>
      <c r="D104" s="1">
        <v>0</v>
      </c>
      <c r="E104">
        <f t="shared" si="145"/>
        <v>2.95407914360776</v>
      </c>
      <c r="F104">
        <f t="shared" si="146"/>
        <v>3.5451128933211451E-2</v>
      </c>
      <c r="G104">
        <f t="shared" si="147"/>
        <v>243.51048165667285</v>
      </c>
      <c r="H104">
        <f t="shared" si="148"/>
        <v>0.87848260390797517</v>
      </c>
      <c r="I104">
        <f t="shared" si="149"/>
        <v>1.7816841284234615</v>
      </c>
      <c r="J104">
        <f t="shared" si="150"/>
        <v>22.833139419555664</v>
      </c>
      <c r="K104" s="1">
        <v>6</v>
      </c>
      <c r="L104">
        <f t="shared" si="151"/>
        <v>1.4200000166893005</v>
      </c>
      <c r="M104" s="1">
        <v>1</v>
      </c>
      <c r="N104">
        <f t="shared" si="152"/>
        <v>2.8400000333786011</v>
      </c>
      <c r="O104" s="1">
        <v>24.212011337280273</v>
      </c>
      <c r="P104" s="1">
        <v>22.833139419555664</v>
      </c>
      <c r="Q104" s="1">
        <v>25.048374176025391</v>
      </c>
      <c r="R104" s="1">
        <v>400.85421752929687</v>
      </c>
      <c r="S104" s="1">
        <v>390.97314453125</v>
      </c>
      <c r="T104" s="1">
        <v>11.251729965209961</v>
      </c>
      <c r="U104" s="1">
        <v>13.847647666931152</v>
      </c>
      <c r="V104" s="1">
        <v>27.046419143676758</v>
      </c>
      <c r="W104" s="1">
        <v>33.286376953125</v>
      </c>
      <c r="X104" s="1">
        <v>200.23385620117187</v>
      </c>
      <c r="Y104" s="1">
        <v>1699.8997802734375</v>
      </c>
      <c r="Z104" s="1">
        <v>8.2298793792724609</v>
      </c>
      <c r="AA104" s="1">
        <v>72.913871765136719</v>
      </c>
      <c r="AB104" s="1">
        <v>2.2510890960693359</v>
      </c>
      <c r="AC104" s="1">
        <v>-4.8852264881134033E-2</v>
      </c>
      <c r="AD104" s="1">
        <v>0.66666668653488159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53"/>
        <v>0.33372309366861974</v>
      </c>
      <c r="AL104">
        <f t="shared" si="154"/>
        <v>8.7848260390797515E-4</v>
      </c>
      <c r="AM104">
        <f t="shared" si="155"/>
        <v>295.98313941955564</v>
      </c>
      <c r="AN104">
        <f t="shared" si="156"/>
        <v>297.36201133728025</v>
      </c>
      <c r="AO104">
        <f t="shared" si="157"/>
        <v>271.98395876443465</v>
      </c>
      <c r="AP104">
        <f t="shared" si="158"/>
        <v>2.9557144204711263</v>
      </c>
      <c r="AQ104">
        <f t="shared" si="159"/>
        <v>2.7913697346588742</v>
      </c>
      <c r="AR104">
        <f t="shared" si="160"/>
        <v>38.283109469898555</v>
      </c>
      <c r="AS104">
        <f t="shared" si="161"/>
        <v>24.435461802967403</v>
      </c>
      <c r="AT104">
        <f t="shared" si="162"/>
        <v>23.522575378417969</v>
      </c>
      <c r="AU104">
        <f t="shared" si="163"/>
        <v>2.9101512973880794</v>
      </c>
      <c r="AV104">
        <f t="shared" si="164"/>
        <v>3.5014055767403011E-2</v>
      </c>
      <c r="AW104">
        <f t="shared" si="165"/>
        <v>1.0096856062354127</v>
      </c>
      <c r="AX104">
        <f t="shared" si="166"/>
        <v>1.9004656911526667</v>
      </c>
      <c r="AY104">
        <f t="shared" si="167"/>
        <v>2.1922637870663099E-2</v>
      </c>
      <c r="AZ104">
        <f t="shared" si="168"/>
        <v>17.75529203298132</v>
      </c>
      <c r="BA104">
        <f t="shared" si="169"/>
        <v>0.62283173425792515</v>
      </c>
      <c r="BB104">
        <f t="shared" si="170"/>
        <v>35.271448145687131</v>
      </c>
      <c r="BC104">
        <f t="shared" si="171"/>
        <v>389.5689167858277</v>
      </c>
      <c r="BD104">
        <f t="shared" si="172"/>
        <v>2.6746140372718641E-3</v>
      </c>
    </row>
    <row r="105" spans="1:108" x14ac:dyDescent="0.25">
      <c r="A105" s="1">
        <v>85</v>
      </c>
      <c r="B105" s="1" t="s">
        <v>122</v>
      </c>
      <c r="C105" s="1">
        <v>1165.4999996088445</v>
      </c>
      <c r="D105" s="1">
        <v>0</v>
      </c>
      <c r="E105">
        <f t="shared" si="145"/>
        <v>2.9516603714919327</v>
      </c>
      <c r="F105">
        <f t="shared" si="146"/>
        <v>3.5505800496384167E-2</v>
      </c>
      <c r="G105">
        <f t="shared" si="147"/>
        <v>243.81092919516186</v>
      </c>
      <c r="H105">
        <f t="shared" si="148"/>
        <v>0.88015527615869271</v>
      </c>
      <c r="I105">
        <f t="shared" si="149"/>
        <v>1.7823457754255589</v>
      </c>
      <c r="J105">
        <f t="shared" si="150"/>
        <v>22.839494705200195</v>
      </c>
      <c r="K105" s="1">
        <v>6</v>
      </c>
      <c r="L105">
        <f t="shared" si="151"/>
        <v>1.4200000166893005</v>
      </c>
      <c r="M105" s="1">
        <v>1</v>
      </c>
      <c r="N105">
        <f t="shared" si="152"/>
        <v>2.8400000333786011</v>
      </c>
      <c r="O105" s="1">
        <v>24.215927124023438</v>
      </c>
      <c r="P105" s="1">
        <v>22.839494705200195</v>
      </c>
      <c r="Q105" s="1">
        <v>25.048900604248047</v>
      </c>
      <c r="R105" s="1">
        <v>400.844970703125</v>
      </c>
      <c r="S105" s="1">
        <v>390.9688720703125</v>
      </c>
      <c r="T105" s="1">
        <v>11.252368927001953</v>
      </c>
      <c r="U105" s="1">
        <v>13.853300094604492</v>
      </c>
      <c r="V105" s="1">
        <v>27.041646957397461</v>
      </c>
      <c r="W105" s="1">
        <v>33.292194366455078</v>
      </c>
      <c r="X105" s="1">
        <v>200.22726440429687</v>
      </c>
      <c r="Y105" s="1">
        <v>1699.9024658203125</v>
      </c>
      <c r="Z105" s="1">
        <v>8.3454084396362305</v>
      </c>
      <c r="AA105" s="1">
        <v>72.913978576660156</v>
      </c>
      <c r="AB105" s="1">
        <v>2.2510890960693359</v>
      </c>
      <c r="AC105" s="1">
        <v>-4.8852264881134033E-2</v>
      </c>
      <c r="AD105" s="1">
        <v>0.66666668653488159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53"/>
        <v>0.33371210734049472</v>
      </c>
      <c r="AL105">
        <f t="shared" si="154"/>
        <v>8.8015527615869268E-4</v>
      </c>
      <c r="AM105">
        <f t="shared" si="155"/>
        <v>295.98949470520017</v>
      </c>
      <c r="AN105">
        <f t="shared" si="156"/>
        <v>297.36592712402341</v>
      </c>
      <c r="AO105">
        <f t="shared" si="157"/>
        <v>271.98438845192504</v>
      </c>
      <c r="AP105">
        <f t="shared" si="158"/>
        <v>2.9545011959537799</v>
      </c>
      <c r="AQ105">
        <f t="shared" si="159"/>
        <v>2.792445001739595</v>
      </c>
      <c r="AR105">
        <f t="shared" si="160"/>
        <v>38.29780045267561</v>
      </c>
      <c r="AS105">
        <f t="shared" si="161"/>
        <v>24.444500358071117</v>
      </c>
      <c r="AT105">
        <f t="shared" si="162"/>
        <v>23.527710914611816</v>
      </c>
      <c r="AU105">
        <f t="shared" si="163"/>
        <v>2.9110524199161834</v>
      </c>
      <c r="AV105">
        <f t="shared" si="164"/>
        <v>3.5067386547075571E-2</v>
      </c>
      <c r="AW105">
        <f t="shared" si="165"/>
        <v>1.010099226314036</v>
      </c>
      <c r="AX105">
        <f t="shared" si="166"/>
        <v>1.9009531936021473</v>
      </c>
      <c r="AY105">
        <f t="shared" si="167"/>
        <v>2.1956088159471785E-2</v>
      </c>
      <c r="AZ105">
        <f t="shared" si="168"/>
        <v>17.77722486809164</v>
      </c>
      <c r="BA105">
        <f t="shared" si="169"/>
        <v>0.62360700969389316</v>
      </c>
      <c r="BB105">
        <f t="shared" si="170"/>
        <v>35.272898996553806</v>
      </c>
      <c r="BC105">
        <f t="shared" si="171"/>
        <v>389.56579409331204</v>
      </c>
      <c r="BD105">
        <f t="shared" si="172"/>
        <v>2.6725554382433093E-3</v>
      </c>
    </row>
    <row r="106" spans="1:108" x14ac:dyDescent="0.25">
      <c r="A106" s="1">
        <v>86</v>
      </c>
      <c r="B106" s="1" t="s">
        <v>123</v>
      </c>
      <c r="C106" s="1">
        <v>1165.9999995976686</v>
      </c>
      <c r="D106" s="1">
        <v>0</v>
      </c>
      <c r="E106">
        <f t="shared" si="145"/>
        <v>2.9503804304454921</v>
      </c>
      <c r="F106">
        <f t="shared" si="146"/>
        <v>3.5552443386420073E-2</v>
      </c>
      <c r="G106">
        <f t="shared" si="147"/>
        <v>244.04561736522285</v>
      </c>
      <c r="H106">
        <f t="shared" si="148"/>
        <v>0.88144624952349426</v>
      </c>
      <c r="I106">
        <f t="shared" si="149"/>
        <v>1.7826390285808313</v>
      </c>
      <c r="J106">
        <f t="shared" si="150"/>
        <v>22.842777252197266</v>
      </c>
      <c r="K106" s="1">
        <v>6</v>
      </c>
      <c r="L106">
        <f t="shared" si="151"/>
        <v>1.4200000166893005</v>
      </c>
      <c r="M106" s="1">
        <v>1</v>
      </c>
      <c r="N106">
        <f t="shared" si="152"/>
        <v>2.8400000333786011</v>
      </c>
      <c r="O106" s="1">
        <v>24.2181396484375</v>
      </c>
      <c r="P106" s="1">
        <v>22.842777252197266</v>
      </c>
      <c r="Q106" s="1">
        <v>25.048713684082031</v>
      </c>
      <c r="R106" s="1">
        <v>400.8504638671875</v>
      </c>
      <c r="S106" s="1">
        <v>390.97784423828125</v>
      </c>
      <c r="T106" s="1">
        <v>11.252455711364746</v>
      </c>
      <c r="U106" s="1">
        <v>13.856881141662598</v>
      </c>
      <c r="V106" s="1">
        <v>27.038297653198242</v>
      </c>
      <c r="W106" s="1">
        <v>33.296421051025391</v>
      </c>
      <c r="X106" s="1">
        <v>200.25119018554687</v>
      </c>
      <c r="Y106" s="1">
        <v>1699.8634033203125</v>
      </c>
      <c r="Z106" s="1">
        <v>8.3952302932739258</v>
      </c>
      <c r="AA106" s="1">
        <v>72.9140625</v>
      </c>
      <c r="AB106" s="1">
        <v>2.2510890960693359</v>
      </c>
      <c r="AC106" s="1">
        <v>-4.8852264881134033E-2</v>
      </c>
      <c r="AD106" s="1">
        <v>0.66666668653488159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0.33375198364257808</v>
      </c>
      <c r="AL106">
        <f t="shared" si="154"/>
        <v>8.8144624952349424E-4</v>
      </c>
      <c r="AM106">
        <f t="shared" si="155"/>
        <v>295.99277725219724</v>
      </c>
      <c r="AN106">
        <f t="shared" si="156"/>
        <v>297.36813964843748</v>
      </c>
      <c r="AO106">
        <f t="shared" si="157"/>
        <v>271.97813845206474</v>
      </c>
      <c r="AP106">
        <f t="shared" si="158"/>
        <v>2.9535994786991324</v>
      </c>
      <c r="AQ106">
        <f t="shared" si="159"/>
        <v>2.7930005261990893</v>
      </c>
      <c r="AR106">
        <f t="shared" si="160"/>
        <v>38.305375265561281</v>
      </c>
      <c r="AS106">
        <f t="shared" si="161"/>
        <v>24.448494123898683</v>
      </c>
      <c r="AT106">
        <f t="shared" si="162"/>
        <v>23.530458450317383</v>
      </c>
      <c r="AU106">
        <f t="shared" si="163"/>
        <v>2.9115346248485019</v>
      </c>
      <c r="AV106">
        <f t="shared" si="164"/>
        <v>3.5112883948378942E-2</v>
      </c>
      <c r="AW106">
        <f t="shared" si="165"/>
        <v>1.010361497618258</v>
      </c>
      <c r="AX106">
        <f t="shared" si="166"/>
        <v>1.9011731272302439</v>
      </c>
      <c r="AY106">
        <f t="shared" si="167"/>
        <v>2.1984625316617389E-2</v>
      </c>
      <c r="AZ106">
        <f t="shared" si="168"/>
        <v>17.794357397418946</v>
      </c>
      <c r="BA106">
        <f t="shared" si="169"/>
        <v>0.62419295865903179</v>
      </c>
      <c r="BB106">
        <f t="shared" si="170"/>
        <v>35.275804746097748</v>
      </c>
      <c r="BC106">
        <f t="shared" si="171"/>
        <v>389.57537468395418</v>
      </c>
      <c r="BD106">
        <f t="shared" si="172"/>
        <v>2.6715508924437599E-3</v>
      </c>
    </row>
    <row r="107" spans="1:108" x14ac:dyDescent="0.25">
      <c r="A107" s="1">
        <v>87</v>
      </c>
      <c r="B107" s="1" t="s">
        <v>123</v>
      </c>
      <c r="C107" s="1">
        <v>1166.4999995864928</v>
      </c>
      <c r="D107" s="1">
        <v>0</v>
      </c>
      <c r="E107">
        <f t="shared" si="145"/>
        <v>2.9550672923957233</v>
      </c>
      <c r="F107">
        <f t="shared" si="146"/>
        <v>3.5537761598539726E-2</v>
      </c>
      <c r="G107">
        <f t="shared" si="147"/>
        <v>243.79351974904833</v>
      </c>
      <c r="H107">
        <f t="shared" si="148"/>
        <v>0.88126806705084682</v>
      </c>
      <c r="I107">
        <f t="shared" si="149"/>
        <v>1.7830052675896324</v>
      </c>
      <c r="J107">
        <f t="shared" si="150"/>
        <v>22.844905853271484</v>
      </c>
      <c r="K107" s="1">
        <v>6</v>
      </c>
      <c r="L107">
        <f t="shared" si="151"/>
        <v>1.4200000166893005</v>
      </c>
      <c r="M107" s="1">
        <v>1</v>
      </c>
      <c r="N107">
        <f t="shared" si="152"/>
        <v>2.8400000333786011</v>
      </c>
      <c r="O107" s="1">
        <v>24.219648361206055</v>
      </c>
      <c r="P107" s="1">
        <v>22.844905853271484</v>
      </c>
      <c r="Q107" s="1">
        <v>25.048219680786133</v>
      </c>
      <c r="R107" s="1">
        <v>400.87857055664062</v>
      </c>
      <c r="S107" s="1">
        <v>390.99172973632812</v>
      </c>
      <c r="T107" s="1">
        <v>11.252779006958008</v>
      </c>
      <c r="U107" s="1">
        <v>13.856770515441895</v>
      </c>
      <c r="V107" s="1">
        <v>27.03668212890625</v>
      </c>
      <c r="W107" s="1">
        <v>33.293205261230469</v>
      </c>
      <c r="X107" s="1">
        <v>200.24409484863281</v>
      </c>
      <c r="Y107" s="1">
        <v>1699.8677978515625</v>
      </c>
      <c r="Z107" s="1">
        <v>8.4969692230224609</v>
      </c>
      <c r="AA107" s="1">
        <v>72.914215087890625</v>
      </c>
      <c r="AB107" s="1">
        <v>2.2510890960693359</v>
      </c>
      <c r="AC107" s="1">
        <v>-4.8852264881134033E-2</v>
      </c>
      <c r="AD107" s="1">
        <v>0.66666668653488159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0.33374015808105462</v>
      </c>
      <c r="AL107">
        <f t="shared" si="154"/>
        <v>8.812680670508468E-4</v>
      </c>
      <c r="AM107">
        <f t="shared" si="155"/>
        <v>295.99490585327146</v>
      </c>
      <c r="AN107">
        <f t="shared" si="156"/>
        <v>297.36964836120603</v>
      </c>
      <c r="AO107">
        <f t="shared" si="157"/>
        <v>271.97884157704902</v>
      </c>
      <c r="AP107">
        <f t="shared" si="158"/>
        <v>2.9536132346959962</v>
      </c>
      <c r="AQ107">
        <f t="shared" si="159"/>
        <v>2.7933608133761036</v>
      </c>
      <c r="AR107">
        <f t="shared" si="160"/>
        <v>38.310236351155851</v>
      </c>
      <c r="AS107">
        <f t="shared" si="161"/>
        <v>24.453465835713956</v>
      </c>
      <c r="AT107">
        <f t="shared" si="162"/>
        <v>23.53227710723877</v>
      </c>
      <c r="AU107">
        <f t="shared" si="163"/>
        <v>2.9118538457786842</v>
      </c>
      <c r="AV107">
        <f t="shared" si="164"/>
        <v>3.5098562885297051E-2</v>
      </c>
      <c r="AW107">
        <f t="shared" si="165"/>
        <v>1.0103555457864712</v>
      </c>
      <c r="AX107">
        <f t="shared" si="166"/>
        <v>1.901498299992213</v>
      </c>
      <c r="AY107">
        <f t="shared" si="167"/>
        <v>2.1975642758009371E-2</v>
      </c>
      <c r="AZ107">
        <f t="shared" si="168"/>
        <v>17.776013136016019</v>
      </c>
      <c r="BA107">
        <f t="shared" si="169"/>
        <v>0.62352602678694669</v>
      </c>
      <c r="BB107">
        <f t="shared" si="170"/>
        <v>35.270368786035966</v>
      </c>
      <c r="BC107">
        <f t="shared" si="171"/>
        <v>389.58703227229734</v>
      </c>
      <c r="BD107">
        <f t="shared" si="172"/>
        <v>2.6753024242732537E-3</v>
      </c>
    </row>
    <row r="108" spans="1:108" x14ac:dyDescent="0.25">
      <c r="A108" s="1">
        <v>88</v>
      </c>
      <c r="B108" s="1" t="s">
        <v>124</v>
      </c>
      <c r="C108" s="1">
        <v>1166.9999995753169</v>
      </c>
      <c r="D108" s="1">
        <v>0</v>
      </c>
      <c r="E108">
        <f t="shared" si="145"/>
        <v>2.9552130716915839</v>
      </c>
      <c r="F108">
        <f t="shared" si="146"/>
        <v>3.5503251401118957E-2</v>
      </c>
      <c r="G108">
        <f t="shared" si="147"/>
        <v>243.63948648714384</v>
      </c>
      <c r="H108">
        <f t="shared" si="148"/>
        <v>0.88064172718759681</v>
      </c>
      <c r="I108">
        <f t="shared" si="149"/>
        <v>1.7834395059188028</v>
      </c>
      <c r="J108">
        <f t="shared" si="150"/>
        <v>22.847366333007813</v>
      </c>
      <c r="K108" s="1">
        <v>6</v>
      </c>
      <c r="L108">
        <f t="shared" si="151"/>
        <v>1.4200000166893005</v>
      </c>
      <c r="M108" s="1">
        <v>1</v>
      </c>
      <c r="N108">
        <f t="shared" si="152"/>
        <v>2.8400000333786011</v>
      </c>
      <c r="O108" s="1">
        <v>24.220949172973633</v>
      </c>
      <c r="P108" s="1">
        <v>22.847366333007813</v>
      </c>
      <c r="Q108" s="1">
        <v>25.047283172607422</v>
      </c>
      <c r="R108" s="1">
        <v>400.86093139648437</v>
      </c>
      <c r="S108" s="1">
        <v>390.973388671875</v>
      </c>
      <c r="T108" s="1">
        <v>11.254140853881836</v>
      </c>
      <c r="U108" s="1">
        <v>13.856557846069336</v>
      </c>
      <c r="V108" s="1">
        <v>27.037786483764648</v>
      </c>
      <c r="W108" s="1">
        <v>33.290027618408203</v>
      </c>
      <c r="X108" s="1">
        <v>200.22288513183594</v>
      </c>
      <c r="Y108" s="1">
        <v>1699.92919921875</v>
      </c>
      <c r="Z108" s="1">
        <v>8.4631280899047852</v>
      </c>
      <c r="AA108" s="1">
        <v>72.914054870605469</v>
      </c>
      <c r="AB108" s="1">
        <v>2.2510890960693359</v>
      </c>
      <c r="AC108" s="1">
        <v>-4.8852264881134033E-2</v>
      </c>
      <c r="AD108" s="1">
        <v>0.66666668653488159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0.33370480855305984</v>
      </c>
      <c r="AL108">
        <f t="shared" si="154"/>
        <v>8.8064172718759685E-4</v>
      </c>
      <c r="AM108">
        <f t="shared" si="155"/>
        <v>295.99736633300779</v>
      </c>
      <c r="AN108">
        <f t="shared" si="156"/>
        <v>297.37094917297361</v>
      </c>
      <c r="AO108">
        <f t="shared" si="157"/>
        <v>271.98866579557944</v>
      </c>
      <c r="AP108">
        <f t="shared" si="158"/>
        <v>2.9538968093143705</v>
      </c>
      <c r="AQ108">
        <f t="shared" si="159"/>
        <v>2.7937773250248212</v>
      </c>
      <c r="AR108">
        <f t="shared" si="160"/>
        <v>38.316032896301081</v>
      </c>
      <c r="AS108">
        <f t="shared" si="161"/>
        <v>24.459475050231745</v>
      </c>
      <c r="AT108">
        <f t="shared" si="162"/>
        <v>23.534157752990723</v>
      </c>
      <c r="AU108">
        <f t="shared" si="163"/>
        <v>2.9121839795300777</v>
      </c>
      <c r="AV108">
        <f t="shared" si="164"/>
        <v>3.5064900011738571E-2</v>
      </c>
      <c r="AW108">
        <f t="shared" si="165"/>
        <v>1.0103378191060184</v>
      </c>
      <c r="AX108">
        <f t="shared" si="166"/>
        <v>1.9018461604240593</v>
      </c>
      <c r="AY108">
        <f t="shared" si="167"/>
        <v>2.1954528543428251E-2</v>
      </c>
      <c r="AZ108">
        <f t="shared" si="168"/>
        <v>17.764742886369746</v>
      </c>
      <c r="BA108">
        <f t="shared" si="169"/>
        <v>0.62316130341960085</v>
      </c>
      <c r="BB108">
        <f t="shared" si="170"/>
        <v>35.263294436656857</v>
      </c>
      <c r="BC108">
        <f t="shared" si="171"/>
        <v>389.56862191134877</v>
      </c>
      <c r="BD108">
        <f t="shared" si="172"/>
        <v>2.6750241885197795E-3</v>
      </c>
    </row>
    <row r="109" spans="1:108" x14ac:dyDescent="0.25">
      <c r="A109" s="1">
        <v>89</v>
      </c>
      <c r="B109" s="1" t="s">
        <v>125</v>
      </c>
      <c r="C109" s="1">
        <v>1167.499999564141</v>
      </c>
      <c r="D109" s="1">
        <v>0</v>
      </c>
      <c r="E109">
        <f t="shared" si="145"/>
        <v>2.9390673233438718</v>
      </c>
      <c r="F109">
        <f t="shared" si="146"/>
        <v>3.550931779821264E-2</v>
      </c>
      <c r="G109">
        <f t="shared" si="147"/>
        <v>244.41917535354034</v>
      </c>
      <c r="H109">
        <f t="shared" si="148"/>
        <v>0.88098156705631758</v>
      </c>
      <c r="I109">
        <f t="shared" si="149"/>
        <v>1.7838228641748342</v>
      </c>
      <c r="J109">
        <f t="shared" si="150"/>
        <v>22.850526809692383</v>
      </c>
      <c r="K109" s="1">
        <v>6</v>
      </c>
      <c r="L109">
        <f t="shared" si="151"/>
        <v>1.4200000166893005</v>
      </c>
      <c r="M109" s="1">
        <v>1</v>
      </c>
      <c r="N109">
        <f t="shared" si="152"/>
        <v>2.8400000333786011</v>
      </c>
      <c r="O109" s="1">
        <v>24.222888946533203</v>
      </c>
      <c r="P109" s="1">
        <v>22.850526809692383</v>
      </c>
      <c r="Q109" s="1">
        <v>25.047544479370117</v>
      </c>
      <c r="R109" s="1">
        <v>400.85397338867187</v>
      </c>
      <c r="S109" s="1">
        <v>391.01425170898437</v>
      </c>
      <c r="T109" s="1">
        <v>11.255171775817871</v>
      </c>
      <c r="U109" s="1">
        <v>13.858602523803711</v>
      </c>
      <c r="V109" s="1">
        <v>27.037187576293945</v>
      </c>
      <c r="W109" s="1">
        <v>33.291149139404297</v>
      </c>
      <c r="X109" s="1">
        <v>200.22174072265625</v>
      </c>
      <c r="Y109" s="1">
        <v>1699.8865966796875</v>
      </c>
      <c r="Z109" s="1">
        <v>8.4248275756835937</v>
      </c>
      <c r="AA109" s="1">
        <v>72.91424560546875</v>
      </c>
      <c r="AB109" s="1">
        <v>2.2510890960693359</v>
      </c>
      <c r="AC109" s="1">
        <v>-4.8852264881134033E-2</v>
      </c>
      <c r="AD109" s="1">
        <v>0.66666668653488159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0.33370290120442703</v>
      </c>
      <c r="AL109">
        <f t="shared" si="154"/>
        <v>8.8098156705631757E-4</v>
      </c>
      <c r="AM109">
        <f t="shared" si="155"/>
        <v>296.00052680969236</v>
      </c>
      <c r="AN109">
        <f t="shared" si="156"/>
        <v>297.37288894653318</v>
      </c>
      <c r="AO109">
        <f t="shared" si="157"/>
        <v>271.98184938948179</v>
      </c>
      <c r="AP109">
        <f t="shared" si="158"/>
        <v>2.9534666988939722</v>
      </c>
      <c r="AQ109">
        <f t="shared" si="159"/>
        <v>2.7943124123440271</v>
      </c>
      <c r="AR109">
        <f t="shared" si="160"/>
        <v>38.323271250226675</v>
      </c>
      <c r="AS109">
        <f t="shared" si="161"/>
        <v>24.464668726422964</v>
      </c>
      <c r="AT109">
        <f t="shared" si="162"/>
        <v>23.536707878112793</v>
      </c>
      <c r="AU109">
        <f t="shared" si="163"/>
        <v>2.9126316878273788</v>
      </c>
      <c r="AV109">
        <f t="shared" si="164"/>
        <v>3.5070817519999867E-2</v>
      </c>
      <c r="AW109">
        <f t="shared" si="165"/>
        <v>1.0104895481691929</v>
      </c>
      <c r="AX109">
        <f t="shared" si="166"/>
        <v>1.9021421396581859</v>
      </c>
      <c r="AY109">
        <f t="shared" si="167"/>
        <v>2.1958240150615295E-2</v>
      </c>
      <c r="AZ109">
        <f t="shared" si="168"/>
        <v>17.821639782414174</v>
      </c>
      <c r="BA109">
        <f t="shared" si="169"/>
        <v>0.62509019629149309</v>
      </c>
      <c r="BB109">
        <f t="shared" si="170"/>
        <v>35.261606236994403</v>
      </c>
      <c r="BC109">
        <f t="shared" si="171"/>
        <v>389.61715986395575</v>
      </c>
      <c r="BD109">
        <f t="shared" si="172"/>
        <v>2.6599504676836057E-3</v>
      </c>
    </row>
    <row r="110" spans="1:108" x14ac:dyDescent="0.25">
      <c r="A110" s="1">
        <v>90</v>
      </c>
      <c r="B110" s="1" t="s">
        <v>125</v>
      </c>
      <c r="C110" s="1">
        <v>1167.9999995529652</v>
      </c>
      <c r="D110" s="1">
        <v>0</v>
      </c>
      <c r="E110">
        <f t="shared" si="145"/>
        <v>2.9352948709366973</v>
      </c>
      <c r="F110">
        <f t="shared" si="146"/>
        <v>3.5556666721262349E-2</v>
      </c>
      <c r="G110">
        <f t="shared" si="147"/>
        <v>244.76450042663399</v>
      </c>
      <c r="H110">
        <f t="shared" si="148"/>
        <v>0.88231613187063929</v>
      </c>
      <c r="I110">
        <f t="shared" si="149"/>
        <v>1.7841760937541395</v>
      </c>
      <c r="J110">
        <f t="shared" si="150"/>
        <v>22.854215621948242</v>
      </c>
      <c r="K110" s="1">
        <v>6</v>
      </c>
      <c r="L110">
        <f t="shared" si="151"/>
        <v>1.4200000166893005</v>
      </c>
      <c r="M110" s="1">
        <v>1</v>
      </c>
      <c r="N110">
        <f t="shared" si="152"/>
        <v>2.8400000333786011</v>
      </c>
      <c r="O110" s="1">
        <v>24.224271774291992</v>
      </c>
      <c r="P110" s="1">
        <v>22.854215621948242</v>
      </c>
      <c r="Q110" s="1">
        <v>25.046859741210938</v>
      </c>
      <c r="R110" s="1">
        <v>400.85089111328125</v>
      </c>
      <c r="S110" s="1">
        <v>391.02120971679687</v>
      </c>
      <c r="T110" s="1">
        <v>11.25495433807373</v>
      </c>
      <c r="U110" s="1">
        <v>13.862235069274902</v>
      </c>
      <c r="V110" s="1">
        <v>27.034601211547852</v>
      </c>
      <c r="W110" s="1">
        <v>33.297336578369141</v>
      </c>
      <c r="X110" s="1">
        <v>200.22821044921875</v>
      </c>
      <c r="Y110" s="1">
        <v>1699.8277587890625</v>
      </c>
      <c r="Z110" s="1">
        <v>8.4322071075439453</v>
      </c>
      <c r="AA110" s="1">
        <v>72.914718627929687</v>
      </c>
      <c r="AB110" s="1">
        <v>2.2510890960693359</v>
      </c>
      <c r="AC110" s="1">
        <v>-4.8852264881134033E-2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0.33371368408203117</v>
      </c>
      <c r="AL110">
        <f t="shared" si="154"/>
        <v>8.8231613187063926E-4</v>
      </c>
      <c r="AM110">
        <f t="shared" si="155"/>
        <v>296.00421562194822</v>
      </c>
      <c r="AN110">
        <f t="shared" si="156"/>
        <v>297.37427177429197</v>
      </c>
      <c r="AO110">
        <f t="shared" si="157"/>
        <v>271.97243532719222</v>
      </c>
      <c r="AP110">
        <f t="shared" si="158"/>
        <v>2.9523372616776862</v>
      </c>
      <c r="AQ110">
        <f t="shared" si="159"/>
        <v>2.7949370633845385</v>
      </c>
      <c r="AR110">
        <f t="shared" si="160"/>
        <v>38.331589505907374</v>
      </c>
      <c r="AS110">
        <f t="shared" si="161"/>
        <v>24.469354436632472</v>
      </c>
      <c r="AT110">
        <f t="shared" si="162"/>
        <v>23.539243698120117</v>
      </c>
      <c r="AU110">
        <f t="shared" si="163"/>
        <v>2.9130769443607689</v>
      </c>
      <c r="AV110">
        <f t="shared" si="164"/>
        <v>3.511700349073623E-2</v>
      </c>
      <c r="AW110">
        <f t="shared" si="165"/>
        <v>1.010760969630399</v>
      </c>
      <c r="AX110">
        <f t="shared" si="166"/>
        <v>1.90231597473037</v>
      </c>
      <c r="AY110">
        <f t="shared" si="167"/>
        <v>2.198720920756541E-2</v>
      </c>
      <c r="AZ110">
        <f t="shared" si="168"/>
        <v>17.846934678713794</v>
      </c>
      <c r="BA110">
        <f t="shared" si="169"/>
        <v>0.62596220957913884</v>
      </c>
      <c r="BB110">
        <f t="shared" si="170"/>
        <v>35.263927111589844</v>
      </c>
      <c r="BC110">
        <f t="shared" si="171"/>
        <v>389.62591111496891</v>
      </c>
      <c r="BD110">
        <f t="shared" si="172"/>
        <v>2.6566514553286982E-3</v>
      </c>
      <c r="BE110">
        <f>AVERAGE(E96:E110)</f>
        <v>2.9373812239334511</v>
      </c>
      <c r="BF110">
        <f t="shared" ref="BF110:DD110" si="173">AVERAGE(F96:F110)</f>
        <v>3.5400555045623672E-2</v>
      </c>
      <c r="BG110">
        <f t="shared" si="173"/>
        <v>244.10421542749836</v>
      </c>
      <c r="BH110">
        <f t="shared" si="173"/>
        <v>0.87730100943126965</v>
      </c>
      <c r="BI110">
        <f t="shared" si="173"/>
        <v>1.7818096365319438</v>
      </c>
      <c r="BJ110">
        <f t="shared" si="173"/>
        <v>22.833164087931316</v>
      </c>
      <c r="BK110">
        <f t="shared" si="173"/>
        <v>6</v>
      </c>
      <c r="BL110">
        <f t="shared" si="173"/>
        <v>1.4200000166893005</v>
      </c>
      <c r="BM110">
        <f t="shared" si="173"/>
        <v>1</v>
      </c>
      <c r="BN110">
        <f t="shared" si="173"/>
        <v>2.8400000333786011</v>
      </c>
      <c r="BO110">
        <f t="shared" si="173"/>
        <v>24.210704803466797</v>
      </c>
      <c r="BP110">
        <f t="shared" si="173"/>
        <v>22.833164087931316</v>
      </c>
      <c r="BQ110">
        <f t="shared" si="173"/>
        <v>25.048171615600587</v>
      </c>
      <c r="BR110">
        <f t="shared" si="173"/>
        <v>400.83838907877606</v>
      </c>
      <c r="BS110">
        <f t="shared" si="173"/>
        <v>391.00776774088541</v>
      </c>
      <c r="BT110">
        <f t="shared" si="173"/>
        <v>11.253224817911784</v>
      </c>
      <c r="BU110">
        <f t="shared" si="173"/>
        <v>13.845886739095052</v>
      </c>
      <c r="BV110">
        <f t="shared" si="173"/>
        <v>27.052344894409181</v>
      </c>
      <c r="BW110">
        <f t="shared" si="173"/>
        <v>33.284997049967451</v>
      </c>
      <c r="BX110">
        <f t="shared" si="173"/>
        <v>200.21590983072917</v>
      </c>
      <c r="BY110">
        <f t="shared" si="173"/>
        <v>1699.84833984375</v>
      </c>
      <c r="BZ110">
        <f t="shared" si="173"/>
        <v>8.450475374857584</v>
      </c>
      <c r="CA110">
        <f t="shared" si="173"/>
        <v>72.914430236816401</v>
      </c>
      <c r="CB110">
        <f t="shared" si="173"/>
        <v>2.2510890960693359</v>
      </c>
      <c r="CC110">
        <f t="shared" si="173"/>
        <v>-4.8852264881134033E-2</v>
      </c>
      <c r="CD110">
        <f t="shared" si="173"/>
        <v>0.84444445371627808</v>
      </c>
      <c r="CE110">
        <f t="shared" si="173"/>
        <v>-0.21956524252891541</v>
      </c>
      <c r="CF110">
        <f t="shared" si="173"/>
        <v>2.737391471862793</v>
      </c>
      <c r="CG110">
        <f t="shared" si="173"/>
        <v>1</v>
      </c>
      <c r="CH110">
        <f t="shared" si="173"/>
        <v>0</v>
      </c>
      <c r="CI110">
        <f t="shared" si="173"/>
        <v>0.15999999642372131</v>
      </c>
      <c r="CJ110">
        <f t="shared" si="173"/>
        <v>111115</v>
      </c>
      <c r="CK110">
        <f t="shared" si="173"/>
        <v>0.33369318305121531</v>
      </c>
      <c r="CL110">
        <f t="shared" si="173"/>
        <v>8.7730100943126949E-4</v>
      </c>
      <c r="CM110">
        <f t="shared" si="173"/>
        <v>295.9831640879313</v>
      </c>
      <c r="CN110">
        <f t="shared" si="173"/>
        <v>297.36070480346677</v>
      </c>
      <c r="CO110">
        <f t="shared" si="173"/>
        <v>271.97572829586863</v>
      </c>
      <c r="CP110">
        <f t="shared" si="173"/>
        <v>2.9560564924953421</v>
      </c>
      <c r="CQ110">
        <f t="shared" si="173"/>
        <v>2.7913745773637415</v>
      </c>
      <c r="CR110">
        <f t="shared" si="173"/>
        <v>38.282882728277883</v>
      </c>
      <c r="CS110">
        <f t="shared" si="173"/>
        <v>24.43699598918284</v>
      </c>
      <c r="CT110">
        <f t="shared" si="173"/>
        <v>23.521934445699056</v>
      </c>
      <c r="CU110">
        <f t="shared" si="173"/>
        <v>2.9100393687761659</v>
      </c>
      <c r="CV110">
        <f t="shared" si="173"/>
        <v>3.4964714933423943E-2</v>
      </c>
      <c r="CW110">
        <f t="shared" si="173"/>
        <v>1.0095649408317977</v>
      </c>
      <c r="CX110">
        <f t="shared" si="173"/>
        <v>1.9004744279443684</v>
      </c>
      <c r="CY110">
        <f t="shared" si="173"/>
        <v>2.189169081301422E-2</v>
      </c>
      <c r="CZ110">
        <f t="shared" si="173"/>
        <v>17.798719879480554</v>
      </c>
      <c r="DA110">
        <f t="shared" si="173"/>
        <v>0.62429500533031201</v>
      </c>
      <c r="DB110">
        <f t="shared" si="173"/>
        <v>35.265927615484379</v>
      </c>
      <c r="DC110">
        <f t="shared" si="173"/>
        <v>389.61147738676431</v>
      </c>
      <c r="DD110">
        <f t="shared" si="173"/>
        <v>2.6587918132311319E-3</v>
      </c>
    </row>
    <row r="111" spans="1:108" x14ac:dyDescent="0.25">
      <c r="A111" s="1" t="s">
        <v>9</v>
      </c>
      <c r="B111" s="1" t="s">
        <v>126</v>
      </c>
    </row>
    <row r="112" spans="1:108" x14ac:dyDescent="0.25">
      <c r="A112" s="1" t="s">
        <v>9</v>
      </c>
      <c r="B112" s="1" t="s">
        <v>127</v>
      </c>
    </row>
    <row r="113" spans="1:108" x14ac:dyDescent="0.25">
      <c r="A113" s="1" t="s">
        <v>9</v>
      </c>
      <c r="B113" s="1" t="s">
        <v>128</v>
      </c>
    </row>
    <row r="114" spans="1:108" x14ac:dyDescent="0.25">
      <c r="A114" s="1">
        <v>91</v>
      </c>
      <c r="B114" s="1" t="s">
        <v>129</v>
      </c>
      <c r="C114" s="1">
        <v>1452.499999653548</v>
      </c>
      <c r="D114" s="1">
        <v>0</v>
      </c>
      <c r="E114">
        <f t="shared" ref="E114:E128" si="174">(R114-S114*(1000-T114)/(1000-U114))*AK114</f>
        <v>2.3561204372028985</v>
      </c>
      <c r="F114">
        <f t="shared" ref="F114:F128" si="175">IF(AV114&lt;&gt;0,1/(1/AV114-1/N114),0)</f>
        <v>2.6499619859056658E-2</v>
      </c>
      <c r="G114">
        <f t="shared" ref="G114:G128" si="176">((AY114-AL114/2)*S114-E114)/(AY114+AL114/2)</f>
        <v>234.06567473740964</v>
      </c>
      <c r="H114">
        <f t="shared" ref="H114:H128" si="177">AL114*1000</f>
        <v>0.71111727979608308</v>
      </c>
      <c r="I114">
        <f t="shared" ref="I114:I128" si="178">(AQ114-AW114)</f>
        <v>1.9075492374435272</v>
      </c>
      <c r="J114">
        <f t="shared" ref="J114:J128" si="179">(P114+AP114*D114)</f>
        <v>26.31785774230957</v>
      </c>
      <c r="K114" s="1">
        <v>6</v>
      </c>
      <c r="L114">
        <f t="shared" ref="L114:L128" si="180">(K114*AE114+AF114)</f>
        <v>1.4200000166893005</v>
      </c>
      <c r="M114" s="1">
        <v>1</v>
      </c>
      <c r="N114">
        <f t="shared" ref="N114:N128" si="181">L114*(M114+1)*(M114+1)/(M114*M114+1)</f>
        <v>2.8400000333786011</v>
      </c>
      <c r="O114" s="1">
        <v>28.907426834106445</v>
      </c>
      <c r="P114" s="1">
        <v>26.31785774230957</v>
      </c>
      <c r="Q114" s="1">
        <v>30.127571105957031</v>
      </c>
      <c r="R114" s="1">
        <v>398.88259887695312</v>
      </c>
      <c r="S114" s="1">
        <v>390.9864501953125</v>
      </c>
      <c r="T114" s="1">
        <v>18.90696907043457</v>
      </c>
      <c r="U114" s="1">
        <v>20.993862152099609</v>
      </c>
      <c r="V114" s="1">
        <v>34.461074829101562</v>
      </c>
      <c r="W114" s="1">
        <v>38.264781951904297</v>
      </c>
      <c r="X114" s="1">
        <v>200.16018676757813</v>
      </c>
      <c r="Y114" s="1">
        <v>1700.6422119140625</v>
      </c>
      <c r="Z114" s="1">
        <v>7.3077716827392578</v>
      </c>
      <c r="AA114" s="1">
        <v>72.911705017089844</v>
      </c>
      <c r="AB114" s="1">
        <v>2.6412258148193359</v>
      </c>
      <c r="AC114" s="1">
        <v>-0.14694148302078247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ref="AK114:AK128" si="182">X114*0.000001/(K114*0.0001)</f>
        <v>0.33360031127929679</v>
      </c>
      <c r="AL114">
        <f t="shared" ref="AL114:AL128" si="183">(U114-T114)/(1000-U114)*AK114</f>
        <v>7.1111727979608305E-4</v>
      </c>
      <c r="AM114">
        <f t="shared" ref="AM114:AM128" si="184">(P114+273.15)</f>
        <v>299.46785774230955</v>
      </c>
      <c r="AN114">
        <f t="shared" ref="AN114:AN128" si="185">(O114+273.15)</f>
        <v>302.05742683410642</v>
      </c>
      <c r="AO114">
        <f t="shared" ref="AO114:AO128" si="186">(Y114*AG114+Z114*AH114)*AI114</f>
        <v>272.1027478242795</v>
      </c>
      <c r="AP114">
        <f t="shared" ref="AP114:AP128" si="187">((AO114+0.00000010773*(AN114^4-AM114^4))-AL114*44100)/(L114*51.4+0.00000043092*AM114^3)</f>
        <v>3.2059992856517541</v>
      </c>
      <c r="AQ114">
        <f t="shared" ref="AQ114:AQ128" si="188">0.61365*EXP(17.502*J114/(240.97+J114))</f>
        <v>3.4382475218468609</v>
      </c>
      <c r="AR114">
        <f t="shared" ref="AR114:AR128" si="189">AQ114*1000/AA114</f>
        <v>47.156317645307659</v>
      </c>
      <c r="AS114">
        <f t="shared" ref="AS114:AS128" si="190">(AR114-U114)</f>
        <v>26.16245549320805</v>
      </c>
      <c r="AT114">
        <f t="shared" ref="AT114:AT128" si="191">IF(D114,P114,(O114+P114)/2)</f>
        <v>27.612642288208008</v>
      </c>
      <c r="AU114">
        <f t="shared" ref="AU114:AU128" si="192">0.61365*EXP(17.502*AT114/(240.97+AT114))</f>
        <v>3.7099855160518409</v>
      </c>
      <c r="AV114">
        <f t="shared" ref="AV114:AV128" si="193">IF(AS114&lt;&gt;0,(1000-(AR114+U114)/2)/AS114*AL114,0)</f>
        <v>2.6254641684410326E-2</v>
      </c>
      <c r="AW114">
        <f t="shared" ref="AW114:AW128" si="194">U114*AA114/1000</f>
        <v>1.5306982844033337</v>
      </c>
      <c r="AX114">
        <f t="shared" ref="AX114:AX128" si="195">(AU114-AW114)</f>
        <v>2.179287231648507</v>
      </c>
      <c r="AY114">
        <f t="shared" ref="AY114:AY128" si="196">1/(1.6/F114+1.37/N114)</f>
        <v>1.643098635655835E-2</v>
      </c>
      <c r="AZ114">
        <f t="shared" ref="AZ114:AZ128" si="197">G114*AA114*0.001</f>
        <v>17.066127431080108</v>
      </c>
      <c r="BA114">
        <f t="shared" ref="BA114:BA128" si="198">G114/S114</f>
        <v>0.59865418512709323</v>
      </c>
      <c r="BB114">
        <f t="shared" ref="BB114:BB128" si="199">(1-AL114*AA114/AQ114/F114)*100</f>
        <v>43.093522525955294</v>
      </c>
      <c r="BC114">
        <f t="shared" ref="BC114:BC128" si="200">(S114-E114/(N114/1.35))</f>
        <v>389.86646338093209</v>
      </c>
      <c r="BD114">
        <f t="shared" ref="BD114:BD128" si="201">E114*BB114/100/BC114</f>
        <v>2.6043155457375158E-3</v>
      </c>
    </row>
    <row r="115" spans="1:108" x14ac:dyDescent="0.25">
      <c r="A115" s="1">
        <v>92</v>
      </c>
      <c r="B115" s="1" t="s">
        <v>130</v>
      </c>
      <c r="C115" s="1">
        <v>1452.499999653548</v>
      </c>
      <c r="D115" s="1">
        <v>0</v>
      </c>
      <c r="E115">
        <f t="shared" si="174"/>
        <v>2.3561204372028985</v>
      </c>
      <c r="F115">
        <f t="shared" si="175"/>
        <v>2.6499619859056658E-2</v>
      </c>
      <c r="G115">
        <f t="shared" si="176"/>
        <v>234.06567473740964</v>
      </c>
      <c r="H115">
        <f t="shared" si="177"/>
        <v>0.71111727979608308</v>
      </c>
      <c r="I115">
        <f t="shared" si="178"/>
        <v>1.9075492374435272</v>
      </c>
      <c r="J115">
        <f t="shared" si="179"/>
        <v>26.31785774230957</v>
      </c>
      <c r="K115" s="1">
        <v>6</v>
      </c>
      <c r="L115">
        <f t="shared" si="180"/>
        <v>1.4200000166893005</v>
      </c>
      <c r="M115" s="1">
        <v>1</v>
      </c>
      <c r="N115">
        <f t="shared" si="181"/>
        <v>2.8400000333786011</v>
      </c>
      <c r="O115" s="1">
        <v>28.907426834106445</v>
      </c>
      <c r="P115" s="1">
        <v>26.31785774230957</v>
      </c>
      <c r="Q115" s="1">
        <v>30.127571105957031</v>
      </c>
      <c r="R115" s="1">
        <v>398.88259887695312</v>
      </c>
      <c r="S115" s="1">
        <v>390.9864501953125</v>
      </c>
      <c r="T115" s="1">
        <v>18.90696907043457</v>
      </c>
      <c r="U115" s="1">
        <v>20.993862152099609</v>
      </c>
      <c r="V115" s="1">
        <v>34.461074829101562</v>
      </c>
      <c r="W115" s="1">
        <v>38.264781951904297</v>
      </c>
      <c r="X115" s="1">
        <v>200.16018676757813</v>
      </c>
      <c r="Y115" s="1">
        <v>1700.6422119140625</v>
      </c>
      <c r="Z115" s="1">
        <v>7.3077716827392578</v>
      </c>
      <c r="AA115" s="1">
        <v>72.911705017089844</v>
      </c>
      <c r="AB115" s="1">
        <v>2.6412258148193359</v>
      </c>
      <c r="AC115" s="1">
        <v>-0.14694148302078247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82"/>
        <v>0.33360031127929679</v>
      </c>
      <c r="AL115">
        <f t="shared" si="183"/>
        <v>7.1111727979608305E-4</v>
      </c>
      <c r="AM115">
        <f t="shared" si="184"/>
        <v>299.46785774230955</v>
      </c>
      <c r="AN115">
        <f t="shared" si="185"/>
        <v>302.05742683410642</v>
      </c>
      <c r="AO115">
        <f t="shared" si="186"/>
        <v>272.1027478242795</v>
      </c>
      <c r="AP115">
        <f t="shared" si="187"/>
        <v>3.2059992856517541</v>
      </c>
      <c r="AQ115">
        <f t="shared" si="188"/>
        <v>3.4382475218468609</v>
      </c>
      <c r="AR115">
        <f t="shared" si="189"/>
        <v>47.156317645307659</v>
      </c>
      <c r="AS115">
        <f t="shared" si="190"/>
        <v>26.16245549320805</v>
      </c>
      <c r="AT115">
        <f t="shared" si="191"/>
        <v>27.612642288208008</v>
      </c>
      <c r="AU115">
        <f t="shared" si="192"/>
        <v>3.7099855160518409</v>
      </c>
      <c r="AV115">
        <f t="shared" si="193"/>
        <v>2.6254641684410326E-2</v>
      </c>
      <c r="AW115">
        <f t="shared" si="194"/>
        <v>1.5306982844033337</v>
      </c>
      <c r="AX115">
        <f t="shared" si="195"/>
        <v>2.179287231648507</v>
      </c>
      <c r="AY115">
        <f t="shared" si="196"/>
        <v>1.643098635655835E-2</v>
      </c>
      <c r="AZ115">
        <f t="shared" si="197"/>
        <v>17.066127431080108</v>
      </c>
      <c r="BA115">
        <f t="shared" si="198"/>
        <v>0.59865418512709323</v>
      </c>
      <c r="BB115">
        <f t="shared" si="199"/>
        <v>43.093522525955294</v>
      </c>
      <c r="BC115">
        <f t="shared" si="200"/>
        <v>389.86646338093209</v>
      </c>
      <c r="BD115">
        <f t="shared" si="201"/>
        <v>2.6043155457375158E-3</v>
      </c>
    </row>
    <row r="116" spans="1:108" x14ac:dyDescent="0.25">
      <c r="A116" s="1">
        <v>93</v>
      </c>
      <c r="B116" s="1" t="s">
        <v>130</v>
      </c>
      <c r="C116" s="1">
        <v>1452.9999996423721</v>
      </c>
      <c r="D116" s="1">
        <v>0</v>
      </c>
      <c r="E116">
        <f t="shared" si="174"/>
        <v>2.3306836070564243</v>
      </c>
      <c r="F116">
        <f t="shared" si="175"/>
        <v>2.6460223973592743E-2</v>
      </c>
      <c r="G116">
        <f t="shared" si="176"/>
        <v>235.38586910848687</v>
      </c>
      <c r="H116">
        <f t="shared" si="177"/>
        <v>0.71031568472797313</v>
      </c>
      <c r="I116">
        <f t="shared" si="178"/>
        <v>1.9082042843233167</v>
      </c>
      <c r="J116">
        <f t="shared" si="179"/>
        <v>26.320297241210938</v>
      </c>
      <c r="K116" s="1">
        <v>6</v>
      </c>
      <c r="L116">
        <f t="shared" si="180"/>
        <v>1.4200000166893005</v>
      </c>
      <c r="M116" s="1">
        <v>1</v>
      </c>
      <c r="N116">
        <f t="shared" si="181"/>
        <v>2.8400000333786011</v>
      </c>
      <c r="O116" s="1">
        <v>28.907983779907227</v>
      </c>
      <c r="P116" s="1">
        <v>26.320297241210938</v>
      </c>
      <c r="Q116" s="1">
        <v>30.127328872680664</v>
      </c>
      <c r="R116" s="1">
        <v>398.82122802734375</v>
      </c>
      <c r="S116" s="1">
        <v>391.00167846679687</v>
      </c>
      <c r="T116" s="1">
        <v>18.906984329223633</v>
      </c>
      <c r="U116" s="1">
        <v>20.991678237915039</v>
      </c>
      <c r="V116" s="1">
        <v>34.459980010986328</v>
      </c>
      <c r="W116" s="1">
        <v>38.259552001953125</v>
      </c>
      <c r="X116" s="1">
        <v>200.14591979980469</v>
      </c>
      <c r="Y116" s="1">
        <v>1700.6827392578125</v>
      </c>
      <c r="Z116" s="1">
        <v>7.3141517639160156</v>
      </c>
      <c r="AA116" s="1">
        <v>72.911674499511719</v>
      </c>
      <c r="AB116" s="1">
        <v>2.6412258148193359</v>
      </c>
      <c r="AC116" s="1">
        <v>-0.14694148302078247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82"/>
        <v>0.33357653299967444</v>
      </c>
      <c r="AL116">
        <f t="shared" si="183"/>
        <v>7.103156847279731E-4</v>
      </c>
      <c r="AM116">
        <f t="shared" si="184"/>
        <v>299.47029724121091</v>
      </c>
      <c r="AN116">
        <f t="shared" si="185"/>
        <v>302.0579837799072</v>
      </c>
      <c r="AO116">
        <f t="shared" si="186"/>
        <v>272.10923219913457</v>
      </c>
      <c r="AP116">
        <f t="shared" si="187"/>
        <v>3.2062276341258391</v>
      </c>
      <c r="AQ116">
        <f t="shared" si="188"/>
        <v>3.4387426952046618</v>
      </c>
      <c r="AR116">
        <f t="shared" si="189"/>
        <v>47.163128796715412</v>
      </c>
      <c r="AS116">
        <f t="shared" si="190"/>
        <v>26.171450558800373</v>
      </c>
      <c r="AT116">
        <f t="shared" si="191"/>
        <v>27.614140510559082</v>
      </c>
      <c r="AU116">
        <f t="shared" si="192"/>
        <v>3.7103104984633513</v>
      </c>
      <c r="AV116">
        <f t="shared" si="193"/>
        <v>2.6215970298371923E-2</v>
      </c>
      <c r="AW116">
        <f t="shared" si="194"/>
        <v>1.5305384108813451</v>
      </c>
      <c r="AX116">
        <f t="shared" si="195"/>
        <v>2.1797720875820064</v>
      </c>
      <c r="AY116">
        <f t="shared" si="196"/>
        <v>1.6406752421010303E-2</v>
      </c>
      <c r="AZ116">
        <f t="shared" si="197"/>
        <v>17.162377870222667</v>
      </c>
      <c r="BA116">
        <f t="shared" si="198"/>
        <v>0.60200731114885841</v>
      </c>
      <c r="BB116">
        <f t="shared" si="199"/>
        <v>43.081259663097541</v>
      </c>
      <c r="BC116">
        <f t="shared" si="200"/>
        <v>389.89378310322428</v>
      </c>
      <c r="BD116">
        <f t="shared" si="201"/>
        <v>2.5752856295618185E-3</v>
      </c>
    </row>
    <row r="117" spans="1:108" x14ac:dyDescent="0.25">
      <c r="A117" s="1">
        <v>94</v>
      </c>
      <c r="B117" s="1" t="s">
        <v>131</v>
      </c>
      <c r="C117" s="1">
        <v>1453.4999996311963</v>
      </c>
      <c r="D117" s="1">
        <v>0</v>
      </c>
      <c r="E117">
        <f t="shared" si="174"/>
        <v>2.3198019476320821</v>
      </c>
      <c r="F117">
        <f t="shared" si="175"/>
        <v>2.644249636507133E-2</v>
      </c>
      <c r="G117">
        <f t="shared" si="176"/>
        <v>235.96479070051302</v>
      </c>
      <c r="H117">
        <f t="shared" si="177"/>
        <v>0.70986176931809442</v>
      </c>
      <c r="I117">
        <f t="shared" si="178"/>
        <v>1.9082570303651432</v>
      </c>
      <c r="J117">
        <f t="shared" si="179"/>
        <v>26.320785522460938</v>
      </c>
      <c r="K117" s="1">
        <v>6</v>
      </c>
      <c r="L117">
        <f t="shared" si="180"/>
        <v>1.4200000166893005</v>
      </c>
      <c r="M117" s="1">
        <v>1</v>
      </c>
      <c r="N117">
        <f t="shared" si="181"/>
        <v>2.8400000333786011</v>
      </c>
      <c r="O117" s="1">
        <v>28.908769607543945</v>
      </c>
      <c r="P117" s="1">
        <v>26.320785522460938</v>
      </c>
      <c r="Q117" s="1">
        <v>30.126632690429688</v>
      </c>
      <c r="R117" s="1">
        <v>398.81134033203125</v>
      </c>
      <c r="S117" s="1">
        <v>391.0247802734375</v>
      </c>
      <c r="T117" s="1">
        <v>18.908843994140625</v>
      </c>
      <c r="U117" s="1">
        <v>20.99223518371582</v>
      </c>
      <c r="V117" s="1">
        <v>34.461933135986328</v>
      </c>
      <c r="W117" s="1">
        <v>38.25897216796875</v>
      </c>
      <c r="X117" s="1">
        <v>200.14297485351562</v>
      </c>
      <c r="Y117" s="1">
        <v>1700.693603515625</v>
      </c>
      <c r="Z117" s="1">
        <v>7.246284008026123</v>
      </c>
      <c r="AA117" s="1">
        <v>72.911949157714844</v>
      </c>
      <c r="AB117" s="1">
        <v>2.6412258148193359</v>
      </c>
      <c r="AC117" s="1">
        <v>-0.14694148302078247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82"/>
        <v>0.33357162475585933</v>
      </c>
      <c r="AL117">
        <f t="shared" si="183"/>
        <v>7.0986176931809447E-4</v>
      </c>
      <c r="AM117">
        <f t="shared" si="184"/>
        <v>299.47078552246091</v>
      </c>
      <c r="AN117">
        <f t="shared" si="185"/>
        <v>302.05876960754392</v>
      </c>
      <c r="AO117">
        <f t="shared" si="186"/>
        <v>272.11097048034571</v>
      </c>
      <c r="AP117">
        <f t="shared" si="187"/>
        <v>3.2065263031846976</v>
      </c>
      <c r="AQ117">
        <f t="shared" si="188"/>
        <v>3.4388418147870237</v>
      </c>
      <c r="AR117">
        <f t="shared" si="189"/>
        <v>47.164310576151408</v>
      </c>
      <c r="AS117">
        <f t="shared" si="190"/>
        <v>26.172075392435588</v>
      </c>
      <c r="AT117">
        <f t="shared" si="191"/>
        <v>27.614777565002441</v>
      </c>
      <c r="AU117">
        <f t="shared" si="192"/>
        <v>3.7104486907457606</v>
      </c>
      <c r="AV117">
        <f t="shared" si="193"/>
        <v>2.6198568357877219E-2</v>
      </c>
      <c r="AW117">
        <f t="shared" si="194"/>
        <v>1.5305847844218805</v>
      </c>
      <c r="AX117">
        <f t="shared" si="195"/>
        <v>2.1798639063238801</v>
      </c>
      <c r="AY117">
        <f t="shared" si="196"/>
        <v>1.6395847295824849E-2</v>
      </c>
      <c r="AZ117">
        <f t="shared" si="197"/>
        <v>17.204652822566629</v>
      </c>
      <c r="BA117">
        <f t="shared" si="198"/>
        <v>0.60345226851225786</v>
      </c>
      <c r="BB117">
        <f t="shared" si="199"/>
        <v>43.08092373166501</v>
      </c>
      <c r="BC117">
        <f t="shared" si="200"/>
        <v>389.92205752960086</v>
      </c>
      <c r="BD117">
        <f t="shared" si="201"/>
        <v>2.5630560992543701E-3</v>
      </c>
    </row>
    <row r="118" spans="1:108" x14ac:dyDescent="0.25">
      <c r="A118" s="1">
        <v>95</v>
      </c>
      <c r="B118" s="1" t="s">
        <v>131</v>
      </c>
      <c r="C118" s="1">
        <v>1453.9999996200204</v>
      </c>
      <c r="D118" s="1">
        <v>0</v>
      </c>
      <c r="E118">
        <f t="shared" si="174"/>
        <v>2.3218133054787367</v>
      </c>
      <c r="F118">
        <f t="shared" si="175"/>
        <v>2.6446077899071458E-2</v>
      </c>
      <c r="G118">
        <f t="shared" si="176"/>
        <v>235.86985679882966</v>
      </c>
      <c r="H118">
        <f t="shared" si="177"/>
        <v>0.70995082963683376</v>
      </c>
      <c r="I118">
        <f t="shared" si="178"/>
        <v>1.9082330320589218</v>
      </c>
      <c r="J118">
        <f t="shared" si="179"/>
        <v>26.320518493652344</v>
      </c>
      <c r="K118" s="1">
        <v>6</v>
      </c>
      <c r="L118">
        <f t="shared" si="180"/>
        <v>1.4200000166893005</v>
      </c>
      <c r="M118" s="1">
        <v>1</v>
      </c>
      <c r="N118">
        <f t="shared" si="181"/>
        <v>2.8400000333786011</v>
      </c>
      <c r="O118" s="1">
        <v>28.91046142578125</v>
      </c>
      <c r="P118" s="1">
        <v>26.320518493652344</v>
      </c>
      <c r="Q118" s="1">
        <v>30.126432418823242</v>
      </c>
      <c r="R118" s="1">
        <v>398.82400512695312</v>
      </c>
      <c r="S118" s="1">
        <v>391.03146362304687</v>
      </c>
      <c r="T118" s="1">
        <v>18.908302307128906</v>
      </c>
      <c r="U118" s="1">
        <v>20.991910934448242</v>
      </c>
      <c r="V118" s="1">
        <v>34.457420349121094</v>
      </c>
      <c r="W118" s="1">
        <v>38.254470825195313</v>
      </c>
      <c r="X118" s="1">
        <v>200.14726257324219</v>
      </c>
      <c r="Y118" s="1">
        <v>1700.7462158203125</v>
      </c>
      <c r="Z118" s="1">
        <v>7.2654600143432617</v>
      </c>
      <c r="AA118" s="1">
        <v>72.911636352539063</v>
      </c>
      <c r="AB118" s="1">
        <v>2.6412258148193359</v>
      </c>
      <c r="AC118" s="1">
        <v>-0.14694148302078247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82"/>
        <v>0.33357877095540356</v>
      </c>
      <c r="AL118">
        <f t="shared" si="183"/>
        <v>7.0995082963683372E-4</v>
      </c>
      <c r="AM118">
        <f t="shared" si="184"/>
        <v>299.47051849365232</v>
      </c>
      <c r="AN118">
        <f t="shared" si="185"/>
        <v>302.06046142578123</v>
      </c>
      <c r="AO118">
        <f t="shared" si="186"/>
        <v>272.11938844890756</v>
      </c>
      <c r="AP118">
        <f t="shared" si="187"/>
        <v>3.2068547314856404</v>
      </c>
      <c r="AQ118">
        <f t="shared" si="188"/>
        <v>3.4387876084563005</v>
      </c>
      <c r="AR118">
        <f t="shared" si="189"/>
        <v>47.163769467869699</v>
      </c>
      <c r="AS118">
        <f t="shared" si="190"/>
        <v>26.171858533421457</v>
      </c>
      <c r="AT118">
        <f t="shared" si="191"/>
        <v>27.615489959716797</v>
      </c>
      <c r="AU118">
        <f t="shared" si="192"/>
        <v>3.7106032314470614</v>
      </c>
      <c r="AV118">
        <f t="shared" si="193"/>
        <v>2.6202084114052414E-2</v>
      </c>
      <c r="AW118">
        <f t="shared" si="194"/>
        <v>1.5305545763973787</v>
      </c>
      <c r="AX118">
        <f t="shared" si="195"/>
        <v>2.1800486550496827</v>
      </c>
      <c r="AY118">
        <f t="shared" si="196"/>
        <v>1.6398050483121127E-2</v>
      </c>
      <c r="AZ118">
        <f t="shared" si="197"/>
        <v>17.197657225441734</v>
      </c>
      <c r="BA118">
        <f t="shared" si="198"/>
        <v>0.60319917638701182</v>
      </c>
      <c r="BB118">
        <f t="shared" si="199"/>
        <v>43.080838947280334</v>
      </c>
      <c r="BC118">
        <f t="shared" si="200"/>
        <v>389.92778477601973</v>
      </c>
      <c r="BD118">
        <f t="shared" si="201"/>
        <v>2.565235640656853E-3</v>
      </c>
    </row>
    <row r="119" spans="1:108" x14ac:dyDescent="0.25">
      <c r="A119" s="1">
        <v>96</v>
      </c>
      <c r="B119" s="1" t="s">
        <v>132</v>
      </c>
      <c r="C119" s="1">
        <v>1454.4999996088445</v>
      </c>
      <c r="D119" s="1">
        <v>0</v>
      </c>
      <c r="E119">
        <f t="shared" si="174"/>
        <v>2.338642265054133</v>
      </c>
      <c r="F119">
        <f t="shared" si="175"/>
        <v>2.6420721965588086E-2</v>
      </c>
      <c r="G119">
        <f t="shared" si="176"/>
        <v>234.7419933449786</v>
      </c>
      <c r="H119">
        <f t="shared" si="177"/>
        <v>0.70950256220863972</v>
      </c>
      <c r="I119">
        <f t="shared" si="178"/>
        <v>1.9088348274944975</v>
      </c>
      <c r="J119">
        <f t="shared" si="179"/>
        <v>26.323204040527344</v>
      </c>
      <c r="K119" s="1">
        <v>6</v>
      </c>
      <c r="L119">
        <f t="shared" si="180"/>
        <v>1.4200000166893005</v>
      </c>
      <c r="M119" s="1">
        <v>1</v>
      </c>
      <c r="N119">
        <f t="shared" si="181"/>
        <v>2.8400000333786011</v>
      </c>
      <c r="O119" s="1">
        <v>28.911399841308594</v>
      </c>
      <c r="P119" s="1">
        <v>26.323204040527344</v>
      </c>
      <c r="Q119" s="1">
        <v>30.127466201782227</v>
      </c>
      <c r="R119" s="1">
        <v>398.88723754882812</v>
      </c>
      <c r="S119" s="1">
        <v>391.0458984375</v>
      </c>
      <c r="T119" s="1">
        <v>18.909147262573242</v>
      </c>
      <c r="U119" s="1">
        <v>20.991134643554688</v>
      </c>
      <c r="V119" s="1">
        <v>34.457084655761719</v>
      </c>
      <c r="W119" s="1">
        <v>38.2509765625</v>
      </c>
      <c r="X119" s="1">
        <v>200.17680358886719</v>
      </c>
      <c r="Y119" s="1">
        <v>1700.716796875</v>
      </c>
      <c r="Z119" s="1">
        <v>7.344968318939209</v>
      </c>
      <c r="AA119" s="1">
        <v>72.911636352539063</v>
      </c>
      <c r="AB119" s="1">
        <v>2.6412258148193359</v>
      </c>
      <c r="AC119" s="1">
        <v>-0.14694148302078247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182"/>
        <v>0.33362800598144526</v>
      </c>
      <c r="AL119">
        <f t="shared" si="183"/>
        <v>7.0950256220863976E-4</v>
      </c>
      <c r="AM119">
        <f t="shared" si="184"/>
        <v>299.47320404052732</v>
      </c>
      <c r="AN119">
        <f t="shared" si="185"/>
        <v>302.06139984130857</v>
      </c>
      <c r="AO119">
        <f t="shared" si="186"/>
        <v>272.11468141776277</v>
      </c>
      <c r="AP119">
        <f t="shared" si="187"/>
        <v>3.2067852766307969</v>
      </c>
      <c r="AQ119">
        <f t="shared" si="188"/>
        <v>3.4393328032525416</v>
      </c>
      <c r="AR119">
        <f t="shared" si="189"/>
        <v>47.171246940924959</v>
      </c>
      <c r="AS119">
        <f t="shared" si="190"/>
        <v>26.180112297370272</v>
      </c>
      <c r="AT119">
        <f t="shared" si="191"/>
        <v>27.617301940917969</v>
      </c>
      <c r="AU119">
        <f t="shared" si="192"/>
        <v>3.7109963321709385</v>
      </c>
      <c r="AV119">
        <f t="shared" si="193"/>
        <v>2.6177193674118159E-2</v>
      </c>
      <c r="AW119">
        <f t="shared" si="194"/>
        <v>1.5304979757580441</v>
      </c>
      <c r="AX119">
        <f t="shared" si="195"/>
        <v>2.1804983564128944</v>
      </c>
      <c r="AY119">
        <f t="shared" si="196"/>
        <v>1.6382452631927599E-2</v>
      </c>
      <c r="AZ119">
        <f t="shared" si="197"/>
        <v>17.115422855439224</v>
      </c>
      <c r="BA119">
        <f t="shared" si="198"/>
        <v>0.60029268759226451</v>
      </c>
      <c r="BB119">
        <f t="shared" si="199"/>
        <v>43.07121295374349</v>
      </c>
      <c r="BC119">
        <f t="shared" si="200"/>
        <v>389.93421990907859</v>
      </c>
      <c r="BD119">
        <f t="shared" si="201"/>
        <v>2.5832090100801745E-3</v>
      </c>
    </row>
    <row r="120" spans="1:108" x14ac:dyDescent="0.25">
      <c r="A120" s="1">
        <v>97</v>
      </c>
      <c r="B120" s="1" t="s">
        <v>132</v>
      </c>
      <c r="C120" s="1">
        <v>1454.9999995976686</v>
      </c>
      <c r="D120" s="1">
        <v>0</v>
      </c>
      <c r="E120">
        <f t="shared" si="174"/>
        <v>2.3357671908801279</v>
      </c>
      <c r="F120">
        <f t="shared" si="175"/>
        <v>2.6395472568244246E-2</v>
      </c>
      <c r="G120">
        <f t="shared" si="176"/>
        <v>234.79752520743102</v>
      </c>
      <c r="H120">
        <f t="shared" si="177"/>
        <v>0.70924651543537776</v>
      </c>
      <c r="I120">
        <f t="shared" si="178"/>
        <v>1.9099439339689313</v>
      </c>
      <c r="J120">
        <f t="shared" si="179"/>
        <v>26.328292846679688</v>
      </c>
      <c r="K120" s="1">
        <v>6</v>
      </c>
      <c r="L120">
        <f t="shared" si="180"/>
        <v>1.4200000166893005</v>
      </c>
      <c r="M120" s="1">
        <v>1</v>
      </c>
      <c r="N120">
        <f t="shared" si="181"/>
        <v>2.8400000333786011</v>
      </c>
      <c r="O120" s="1">
        <v>28.911643981933594</v>
      </c>
      <c r="P120" s="1">
        <v>26.328292846679688</v>
      </c>
      <c r="Q120" s="1">
        <v>30.127536773681641</v>
      </c>
      <c r="R120" s="1">
        <v>398.90316772460937</v>
      </c>
      <c r="S120" s="1">
        <v>391.07095336914062</v>
      </c>
      <c r="T120" s="1">
        <v>18.908899307250977</v>
      </c>
      <c r="U120" s="1">
        <v>20.990068435668945</v>
      </c>
      <c r="V120" s="1">
        <v>34.456192016601563</v>
      </c>
      <c r="W120" s="1">
        <v>38.248542785644531</v>
      </c>
      <c r="X120" s="1">
        <v>200.18345642089844</v>
      </c>
      <c r="Y120" s="1">
        <v>1700.65234375</v>
      </c>
      <c r="Z120" s="1">
        <v>7.4211721420288086</v>
      </c>
      <c r="AA120" s="1">
        <v>72.911727905273438</v>
      </c>
      <c r="AB120" s="1">
        <v>2.6412258148193359</v>
      </c>
      <c r="AC120" s="1">
        <v>-0.14694148302078247</v>
      </c>
      <c r="AD120" s="1">
        <v>0.66666668653488159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182"/>
        <v>0.33363909403483072</v>
      </c>
      <c r="AL120">
        <f t="shared" si="183"/>
        <v>7.0924651543537772E-4</v>
      </c>
      <c r="AM120">
        <f t="shared" si="184"/>
        <v>299.47829284667966</v>
      </c>
      <c r="AN120">
        <f t="shared" si="185"/>
        <v>302.06164398193357</v>
      </c>
      <c r="AO120">
        <f t="shared" si="186"/>
        <v>272.10436891799327</v>
      </c>
      <c r="AP120">
        <f t="shared" si="187"/>
        <v>3.2061122699664386</v>
      </c>
      <c r="AQ120">
        <f t="shared" si="188"/>
        <v>3.4403660924634938</v>
      </c>
      <c r="AR120">
        <f t="shared" si="189"/>
        <v>47.185359492963883</v>
      </c>
      <c r="AS120">
        <f t="shared" si="190"/>
        <v>26.195291057294938</v>
      </c>
      <c r="AT120">
        <f t="shared" si="191"/>
        <v>27.619968414306641</v>
      </c>
      <c r="AU120">
        <f t="shared" si="192"/>
        <v>3.7115748770081733</v>
      </c>
      <c r="AV120">
        <f t="shared" si="193"/>
        <v>2.6152407376907088E-2</v>
      </c>
      <c r="AW120">
        <f t="shared" si="194"/>
        <v>1.5304221584945625</v>
      </c>
      <c r="AX120">
        <f t="shared" si="195"/>
        <v>2.1811527185136108</v>
      </c>
      <c r="AY120">
        <f t="shared" si="196"/>
        <v>1.636692008195454E-2</v>
      </c>
      <c r="AZ120">
        <f t="shared" si="197"/>
        <v>17.119493270755793</v>
      </c>
      <c r="BA120">
        <f t="shared" si="198"/>
        <v>0.60039622780626301</v>
      </c>
      <c r="BB120">
        <f t="shared" si="199"/>
        <v>43.054357038856892</v>
      </c>
      <c r="BC120">
        <f t="shared" si="200"/>
        <v>389.96064151328585</v>
      </c>
      <c r="BD120">
        <f t="shared" si="201"/>
        <v>2.5788488347323283E-3</v>
      </c>
    </row>
    <row r="121" spans="1:108" x14ac:dyDescent="0.25">
      <c r="A121" s="1">
        <v>98</v>
      </c>
      <c r="B121" s="1" t="s">
        <v>133</v>
      </c>
      <c r="C121" s="1">
        <v>1455.4999995864928</v>
      </c>
      <c r="D121" s="1">
        <v>0</v>
      </c>
      <c r="E121">
        <f t="shared" si="174"/>
        <v>2.3476087488939954</v>
      </c>
      <c r="F121">
        <f t="shared" si="175"/>
        <v>2.6375072641524021E-2</v>
      </c>
      <c r="G121">
        <f t="shared" si="176"/>
        <v>233.96424869253278</v>
      </c>
      <c r="H121">
        <f t="shared" si="177"/>
        <v>0.70882902063958064</v>
      </c>
      <c r="I121">
        <f t="shared" si="178"/>
        <v>1.9102931917363848</v>
      </c>
      <c r="J121">
        <f t="shared" si="179"/>
        <v>26.329418182373047</v>
      </c>
      <c r="K121" s="1">
        <v>6</v>
      </c>
      <c r="L121">
        <f t="shared" si="180"/>
        <v>1.4200000166893005</v>
      </c>
      <c r="M121" s="1">
        <v>1</v>
      </c>
      <c r="N121">
        <f t="shared" si="181"/>
        <v>2.8400000333786011</v>
      </c>
      <c r="O121" s="1">
        <v>28.912067413330078</v>
      </c>
      <c r="P121" s="1">
        <v>26.329418182373047</v>
      </c>
      <c r="Q121" s="1">
        <v>30.127765655517578</v>
      </c>
      <c r="R121" s="1">
        <v>398.921630859375</v>
      </c>
      <c r="S121" s="1">
        <v>391.05526733398438</v>
      </c>
      <c r="T121" s="1">
        <v>18.908552169799805</v>
      </c>
      <c r="U121" s="1">
        <v>20.988283157348633</v>
      </c>
      <c r="V121" s="1">
        <v>34.454929351806641</v>
      </c>
      <c r="W121" s="1">
        <v>38.244586944580078</v>
      </c>
      <c r="X121" s="1">
        <v>200.20433044433594</v>
      </c>
      <c r="Y121" s="1">
        <v>1700.62255859375</v>
      </c>
      <c r="Z121" s="1">
        <v>7.4391412734985352</v>
      </c>
      <c r="AA121" s="1">
        <v>72.912178039550781</v>
      </c>
      <c r="AB121" s="1">
        <v>2.6412258148193359</v>
      </c>
      <c r="AC121" s="1">
        <v>-0.14694148302078247</v>
      </c>
      <c r="AD121" s="1">
        <v>0.66666668653488159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si="182"/>
        <v>0.3336738840738932</v>
      </c>
      <c r="AL121">
        <f t="shared" si="183"/>
        <v>7.0882902063958066E-4</v>
      </c>
      <c r="AM121">
        <f t="shared" si="184"/>
        <v>299.47941818237302</v>
      </c>
      <c r="AN121">
        <f t="shared" si="185"/>
        <v>302.06206741333006</v>
      </c>
      <c r="AO121">
        <f t="shared" si="186"/>
        <v>272.09960329309979</v>
      </c>
      <c r="AP121">
        <f t="shared" si="187"/>
        <v>3.206174134627604</v>
      </c>
      <c r="AQ121">
        <f t="shared" si="188"/>
        <v>3.4405946300494934</v>
      </c>
      <c r="AR121">
        <f t="shared" si="189"/>
        <v>47.188202609763806</v>
      </c>
      <c r="AS121">
        <f t="shared" si="190"/>
        <v>26.199919452415173</v>
      </c>
      <c r="AT121">
        <f t="shared" si="191"/>
        <v>27.620742797851563</v>
      </c>
      <c r="AU121">
        <f t="shared" si="192"/>
        <v>3.7117429097839816</v>
      </c>
      <c r="AV121">
        <f t="shared" si="193"/>
        <v>2.6132381287072664E-2</v>
      </c>
      <c r="AW121">
        <f t="shared" si="194"/>
        <v>1.5303014383131086</v>
      </c>
      <c r="AX121">
        <f t="shared" si="195"/>
        <v>2.181441471470873</v>
      </c>
      <c r="AY121">
        <f t="shared" si="196"/>
        <v>1.6354370586078377E-2</v>
      </c>
      <c r="AZ121">
        <f t="shared" si="197"/>
        <v>17.058842955559687</v>
      </c>
      <c r="BA121">
        <f t="shared" si="198"/>
        <v>0.59828947014978684</v>
      </c>
      <c r="BB121">
        <f t="shared" si="199"/>
        <v>43.047290523767799</v>
      </c>
      <c r="BC121">
        <f t="shared" si="200"/>
        <v>389.93932656857652</v>
      </c>
      <c r="BD121">
        <f t="shared" si="201"/>
        <v>2.5916389798146277E-3</v>
      </c>
    </row>
    <row r="122" spans="1:108" x14ac:dyDescent="0.25">
      <c r="A122" s="1">
        <v>99</v>
      </c>
      <c r="B122" s="1" t="s">
        <v>133</v>
      </c>
      <c r="C122" s="1">
        <v>1456.499999564141</v>
      </c>
      <c r="D122" s="1">
        <v>0</v>
      </c>
      <c r="E122">
        <f t="shared" si="174"/>
        <v>2.355248592299739</v>
      </c>
      <c r="F122">
        <f t="shared" si="175"/>
        <v>2.6314541475460203E-2</v>
      </c>
      <c r="G122">
        <f t="shared" si="176"/>
        <v>233.19343290746096</v>
      </c>
      <c r="H122">
        <f t="shared" si="177"/>
        <v>0.70778560481450548</v>
      </c>
      <c r="I122">
        <f t="shared" si="178"/>
        <v>1.9118081377220166</v>
      </c>
      <c r="J122">
        <f t="shared" si="179"/>
        <v>26.336215972900391</v>
      </c>
      <c r="K122" s="1">
        <v>6</v>
      </c>
      <c r="L122">
        <f t="shared" si="180"/>
        <v>1.4200000166893005</v>
      </c>
      <c r="M122" s="1">
        <v>1</v>
      </c>
      <c r="N122">
        <f t="shared" si="181"/>
        <v>2.8400000333786011</v>
      </c>
      <c r="O122" s="1">
        <v>28.914945602416992</v>
      </c>
      <c r="P122" s="1">
        <v>26.336215972900391</v>
      </c>
      <c r="Q122" s="1">
        <v>30.128181457519531</v>
      </c>
      <c r="R122" s="1">
        <v>398.96343994140625</v>
      </c>
      <c r="S122" s="1">
        <v>391.07489013671875</v>
      </c>
      <c r="T122" s="1">
        <v>18.909683227539063</v>
      </c>
      <c r="U122" s="1">
        <v>20.986480712890625</v>
      </c>
      <c r="V122" s="1">
        <v>34.451183319091797</v>
      </c>
      <c r="W122" s="1">
        <v>38.234859466552734</v>
      </c>
      <c r="X122" s="1">
        <v>200.19236755371094</v>
      </c>
      <c r="Y122" s="1">
        <v>1700.629150390625</v>
      </c>
      <c r="Z122" s="1">
        <v>7.3723545074462891</v>
      </c>
      <c r="AA122" s="1">
        <v>72.91204833984375</v>
      </c>
      <c r="AB122" s="1">
        <v>2.6412258148193359</v>
      </c>
      <c r="AC122" s="1">
        <v>-0.14694148302078247</v>
      </c>
      <c r="AD122" s="1">
        <v>0.66666668653488159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82"/>
        <v>0.33365394592285152</v>
      </c>
      <c r="AL122">
        <f t="shared" si="183"/>
        <v>7.077856048145055E-4</v>
      </c>
      <c r="AM122">
        <f t="shared" si="184"/>
        <v>299.48621597290037</v>
      </c>
      <c r="AN122">
        <f t="shared" si="185"/>
        <v>302.06494560241697</v>
      </c>
      <c r="AO122">
        <f t="shared" si="186"/>
        <v>272.10065798057622</v>
      </c>
      <c r="AP122">
        <f t="shared" si="187"/>
        <v>3.2061746365120274</v>
      </c>
      <c r="AQ122">
        <f t="shared" si="188"/>
        <v>3.4419754339434965</v>
      </c>
      <c r="AR122">
        <f t="shared" si="189"/>
        <v>47.207224489160097</v>
      </c>
      <c r="AS122">
        <f t="shared" si="190"/>
        <v>26.220743776269472</v>
      </c>
      <c r="AT122">
        <f t="shared" si="191"/>
        <v>27.625580787658691</v>
      </c>
      <c r="AU122">
        <f t="shared" si="192"/>
        <v>3.712792851056371</v>
      </c>
      <c r="AV122">
        <f t="shared" si="193"/>
        <v>2.6072957701251127E-2</v>
      </c>
      <c r="AW122">
        <f t="shared" si="194"/>
        <v>1.5301672962214798</v>
      </c>
      <c r="AX122">
        <f t="shared" si="195"/>
        <v>2.1826255548348912</v>
      </c>
      <c r="AY122">
        <f t="shared" si="196"/>
        <v>1.6317132510723475E-2</v>
      </c>
      <c r="AZ122">
        <f t="shared" si="197"/>
        <v>17.002610852682906</v>
      </c>
      <c r="BA122">
        <f t="shared" si="198"/>
        <v>0.59628843167593082</v>
      </c>
      <c r="BB122">
        <f t="shared" si="199"/>
        <v>43.023279081496128</v>
      </c>
      <c r="BC122">
        <f t="shared" si="200"/>
        <v>389.95531775565013</v>
      </c>
      <c r="BD122">
        <f t="shared" si="201"/>
        <v>2.5985161088714083E-3</v>
      </c>
    </row>
    <row r="123" spans="1:108" x14ac:dyDescent="0.25">
      <c r="A123" s="1">
        <v>100</v>
      </c>
      <c r="B123" s="1" t="s">
        <v>134</v>
      </c>
      <c r="C123" s="1">
        <v>1456.499999564141</v>
      </c>
      <c r="D123" s="1">
        <v>0</v>
      </c>
      <c r="E123">
        <f t="shared" si="174"/>
        <v>2.355248592299739</v>
      </c>
      <c r="F123">
        <f t="shared" si="175"/>
        <v>2.6314541475460203E-2</v>
      </c>
      <c r="G123">
        <f t="shared" si="176"/>
        <v>233.19343290746096</v>
      </c>
      <c r="H123">
        <f t="shared" si="177"/>
        <v>0.70778560481450548</v>
      </c>
      <c r="I123">
        <f t="shared" si="178"/>
        <v>1.9118081377220166</v>
      </c>
      <c r="J123">
        <f t="shared" si="179"/>
        <v>26.336215972900391</v>
      </c>
      <c r="K123" s="1">
        <v>6</v>
      </c>
      <c r="L123">
        <f t="shared" si="180"/>
        <v>1.4200000166893005</v>
      </c>
      <c r="M123" s="1">
        <v>1</v>
      </c>
      <c r="N123">
        <f t="shared" si="181"/>
        <v>2.8400000333786011</v>
      </c>
      <c r="O123" s="1">
        <v>28.914945602416992</v>
      </c>
      <c r="P123" s="1">
        <v>26.336215972900391</v>
      </c>
      <c r="Q123" s="1">
        <v>30.128181457519531</v>
      </c>
      <c r="R123" s="1">
        <v>398.96343994140625</v>
      </c>
      <c r="S123" s="1">
        <v>391.07489013671875</v>
      </c>
      <c r="T123" s="1">
        <v>18.909683227539063</v>
      </c>
      <c r="U123" s="1">
        <v>20.986480712890625</v>
      </c>
      <c r="V123" s="1">
        <v>34.451183319091797</v>
      </c>
      <c r="W123" s="1">
        <v>38.234859466552734</v>
      </c>
      <c r="X123" s="1">
        <v>200.19236755371094</v>
      </c>
      <c r="Y123" s="1">
        <v>1700.629150390625</v>
      </c>
      <c r="Z123" s="1">
        <v>7.3723545074462891</v>
      </c>
      <c r="AA123" s="1">
        <v>72.91204833984375</v>
      </c>
      <c r="AB123" s="1">
        <v>2.6412258148193359</v>
      </c>
      <c r="AC123" s="1">
        <v>-0.14694148302078247</v>
      </c>
      <c r="AD123" s="1">
        <v>0.66666668653488159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82"/>
        <v>0.33365394592285152</v>
      </c>
      <c r="AL123">
        <f t="shared" si="183"/>
        <v>7.077856048145055E-4</v>
      </c>
      <c r="AM123">
        <f t="shared" si="184"/>
        <v>299.48621597290037</v>
      </c>
      <c r="AN123">
        <f t="shared" si="185"/>
        <v>302.06494560241697</v>
      </c>
      <c r="AO123">
        <f t="shared" si="186"/>
        <v>272.10065798057622</v>
      </c>
      <c r="AP123">
        <f t="shared" si="187"/>
        <v>3.2061746365120274</v>
      </c>
      <c r="AQ123">
        <f t="shared" si="188"/>
        <v>3.4419754339434965</v>
      </c>
      <c r="AR123">
        <f t="shared" si="189"/>
        <v>47.207224489160097</v>
      </c>
      <c r="AS123">
        <f t="shared" si="190"/>
        <v>26.220743776269472</v>
      </c>
      <c r="AT123">
        <f t="shared" si="191"/>
        <v>27.625580787658691</v>
      </c>
      <c r="AU123">
        <f t="shared" si="192"/>
        <v>3.712792851056371</v>
      </c>
      <c r="AV123">
        <f t="shared" si="193"/>
        <v>2.6072957701251127E-2</v>
      </c>
      <c r="AW123">
        <f t="shared" si="194"/>
        <v>1.5301672962214798</v>
      </c>
      <c r="AX123">
        <f t="shared" si="195"/>
        <v>2.1826255548348912</v>
      </c>
      <c r="AY123">
        <f t="shared" si="196"/>
        <v>1.6317132510723475E-2</v>
      </c>
      <c r="AZ123">
        <f t="shared" si="197"/>
        <v>17.002610852682906</v>
      </c>
      <c r="BA123">
        <f t="shared" si="198"/>
        <v>0.59628843167593082</v>
      </c>
      <c r="BB123">
        <f t="shared" si="199"/>
        <v>43.023279081496128</v>
      </c>
      <c r="BC123">
        <f t="shared" si="200"/>
        <v>389.95531775565013</v>
      </c>
      <c r="BD123">
        <f t="shared" si="201"/>
        <v>2.5985161088714083E-3</v>
      </c>
    </row>
    <row r="124" spans="1:108" x14ac:dyDescent="0.25">
      <c r="A124" s="1">
        <v>101</v>
      </c>
      <c r="B124" s="1" t="s">
        <v>134</v>
      </c>
      <c r="C124" s="1">
        <v>1456.9999995529652</v>
      </c>
      <c r="D124" s="1">
        <v>0</v>
      </c>
      <c r="E124">
        <f t="shared" si="174"/>
        <v>2.3694884960243203</v>
      </c>
      <c r="F124">
        <f t="shared" si="175"/>
        <v>2.6289042226208214E-2</v>
      </c>
      <c r="G124">
        <f t="shared" si="176"/>
        <v>232.20472342863567</v>
      </c>
      <c r="H124">
        <f t="shared" si="177"/>
        <v>0.70751961675937436</v>
      </c>
      <c r="I124">
        <f t="shared" si="178"/>
        <v>1.9129024162172561</v>
      </c>
      <c r="J124">
        <f t="shared" si="179"/>
        <v>26.341289520263672</v>
      </c>
      <c r="K124" s="1">
        <v>6</v>
      </c>
      <c r="L124">
        <f t="shared" si="180"/>
        <v>1.4200000166893005</v>
      </c>
      <c r="M124" s="1">
        <v>1</v>
      </c>
      <c r="N124">
        <f t="shared" si="181"/>
        <v>2.8400000333786011</v>
      </c>
      <c r="O124" s="1">
        <v>28.916618347167969</v>
      </c>
      <c r="P124" s="1">
        <v>26.341289520263672</v>
      </c>
      <c r="Q124" s="1">
        <v>30.128669738769531</v>
      </c>
      <c r="R124" s="1">
        <v>399.01583862304687</v>
      </c>
      <c r="S124" s="1">
        <v>391.0853271484375</v>
      </c>
      <c r="T124" s="1">
        <v>18.909818649291992</v>
      </c>
      <c r="U124" s="1">
        <v>20.985725402832031</v>
      </c>
      <c r="V124" s="1">
        <v>34.447906494140625</v>
      </c>
      <c r="W124" s="1">
        <v>38.229576110839844</v>
      </c>
      <c r="X124" s="1">
        <v>200.20315551757812</v>
      </c>
      <c r="Y124" s="1">
        <v>1700.5863037109375</v>
      </c>
      <c r="Z124" s="1">
        <v>7.3194470405578613</v>
      </c>
      <c r="AA124" s="1">
        <v>72.911651611328125</v>
      </c>
      <c r="AB124" s="1">
        <v>2.6412258148193359</v>
      </c>
      <c r="AC124" s="1">
        <v>-0.14694148302078247</v>
      </c>
      <c r="AD124" s="1">
        <v>0.66666668653488159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82"/>
        <v>0.33367192586263017</v>
      </c>
      <c r="AL124">
        <f t="shared" si="183"/>
        <v>7.0751961675937435E-4</v>
      </c>
      <c r="AM124">
        <f t="shared" si="184"/>
        <v>299.49128952026365</v>
      </c>
      <c r="AN124">
        <f t="shared" si="185"/>
        <v>302.06661834716795</v>
      </c>
      <c r="AO124">
        <f t="shared" si="186"/>
        <v>272.09380251197945</v>
      </c>
      <c r="AP124">
        <f t="shared" si="187"/>
        <v>3.2057504210463015</v>
      </c>
      <c r="AQ124">
        <f t="shared" si="188"/>
        <v>3.4430063155995438</v>
      </c>
      <c r="AR124">
        <f t="shared" si="189"/>
        <v>47.221620132173932</v>
      </c>
      <c r="AS124">
        <f t="shared" si="190"/>
        <v>26.235894729341901</v>
      </c>
      <c r="AT124">
        <f t="shared" si="191"/>
        <v>27.62895393371582</v>
      </c>
      <c r="AU124">
        <f t="shared" si="192"/>
        <v>3.7135250450513446</v>
      </c>
      <c r="AV124">
        <f t="shared" si="193"/>
        <v>2.6047924277898857E-2</v>
      </c>
      <c r="AW124">
        <f t="shared" si="194"/>
        <v>1.5301038993822877</v>
      </c>
      <c r="AX124">
        <f t="shared" si="195"/>
        <v>2.1834211456690569</v>
      </c>
      <c r="AY124">
        <f t="shared" si="196"/>
        <v>1.6301445262941392E-2</v>
      </c>
      <c r="AZ124">
        <f t="shared" si="197"/>
        <v>16.930429897133486</v>
      </c>
      <c r="BA124">
        <f t="shared" si="198"/>
        <v>0.59374440130938932</v>
      </c>
      <c r="BB124">
        <f t="shared" si="199"/>
        <v>43.006826719498022</v>
      </c>
      <c r="BC124">
        <f t="shared" si="200"/>
        <v>389.95898579912864</v>
      </c>
      <c r="BD124">
        <f t="shared" si="201"/>
        <v>2.6132025385575725E-3</v>
      </c>
    </row>
    <row r="125" spans="1:108" x14ac:dyDescent="0.25">
      <c r="A125" s="1">
        <v>102</v>
      </c>
      <c r="B125" s="1" t="s">
        <v>135</v>
      </c>
      <c r="C125" s="1">
        <v>1457.4999995417893</v>
      </c>
      <c r="D125" s="1">
        <v>0</v>
      </c>
      <c r="E125">
        <f t="shared" si="174"/>
        <v>2.3730598300602681</v>
      </c>
      <c r="F125">
        <f t="shared" si="175"/>
        <v>2.6264592260561048E-2</v>
      </c>
      <c r="G125">
        <f t="shared" si="176"/>
        <v>231.86545359359309</v>
      </c>
      <c r="H125">
        <f t="shared" si="177"/>
        <v>0.70724910697626864</v>
      </c>
      <c r="I125">
        <f t="shared" si="178"/>
        <v>1.9139219409728776</v>
      </c>
      <c r="J125">
        <f t="shared" si="179"/>
        <v>26.345483779907227</v>
      </c>
      <c r="K125" s="1">
        <v>6</v>
      </c>
      <c r="L125">
        <f t="shared" si="180"/>
        <v>1.4200000166893005</v>
      </c>
      <c r="M125" s="1">
        <v>1</v>
      </c>
      <c r="N125">
        <f t="shared" si="181"/>
        <v>2.8400000333786011</v>
      </c>
      <c r="O125" s="1">
        <v>28.918003082275391</v>
      </c>
      <c r="P125" s="1">
        <v>26.345483779907227</v>
      </c>
      <c r="Q125" s="1">
        <v>30.128915786743164</v>
      </c>
      <c r="R125" s="1">
        <v>399.03909301757813</v>
      </c>
      <c r="S125" s="1">
        <v>391.099853515625</v>
      </c>
      <c r="T125" s="1">
        <v>18.908794403076172</v>
      </c>
      <c r="U125" s="1">
        <v>20.983470916748047</v>
      </c>
      <c r="V125" s="1">
        <v>34.443218231201172</v>
      </c>
      <c r="W125" s="1">
        <v>38.222335815429688</v>
      </c>
      <c r="X125" s="1">
        <v>200.24574279785156</v>
      </c>
      <c r="Y125" s="1">
        <v>1700.5845947265625</v>
      </c>
      <c r="Z125" s="1">
        <v>7.4318203926086426</v>
      </c>
      <c r="AA125" s="1">
        <v>72.911521911621094</v>
      </c>
      <c r="AB125" s="1">
        <v>2.6412258148193359</v>
      </c>
      <c r="AC125" s="1">
        <v>-0.14694148302078247</v>
      </c>
      <c r="AD125" s="1">
        <v>0.66666668653488159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0.33374290466308593</v>
      </c>
      <c r="AL125">
        <f t="shared" si="183"/>
        <v>7.0724910697626863E-4</v>
      </c>
      <c r="AM125">
        <f t="shared" si="184"/>
        <v>299.4954837799072</v>
      </c>
      <c r="AN125">
        <f t="shared" si="185"/>
        <v>302.06800308227537</v>
      </c>
      <c r="AO125">
        <f t="shared" si="186"/>
        <v>272.09352907448556</v>
      </c>
      <c r="AP125">
        <f t="shared" si="187"/>
        <v>3.2054901542869598</v>
      </c>
      <c r="AQ125">
        <f t="shared" si="188"/>
        <v>3.4438587405012169</v>
      </c>
      <c r="AR125">
        <f t="shared" si="189"/>
        <v>47.2333953565755</v>
      </c>
      <c r="AS125">
        <f t="shared" si="190"/>
        <v>26.249924439827453</v>
      </c>
      <c r="AT125">
        <f t="shared" si="191"/>
        <v>27.631743431091309</v>
      </c>
      <c r="AU125">
        <f t="shared" si="192"/>
        <v>3.7141306441737929</v>
      </c>
      <c r="AV125">
        <f t="shared" si="193"/>
        <v>2.6023920551311697E-2</v>
      </c>
      <c r="AW125">
        <f t="shared" si="194"/>
        <v>1.5299367995283393</v>
      </c>
      <c r="AX125">
        <f t="shared" si="195"/>
        <v>2.1841938446454536</v>
      </c>
      <c r="AY125">
        <f t="shared" si="196"/>
        <v>1.6286403314203359E-2</v>
      </c>
      <c r="AZ125">
        <f t="shared" si="197"/>
        <v>16.905663100237227</v>
      </c>
      <c r="BA125">
        <f t="shared" si="198"/>
        <v>0.59285487199582843</v>
      </c>
      <c r="BB125">
        <f t="shared" si="199"/>
        <v>42.989798122809361</v>
      </c>
      <c r="BC125">
        <f t="shared" si="200"/>
        <v>389.97181452515701</v>
      </c>
      <c r="BD125">
        <f t="shared" si="201"/>
        <v>2.6160188820789276E-3</v>
      </c>
    </row>
    <row r="126" spans="1:108" x14ac:dyDescent="0.25">
      <c r="A126" s="1">
        <v>103</v>
      </c>
      <c r="B126" s="1" t="s">
        <v>135</v>
      </c>
      <c r="C126" s="1">
        <v>1457.9999995306134</v>
      </c>
      <c r="D126" s="1">
        <v>0</v>
      </c>
      <c r="E126">
        <f t="shared" si="174"/>
        <v>2.3709624683162502</v>
      </c>
      <c r="F126">
        <f t="shared" si="175"/>
        <v>2.6242255220189695E-2</v>
      </c>
      <c r="G126">
        <f t="shared" si="176"/>
        <v>231.88562576916064</v>
      </c>
      <c r="H126">
        <f t="shared" si="177"/>
        <v>0.70708000549682581</v>
      </c>
      <c r="I126">
        <f t="shared" si="178"/>
        <v>1.915069276116343</v>
      </c>
      <c r="J126">
        <f t="shared" si="179"/>
        <v>26.351406097412109</v>
      </c>
      <c r="K126" s="1">
        <v>6</v>
      </c>
      <c r="L126">
        <f t="shared" si="180"/>
        <v>1.4200000166893005</v>
      </c>
      <c r="M126" s="1">
        <v>1</v>
      </c>
      <c r="N126">
        <f t="shared" si="181"/>
        <v>2.8400000333786011</v>
      </c>
      <c r="O126" s="1">
        <v>28.919300079345703</v>
      </c>
      <c r="P126" s="1">
        <v>26.351406097412109</v>
      </c>
      <c r="Q126" s="1">
        <v>30.129243850708008</v>
      </c>
      <c r="R126" s="1">
        <v>399.055908203125</v>
      </c>
      <c r="S126" s="1">
        <v>391.12332153320312</v>
      </c>
      <c r="T126" s="1">
        <v>18.910037994384766</v>
      </c>
      <c r="U126" s="1">
        <v>20.984159469604492</v>
      </c>
      <c r="V126" s="1">
        <v>34.443042755126953</v>
      </c>
      <c r="W126" s="1">
        <v>38.220878601074219</v>
      </c>
      <c r="X126" s="1">
        <v>200.25129699707031</v>
      </c>
      <c r="Y126" s="1">
        <v>1700.5379638671875</v>
      </c>
      <c r="Z126" s="1">
        <v>7.3649516105651855</v>
      </c>
      <c r="AA126" s="1">
        <v>72.911827087402344</v>
      </c>
      <c r="AB126" s="1">
        <v>2.6412258148193359</v>
      </c>
      <c r="AC126" s="1">
        <v>-0.14694148302078247</v>
      </c>
      <c r="AD126" s="1">
        <v>0.66666668653488159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0.33375216166178379</v>
      </c>
      <c r="AL126">
        <f t="shared" si="183"/>
        <v>7.0708000549682577E-4</v>
      </c>
      <c r="AM126">
        <f t="shared" si="184"/>
        <v>299.50140609741209</v>
      </c>
      <c r="AN126">
        <f t="shared" si="185"/>
        <v>302.06930007934568</v>
      </c>
      <c r="AO126">
        <f t="shared" si="186"/>
        <v>272.08606813715232</v>
      </c>
      <c r="AP126">
        <f t="shared" si="187"/>
        <v>3.2048355040228156</v>
      </c>
      <c r="AQ126">
        <f t="shared" si="188"/>
        <v>3.4450626829386222</v>
      </c>
      <c r="AR126">
        <f t="shared" si="189"/>
        <v>47.249709965557258</v>
      </c>
      <c r="AS126">
        <f t="shared" si="190"/>
        <v>26.265550495952766</v>
      </c>
      <c r="AT126">
        <f t="shared" si="191"/>
        <v>27.635353088378906</v>
      </c>
      <c r="AU126">
        <f t="shared" si="192"/>
        <v>3.7149144277031452</v>
      </c>
      <c r="AV126">
        <f t="shared" si="193"/>
        <v>2.6001990828801398E-2</v>
      </c>
      <c r="AW126">
        <f t="shared" si="194"/>
        <v>1.5299934068222791</v>
      </c>
      <c r="AX126">
        <f t="shared" si="195"/>
        <v>2.184921020880866</v>
      </c>
      <c r="AY126">
        <f t="shared" si="196"/>
        <v>1.6272661073276705E-2</v>
      </c>
      <c r="AZ126">
        <f t="shared" si="197"/>
        <v>16.907204650135128</v>
      </c>
      <c r="BA126">
        <f t="shared" si="198"/>
        <v>0.59287087474142208</v>
      </c>
      <c r="BB126">
        <f t="shared" si="199"/>
        <v>42.974611238758087</v>
      </c>
      <c r="BC126">
        <f t="shared" si="200"/>
        <v>389.99627952805952</v>
      </c>
      <c r="BD126">
        <f t="shared" si="201"/>
        <v>2.6126195475730495E-3</v>
      </c>
    </row>
    <row r="127" spans="1:108" x14ac:dyDescent="0.25">
      <c r="A127" s="1">
        <v>104</v>
      </c>
      <c r="B127" s="1" t="s">
        <v>136</v>
      </c>
      <c r="C127" s="1">
        <v>1458.4999995194376</v>
      </c>
      <c r="D127" s="1">
        <v>0</v>
      </c>
      <c r="E127">
        <f t="shared" si="174"/>
        <v>2.3627592128519126</v>
      </c>
      <c r="F127">
        <f t="shared" si="175"/>
        <v>2.622578325861695E-2</v>
      </c>
      <c r="G127">
        <f t="shared" si="176"/>
        <v>232.27436729957753</v>
      </c>
      <c r="H127">
        <f t="shared" si="177"/>
        <v>0.70694314285791227</v>
      </c>
      <c r="I127">
        <f t="shared" si="178"/>
        <v>1.9158938237878709</v>
      </c>
      <c r="J127">
        <f t="shared" si="179"/>
        <v>26.355175018310547</v>
      </c>
      <c r="K127" s="1">
        <v>6</v>
      </c>
      <c r="L127">
        <f t="shared" si="180"/>
        <v>1.4200000166893005</v>
      </c>
      <c r="M127" s="1">
        <v>1</v>
      </c>
      <c r="N127">
        <f t="shared" si="181"/>
        <v>2.8400000333786011</v>
      </c>
      <c r="O127" s="1">
        <v>28.919984817504883</v>
      </c>
      <c r="P127" s="1">
        <v>26.355175018310547</v>
      </c>
      <c r="Q127" s="1">
        <v>30.129209518432617</v>
      </c>
      <c r="R127" s="1">
        <v>399.0208740234375</v>
      </c>
      <c r="S127" s="1">
        <v>391.11245727539062</v>
      </c>
      <c r="T127" s="1">
        <v>18.909343719482422</v>
      </c>
      <c r="U127" s="1">
        <v>20.983221054077148</v>
      </c>
      <c r="V127" s="1">
        <v>34.440639495849609</v>
      </c>
      <c r="W127" s="1">
        <v>38.217910766601563</v>
      </c>
      <c r="X127" s="1">
        <v>200.23629760742187</v>
      </c>
      <c r="Y127" s="1">
        <v>1700.490478515625</v>
      </c>
      <c r="Z127" s="1">
        <v>7.3362541198730469</v>
      </c>
      <c r="AA127" s="1">
        <v>72.912315368652344</v>
      </c>
      <c r="AB127" s="1">
        <v>2.6412258148193359</v>
      </c>
      <c r="AC127" s="1">
        <v>-0.14694148302078247</v>
      </c>
      <c r="AD127" s="1">
        <v>0.66666668653488159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0.3337271626790364</v>
      </c>
      <c r="AL127">
        <f t="shared" si="183"/>
        <v>7.0694314285791226E-4</v>
      </c>
      <c r="AM127">
        <f t="shared" si="184"/>
        <v>299.50517501831052</v>
      </c>
      <c r="AN127">
        <f t="shared" si="185"/>
        <v>302.06998481750486</v>
      </c>
      <c r="AO127">
        <f t="shared" si="186"/>
        <v>272.07847048107215</v>
      </c>
      <c r="AP127">
        <f t="shared" si="187"/>
        <v>3.2043806699714894</v>
      </c>
      <c r="AQ127">
        <f t="shared" si="188"/>
        <v>3.4458290547328896</v>
      </c>
      <c r="AR127">
        <f t="shared" si="189"/>
        <v>47.259904411352395</v>
      </c>
      <c r="AS127">
        <f t="shared" si="190"/>
        <v>26.276683357275246</v>
      </c>
      <c r="AT127">
        <f t="shared" si="191"/>
        <v>27.637579917907715</v>
      </c>
      <c r="AU127">
        <f t="shared" si="192"/>
        <v>3.7153980226804064</v>
      </c>
      <c r="AV127">
        <f t="shared" si="193"/>
        <v>2.5985819015905989E-2</v>
      </c>
      <c r="AW127">
        <f t="shared" si="194"/>
        <v>1.5299352309450187</v>
      </c>
      <c r="AX127">
        <f t="shared" si="195"/>
        <v>2.1854627917353877</v>
      </c>
      <c r="AY127">
        <f t="shared" si="196"/>
        <v>1.6262527040811648E-2</v>
      </c>
      <c r="AZ127">
        <f t="shared" si="197"/>
        <v>16.935661920600985</v>
      </c>
      <c r="BA127">
        <f t="shared" si="198"/>
        <v>0.59388128140349206</v>
      </c>
      <c r="BB127">
        <f t="shared" si="199"/>
        <v>42.962145666988185</v>
      </c>
      <c r="BC127">
        <f t="shared" si="200"/>
        <v>389.98931470501697</v>
      </c>
      <c r="BD127">
        <f t="shared" si="201"/>
        <v>2.6028714544485024E-3</v>
      </c>
    </row>
    <row r="128" spans="1:108" x14ac:dyDescent="0.25">
      <c r="A128" s="1">
        <v>105</v>
      </c>
      <c r="B128" s="1" t="s">
        <v>136</v>
      </c>
      <c r="C128" s="1">
        <v>1458.9999995082617</v>
      </c>
      <c r="D128" s="1">
        <v>0</v>
      </c>
      <c r="E128">
        <f t="shared" si="174"/>
        <v>2.3692776648678224</v>
      </c>
      <c r="F128">
        <f t="shared" si="175"/>
        <v>2.6196320559252504E-2</v>
      </c>
      <c r="G128">
        <f t="shared" si="176"/>
        <v>231.69734612434593</v>
      </c>
      <c r="H128">
        <f t="shared" si="177"/>
        <v>0.70631165690646025</v>
      </c>
      <c r="I128">
        <f t="shared" si="178"/>
        <v>1.9163202288384398</v>
      </c>
      <c r="J128">
        <f t="shared" si="179"/>
        <v>26.356735229492188</v>
      </c>
      <c r="K128" s="1">
        <v>6</v>
      </c>
      <c r="L128">
        <f t="shared" si="180"/>
        <v>1.4200000166893005</v>
      </c>
      <c r="M128" s="1">
        <v>1</v>
      </c>
      <c r="N128">
        <f t="shared" si="181"/>
        <v>2.8400000333786011</v>
      </c>
      <c r="O128" s="1">
        <v>28.921764373779297</v>
      </c>
      <c r="P128" s="1">
        <v>26.356735229492188</v>
      </c>
      <c r="Q128" s="1">
        <v>30.129436492919922</v>
      </c>
      <c r="R128" s="1">
        <v>399.01611328125</v>
      </c>
      <c r="S128" s="1">
        <v>391.08877563476562</v>
      </c>
      <c r="T128" s="1">
        <v>18.909570693969727</v>
      </c>
      <c r="U128" s="1">
        <v>20.981645584106445</v>
      </c>
      <c r="V128" s="1">
        <v>34.437637329101563</v>
      </c>
      <c r="W128" s="1">
        <v>38.211246490478516</v>
      </c>
      <c r="X128" s="1">
        <v>200.23178100585938</v>
      </c>
      <c r="Y128" s="1">
        <v>1700.537109375</v>
      </c>
      <c r="Z128" s="1">
        <v>7.2674398422241211</v>
      </c>
      <c r="AA128" s="1">
        <v>72.912590026855469</v>
      </c>
      <c r="AB128" s="1">
        <v>2.6412258148193359</v>
      </c>
      <c r="AC128" s="1">
        <v>-0.14694148302078247</v>
      </c>
      <c r="AD128" s="1">
        <v>0.66666668653488159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0.33371963500976559</v>
      </c>
      <c r="AL128">
        <f t="shared" si="183"/>
        <v>7.0631165690646027E-4</v>
      </c>
      <c r="AM128">
        <f t="shared" si="184"/>
        <v>299.50673522949216</v>
      </c>
      <c r="AN128">
        <f t="shared" si="185"/>
        <v>302.07176437377927</v>
      </c>
      <c r="AO128">
        <f t="shared" si="186"/>
        <v>272.08593141840538</v>
      </c>
      <c r="AP128">
        <f t="shared" si="187"/>
        <v>3.2048276961897297</v>
      </c>
      <c r="AQ128">
        <f t="shared" si="188"/>
        <v>3.4461463514011754</v>
      </c>
      <c r="AR128">
        <f t="shared" si="189"/>
        <v>47.264078126039358</v>
      </c>
      <c r="AS128">
        <f t="shared" si="190"/>
        <v>26.282432541932913</v>
      </c>
      <c r="AT128">
        <f t="shared" si="191"/>
        <v>27.639249801635742</v>
      </c>
      <c r="AU128">
        <f t="shared" si="192"/>
        <v>3.7157607031787223</v>
      </c>
      <c r="AV128">
        <f t="shared" si="193"/>
        <v>2.595689271618087E-2</v>
      </c>
      <c r="AW128">
        <f t="shared" si="194"/>
        <v>1.5298261225627356</v>
      </c>
      <c r="AX128">
        <f t="shared" si="195"/>
        <v>2.1859345806159869</v>
      </c>
      <c r="AY128">
        <f t="shared" si="196"/>
        <v>1.6244400477489752E-2</v>
      </c>
      <c r="AZ128">
        <f t="shared" si="197"/>
        <v>16.893653608274864</v>
      </c>
      <c r="BA128">
        <f t="shared" si="198"/>
        <v>0.59244182027030623</v>
      </c>
      <c r="BB128">
        <f t="shared" si="199"/>
        <v>42.954040902900438</v>
      </c>
      <c r="BC128">
        <f t="shared" si="200"/>
        <v>389.96253450449126</v>
      </c>
      <c r="BD128">
        <f t="shared" si="201"/>
        <v>2.60973916010613E-3</v>
      </c>
      <c r="BE128">
        <f>AVERAGE(E114:E128)</f>
        <v>2.3508401864080897</v>
      </c>
      <c r="BF128">
        <f t="shared" ref="BF128:DD128" si="202">AVERAGE(F114:F128)</f>
        <v>2.6359092107130271E-2</v>
      </c>
      <c r="BG128">
        <f t="shared" si="202"/>
        <v>233.67800102385507</v>
      </c>
      <c r="BH128">
        <f t="shared" si="202"/>
        <v>0.70870771201230132</v>
      </c>
      <c r="BI128">
        <f t="shared" si="202"/>
        <v>1.9111059157474046</v>
      </c>
      <c r="BJ128">
        <f t="shared" si="202"/>
        <v>26.333383560180664</v>
      </c>
      <c r="BK128">
        <f t="shared" si="202"/>
        <v>6</v>
      </c>
      <c r="BL128">
        <f t="shared" si="202"/>
        <v>1.4200000166893005</v>
      </c>
      <c r="BM128">
        <f t="shared" si="202"/>
        <v>1</v>
      </c>
      <c r="BN128">
        <f t="shared" si="202"/>
        <v>2.8400000333786011</v>
      </c>
      <c r="BO128">
        <f t="shared" si="202"/>
        <v>28.913516108194987</v>
      </c>
      <c r="BP128">
        <f t="shared" si="202"/>
        <v>26.333383560180664</v>
      </c>
      <c r="BQ128">
        <f t="shared" si="202"/>
        <v>30.128009541829428</v>
      </c>
      <c r="BR128">
        <f t="shared" si="202"/>
        <v>398.93390096028645</v>
      </c>
      <c r="BS128">
        <f t="shared" si="202"/>
        <v>391.0574971516927</v>
      </c>
      <c r="BT128">
        <f t="shared" si="202"/>
        <v>18.908773295084636</v>
      </c>
      <c r="BU128">
        <f t="shared" si="202"/>
        <v>20.98828125</v>
      </c>
      <c r="BV128">
        <f t="shared" si="202"/>
        <v>34.452300008138018</v>
      </c>
      <c r="BW128">
        <f t="shared" si="202"/>
        <v>38.241222127278647</v>
      </c>
      <c r="BX128">
        <f t="shared" si="202"/>
        <v>200.19160868326824</v>
      </c>
      <c r="BY128">
        <f t="shared" si="202"/>
        <v>1700.6262288411458</v>
      </c>
      <c r="BZ128">
        <f t="shared" si="202"/>
        <v>7.3407561937967936</v>
      </c>
      <c r="CA128">
        <f t="shared" si="202"/>
        <v>72.911881001790363</v>
      </c>
      <c r="CB128">
        <f t="shared" si="202"/>
        <v>2.6412258148193359</v>
      </c>
      <c r="CC128">
        <f t="shared" si="202"/>
        <v>-0.14694148302078247</v>
      </c>
      <c r="CD128">
        <f t="shared" si="202"/>
        <v>0.80000001192092896</v>
      </c>
      <c r="CE128">
        <f t="shared" si="202"/>
        <v>-0.21956524252891541</v>
      </c>
      <c r="CF128">
        <f t="shared" si="202"/>
        <v>2.737391471862793</v>
      </c>
      <c r="CG128">
        <f t="shared" si="202"/>
        <v>1</v>
      </c>
      <c r="CH128">
        <f t="shared" si="202"/>
        <v>0</v>
      </c>
      <c r="CI128">
        <f t="shared" si="202"/>
        <v>0.15999999642372131</v>
      </c>
      <c r="CJ128">
        <f t="shared" si="202"/>
        <v>111115</v>
      </c>
      <c r="CK128">
        <f t="shared" si="202"/>
        <v>0.33365268113878038</v>
      </c>
      <c r="CL128">
        <f t="shared" si="202"/>
        <v>7.0870771201230127E-4</v>
      </c>
      <c r="CM128">
        <f t="shared" si="202"/>
        <v>299.48338356018064</v>
      </c>
      <c r="CN128">
        <f t="shared" si="202"/>
        <v>302.06351610819496</v>
      </c>
      <c r="CO128">
        <f t="shared" si="202"/>
        <v>272.10019053267001</v>
      </c>
      <c r="CP128">
        <f t="shared" si="202"/>
        <v>3.2058875093243926</v>
      </c>
      <c r="CQ128">
        <f t="shared" si="202"/>
        <v>3.441400980064512</v>
      </c>
      <c r="CR128">
        <f t="shared" si="202"/>
        <v>47.199454009668223</v>
      </c>
      <c r="CS128">
        <f t="shared" si="202"/>
        <v>26.211172759668209</v>
      </c>
      <c r="CT128">
        <f t="shared" si="202"/>
        <v>27.623449834187827</v>
      </c>
      <c r="CU128">
        <f t="shared" si="202"/>
        <v>3.7123308077748733</v>
      </c>
      <c r="CV128">
        <f t="shared" si="202"/>
        <v>2.611669008465474E-2</v>
      </c>
      <c r="CW128">
        <f t="shared" si="202"/>
        <v>1.5302950643171072</v>
      </c>
      <c r="CX128">
        <f t="shared" si="202"/>
        <v>2.1820357434577664</v>
      </c>
      <c r="CY128">
        <f t="shared" si="202"/>
        <v>1.6344537893546889E-2</v>
      </c>
      <c r="CZ128">
        <f t="shared" si="202"/>
        <v>17.037902449592895</v>
      </c>
      <c r="DA128">
        <f t="shared" si="202"/>
        <v>0.59755437499486186</v>
      </c>
      <c r="DB128">
        <f t="shared" si="202"/>
        <v>43.035793914951199</v>
      </c>
      <c r="DC128">
        <f t="shared" si="202"/>
        <v>389.94002031565361</v>
      </c>
      <c r="DD128">
        <f t="shared" si="202"/>
        <v>2.5944926057388132E-3</v>
      </c>
    </row>
    <row r="129" spans="1:56" x14ac:dyDescent="0.25">
      <c r="A129" s="1" t="s">
        <v>9</v>
      </c>
      <c r="B129" s="1" t="s">
        <v>137</v>
      </c>
    </row>
    <row r="130" spans="1:56" x14ac:dyDescent="0.25">
      <c r="A130" s="1" t="s">
        <v>9</v>
      </c>
      <c r="B130" s="1" t="s">
        <v>138</v>
      </c>
    </row>
    <row r="131" spans="1:56" x14ac:dyDescent="0.25">
      <c r="A131" s="1" t="s">
        <v>9</v>
      </c>
      <c r="B131" s="1" t="s">
        <v>139</v>
      </c>
    </row>
    <row r="132" spans="1:56" x14ac:dyDescent="0.25">
      <c r="A132" s="1" t="s">
        <v>9</v>
      </c>
      <c r="B132" s="1" t="s">
        <v>140</v>
      </c>
    </row>
    <row r="133" spans="1:56" x14ac:dyDescent="0.25">
      <c r="A133" s="1" t="s">
        <v>9</v>
      </c>
      <c r="B133" s="1" t="s">
        <v>141</v>
      </c>
    </row>
    <row r="134" spans="1:56" x14ac:dyDescent="0.25">
      <c r="A134" s="1" t="s">
        <v>9</v>
      </c>
      <c r="B134" s="1" t="s">
        <v>142</v>
      </c>
    </row>
    <row r="135" spans="1:56" x14ac:dyDescent="0.25">
      <c r="A135" s="1" t="s">
        <v>9</v>
      </c>
      <c r="B135" s="1" t="s">
        <v>143</v>
      </c>
    </row>
    <row r="136" spans="1:56" x14ac:dyDescent="0.25">
      <c r="A136" s="1">
        <v>106</v>
      </c>
      <c r="B136" s="1" t="s">
        <v>144</v>
      </c>
      <c r="C136" s="1">
        <v>1799.4999997876585</v>
      </c>
      <c r="D136" s="1">
        <v>0</v>
      </c>
      <c r="E136">
        <f t="shared" ref="E136:E150" si="203">(R136-S136*(1000-T136)/(1000-U136))*AK136</f>
        <v>1.2821811145080002</v>
      </c>
      <c r="F136">
        <f t="shared" ref="F136:F150" si="204">IF(AV136&lt;&gt;0,1/(1/AV136-1/N136),0)</f>
        <v>1.2718706809527369E-2</v>
      </c>
      <c r="G136">
        <f t="shared" ref="G136:G150" si="205">((AY136-AL136/2)*S136-E136)/(AY136+AL136/2)</f>
        <v>214.32184190405974</v>
      </c>
      <c r="H136">
        <f t="shared" ref="H136:H150" si="206">AL136*1000</f>
        <v>0.51557652774952156</v>
      </c>
      <c r="I136">
        <f t="shared" ref="I136:I150" si="207">(AQ136-AW136)</f>
        <v>2.8502961877259407</v>
      </c>
      <c r="J136">
        <f t="shared" ref="J136:J150" si="208">(P136+AP136*D136)</f>
        <v>30.295841217041016</v>
      </c>
      <c r="K136" s="1">
        <v>6</v>
      </c>
      <c r="L136">
        <f t="shared" ref="L136:L150" si="209">(K136*AE136+AF136)</f>
        <v>1.4200000166893005</v>
      </c>
      <c r="M136" s="1">
        <v>1</v>
      </c>
      <c r="N136">
        <f t="shared" ref="N136:N150" si="210">L136*(M136+1)*(M136+1)/(M136*M136+1)</f>
        <v>2.8400000333786011</v>
      </c>
      <c r="O136" s="1">
        <v>33.401271820068359</v>
      </c>
      <c r="P136" s="1">
        <v>30.295841217041016</v>
      </c>
      <c r="Q136" s="1">
        <v>35.010398864746094</v>
      </c>
      <c r="R136" s="1">
        <v>400.56558227539062</v>
      </c>
      <c r="S136" s="1">
        <v>396.10928344726562</v>
      </c>
      <c r="T136" s="1">
        <v>18.827533721923828</v>
      </c>
      <c r="U136" s="1">
        <v>20.341808319091797</v>
      </c>
      <c r="V136" s="1">
        <v>26.565683364868164</v>
      </c>
      <c r="W136" s="1">
        <v>28.702327728271484</v>
      </c>
      <c r="X136" s="1">
        <v>200.1309814453125</v>
      </c>
      <c r="Y136" s="1">
        <v>1700.89892578125</v>
      </c>
      <c r="Z136" s="1">
        <v>9.1255884170532227</v>
      </c>
      <c r="AA136" s="1">
        <v>72.908424377441406</v>
      </c>
      <c r="AB136" s="1">
        <v>3.0282192230224609</v>
      </c>
      <c r="AC136" s="1">
        <v>-0.16224414110183716</v>
      </c>
      <c r="AD136" s="1">
        <v>1</v>
      </c>
      <c r="AE136" s="1">
        <v>-0.21956524252891541</v>
      </c>
      <c r="AF136" s="1">
        <v>2.737391471862793</v>
      </c>
      <c r="AG136" s="1">
        <v>1</v>
      </c>
      <c r="AH136" s="1">
        <v>0</v>
      </c>
      <c r="AI136" s="1">
        <v>0.15999999642372131</v>
      </c>
      <c r="AJ136" s="1">
        <v>111115</v>
      </c>
      <c r="AK136">
        <f t="shared" ref="AK136:AK150" si="211">X136*0.000001/(K136*0.0001)</f>
        <v>0.33355163574218744</v>
      </c>
      <c r="AL136">
        <f t="shared" ref="AL136:AL150" si="212">(U136-T136)/(1000-U136)*AK136</f>
        <v>5.1557652774952161E-4</v>
      </c>
      <c r="AM136">
        <f t="shared" ref="AM136:AM150" si="213">(P136+273.15)</f>
        <v>303.44584121704099</v>
      </c>
      <c r="AN136">
        <f t="shared" ref="AN136:AN150" si="214">(O136+273.15)</f>
        <v>306.55127182006834</v>
      </c>
      <c r="AO136">
        <f t="shared" ref="AO136:AO150" si="215">(Y136*AG136+Z136*AH136)*AI136</f>
        <v>272.14382204211142</v>
      </c>
      <c r="AP136">
        <f t="shared" ref="AP136:AP150" si="216">((AO136+0.00000010773*(AN136^4-AM136^4))-AL136*44100)/(L136*51.4+0.00000043092*AM136^3)</f>
        <v>3.3797581571705537</v>
      </c>
      <c r="AQ136">
        <f t="shared" ref="AQ136:AQ150" si="217">0.61365*EXP(17.502*J136/(240.97+J136))</f>
        <v>4.3333853812588536</v>
      </c>
      <c r="AR136">
        <f t="shared" ref="AR136:AR150" si="218">AQ136*1000/AA136</f>
        <v>59.436003702744216</v>
      </c>
      <c r="AS136">
        <f t="shared" ref="AS136:AS150" si="219">(AR136-U136)</f>
        <v>39.094195383652419</v>
      </c>
      <c r="AT136">
        <f t="shared" ref="AT136:AT150" si="220">IF(D136,P136,(O136+P136)/2)</f>
        <v>31.848556518554688</v>
      </c>
      <c r="AU136">
        <f t="shared" ref="AU136:AU150" si="221">0.61365*EXP(17.502*AT136/(240.97+AT136))</f>
        <v>4.7343046273104603</v>
      </c>
      <c r="AV136">
        <f t="shared" ref="AV136:AV150" si="222">IF(AS136&lt;&gt;0,(1000-(AR136+U136)/2)/AS136*AL136,0)</f>
        <v>1.2662001078034172E-2</v>
      </c>
      <c r="AW136">
        <f t="shared" ref="AW136:AW150" si="223">U136*AA136/1000</f>
        <v>1.4830891935329127</v>
      </c>
      <c r="AX136">
        <f t="shared" ref="AX136:AX150" si="224">(AU136-AW136)</f>
        <v>3.2512154337775474</v>
      </c>
      <c r="AY136">
        <f t="shared" ref="AY136:AY150" si="225">1/(1.6/F136+1.37/N136)</f>
        <v>7.9188258677665314E-3</v>
      </c>
      <c r="AZ136">
        <f t="shared" ref="AZ136:AZ150" si="226">G136*AA136*0.001</f>
        <v>15.625867802896092</v>
      </c>
      <c r="BA136">
        <f t="shared" ref="BA136:BA150" si="227">G136/S136</f>
        <v>0.54106745501861631</v>
      </c>
      <c r="BB136">
        <f t="shared" ref="BB136:BB150" si="228">(1-AL136*AA136/AQ136/F136)*100</f>
        <v>31.797455103496198</v>
      </c>
      <c r="BC136">
        <f t="shared" ref="BC136:BC150" si="229">(S136-E136/(N136/1.35))</f>
        <v>395.49979595281422</v>
      </c>
      <c r="BD136">
        <f t="shared" ref="BD136:BD150" si="230">E136*BB136/100/BC136</f>
        <v>1.0308499989209348E-3</v>
      </c>
    </row>
    <row r="137" spans="1:56" x14ac:dyDescent="0.25">
      <c r="A137" s="1">
        <v>107</v>
      </c>
      <c r="B137" s="1" t="s">
        <v>145</v>
      </c>
      <c r="C137" s="1">
        <v>1799.4999997876585</v>
      </c>
      <c r="D137" s="1">
        <v>0</v>
      </c>
      <c r="E137">
        <f t="shared" si="203"/>
        <v>1.2821811145080002</v>
      </c>
      <c r="F137">
        <f t="shared" si="204"/>
        <v>1.2718706809527369E-2</v>
      </c>
      <c r="G137">
        <f t="shared" si="205"/>
        <v>214.32184190405974</v>
      </c>
      <c r="H137">
        <f t="shared" si="206"/>
        <v>0.51557652774952156</v>
      </c>
      <c r="I137">
        <f t="shared" si="207"/>
        <v>2.8502961877259407</v>
      </c>
      <c r="J137">
        <f t="shared" si="208"/>
        <v>30.295841217041016</v>
      </c>
      <c r="K137" s="1">
        <v>6</v>
      </c>
      <c r="L137">
        <f t="shared" si="209"/>
        <v>1.4200000166893005</v>
      </c>
      <c r="M137" s="1">
        <v>1</v>
      </c>
      <c r="N137">
        <f t="shared" si="210"/>
        <v>2.8400000333786011</v>
      </c>
      <c r="O137" s="1">
        <v>33.401271820068359</v>
      </c>
      <c r="P137" s="1">
        <v>30.295841217041016</v>
      </c>
      <c r="Q137" s="1">
        <v>35.010398864746094</v>
      </c>
      <c r="R137" s="1">
        <v>400.56558227539062</v>
      </c>
      <c r="S137" s="1">
        <v>396.10928344726562</v>
      </c>
      <c r="T137" s="1">
        <v>18.827533721923828</v>
      </c>
      <c r="U137" s="1">
        <v>20.341808319091797</v>
      </c>
      <c r="V137" s="1">
        <v>26.565683364868164</v>
      </c>
      <c r="W137" s="1">
        <v>28.702327728271484</v>
      </c>
      <c r="X137" s="1">
        <v>200.1309814453125</v>
      </c>
      <c r="Y137" s="1">
        <v>1700.89892578125</v>
      </c>
      <c r="Z137" s="1">
        <v>9.1255884170532227</v>
      </c>
      <c r="AA137" s="1">
        <v>72.908424377441406</v>
      </c>
      <c r="AB137" s="1">
        <v>3.0282192230224609</v>
      </c>
      <c r="AC137" s="1">
        <v>-0.16224414110183716</v>
      </c>
      <c r="AD137" s="1">
        <v>1</v>
      </c>
      <c r="AE137" s="1">
        <v>-0.21956524252891541</v>
      </c>
      <c r="AF137" s="1">
        <v>2.737391471862793</v>
      </c>
      <c r="AG137" s="1">
        <v>1</v>
      </c>
      <c r="AH137" s="1">
        <v>0</v>
      </c>
      <c r="AI137" s="1">
        <v>0.15999999642372131</v>
      </c>
      <c r="AJ137" s="1">
        <v>111115</v>
      </c>
      <c r="AK137">
        <f t="shared" si="211"/>
        <v>0.33355163574218744</v>
      </c>
      <c r="AL137">
        <f t="shared" si="212"/>
        <v>5.1557652774952161E-4</v>
      </c>
      <c r="AM137">
        <f t="shared" si="213"/>
        <v>303.44584121704099</v>
      </c>
      <c r="AN137">
        <f t="shared" si="214"/>
        <v>306.55127182006834</v>
      </c>
      <c r="AO137">
        <f t="shared" si="215"/>
        <v>272.14382204211142</v>
      </c>
      <c r="AP137">
        <f t="shared" si="216"/>
        <v>3.3797581571705537</v>
      </c>
      <c r="AQ137">
        <f t="shared" si="217"/>
        <v>4.3333853812588536</v>
      </c>
      <c r="AR137">
        <f t="shared" si="218"/>
        <v>59.436003702744216</v>
      </c>
      <c r="AS137">
        <f t="shared" si="219"/>
        <v>39.094195383652419</v>
      </c>
      <c r="AT137">
        <f t="shared" si="220"/>
        <v>31.848556518554688</v>
      </c>
      <c r="AU137">
        <f t="shared" si="221"/>
        <v>4.7343046273104603</v>
      </c>
      <c r="AV137">
        <f t="shared" si="222"/>
        <v>1.2662001078034172E-2</v>
      </c>
      <c r="AW137">
        <f t="shared" si="223"/>
        <v>1.4830891935329127</v>
      </c>
      <c r="AX137">
        <f t="shared" si="224"/>
        <v>3.2512154337775474</v>
      </c>
      <c r="AY137">
        <f t="shared" si="225"/>
        <v>7.9188258677665314E-3</v>
      </c>
      <c r="AZ137">
        <f t="shared" si="226"/>
        <v>15.625867802896092</v>
      </c>
      <c r="BA137">
        <f t="shared" si="227"/>
        <v>0.54106745501861631</v>
      </c>
      <c r="BB137">
        <f t="shared" si="228"/>
        <v>31.797455103496198</v>
      </c>
      <c r="BC137">
        <f t="shared" si="229"/>
        <v>395.49979595281422</v>
      </c>
      <c r="BD137">
        <f t="shared" si="230"/>
        <v>1.0308499989209348E-3</v>
      </c>
    </row>
    <row r="138" spans="1:56" x14ac:dyDescent="0.25">
      <c r="A138" s="1">
        <v>108</v>
      </c>
      <c r="B138" s="1" t="s">
        <v>145</v>
      </c>
      <c r="C138" s="1">
        <v>1799.4999997876585</v>
      </c>
      <c r="D138" s="1">
        <v>0</v>
      </c>
      <c r="E138">
        <f t="shared" si="203"/>
        <v>1.2821811145080002</v>
      </c>
      <c r="F138">
        <f t="shared" si="204"/>
        <v>1.2718706809527369E-2</v>
      </c>
      <c r="G138">
        <f t="shared" si="205"/>
        <v>214.32184190405974</v>
      </c>
      <c r="H138">
        <f t="shared" si="206"/>
        <v>0.51557652774952156</v>
      </c>
      <c r="I138">
        <f t="shared" si="207"/>
        <v>2.8502961877259407</v>
      </c>
      <c r="J138">
        <f t="shared" si="208"/>
        <v>30.295841217041016</v>
      </c>
      <c r="K138" s="1">
        <v>6</v>
      </c>
      <c r="L138">
        <f t="shared" si="209"/>
        <v>1.4200000166893005</v>
      </c>
      <c r="M138" s="1">
        <v>1</v>
      </c>
      <c r="N138">
        <f t="shared" si="210"/>
        <v>2.8400000333786011</v>
      </c>
      <c r="O138" s="1">
        <v>33.401271820068359</v>
      </c>
      <c r="P138" s="1">
        <v>30.295841217041016</v>
      </c>
      <c r="Q138" s="1">
        <v>35.010398864746094</v>
      </c>
      <c r="R138" s="1">
        <v>400.56558227539062</v>
      </c>
      <c r="S138" s="1">
        <v>396.10928344726562</v>
      </c>
      <c r="T138" s="1">
        <v>18.827533721923828</v>
      </c>
      <c r="U138" s="1">
        <v>20.341808319091797</v>
      </c>
      <c r="V138" s="1">
        <v>26.565683364868164</v>
      </c>
      <c r="W138" s="1">
        <v>28.702327728271484</v>
      </c>
      <c r="X138" s="1">
        <v>200.1309814453125</v>
      </c>
      <c r="Y138" s="1">
        <v>1700.89892578125</v>
      </c>
      <c r="Z138" s="1">
        <v>9.1255884170532227</v>
      </c>
      <c r="AA138" s="1">
        <v>72.908424377441406</v>
      </c>
      <c r="AB138" s="1">
        <v>3.0282192230224609</v>
      </c>
      <c r="AC138" s="1">
        <v>-0.16224414110183716</v>
      </c>
      <c r="AD138" s="1">
        <v>1</v>
      </c>
      <c r="AE138" s="1">
        <v>-0.21956524252891541</v>
      </c>
      <c r="AF138" s="1">
        <v>2.737391471862793</v>
      </c>
      <c r="AG138" s="1">
        <v>1</v>
      </c>
      <c r="AH138" s="1">
        <v>0</v>
      </c>
      <c r="AI138" s="1">
        <v>0.15999999642372131</v>
      </c>
      <c r="AJ138" s="1">
        <v>111115</v>
      </c>
      <c r="AK138">
        <f t="shared" si="211"/>
        <v>0.33355163574218744</v>
      </c>
      <c r="AL138">
        <f t="shared" si="212"/>
        <v>5.1557652774952161E-4</v>
      </c>
      <c r="AM138">
        <f t="shared" si="213"/>
        <v>303.44584121704099</v>
      </c>
      <c r="AN138">
        <f t="shared" si="214"/>
        <v>306.55127182006834</v>
      </c>
      <c r="AO138">
        <f t="shared" si="215"/>
        <v>272.14382204211142</v>
      </c>
      <c r="AP138">
        <f t="shared" si="216"/>
        <v>3.3797581571705537</v>
      </c>
      <c r="AQ138">
        <f t="shared" si="217"/>
        <v>4.3333853812588536</v>
      </c>
      <c r="AR138">
        <f t="shared" si="218"/>
        <v>59.436003702744216</v>
      </c>
      <c r="AS138">
        <f t="shared" si="219"/>
        <v>39.094195383652419</v>
      </c>
      <c r="AT138">
        <f t="shared" si="220"/>
        <v>31.848556518554688</v>
      </c>
      <c r="AU138">
        <f t="shared" si="221"/>
        <v>4.7343046273104603</v>
      </c>
      <c r="AV138">
        <f t="shared" si="222"/>
        <v>1.2662001078034172E-2</v>
      </c>
      <c r="AW138">
        <f t="shared" si="223"/>
        <v>1.4830891935329127</v>
      </c>
      <c r="AX138">
        <f t="shared" si="224"/>
        <v>3.2512154337775474</v>
      </c>
      <c r="AY138">
        <f t="shared" si="225"/>
        <v>7.9188258677665314E-3</v>
      </c>
      <c r="AZ138">
        <f t="shared" si="226"/>
        <v>15.625867802896092</v>
      </c>
      <c r="BA138">
        <f t="shared" si="227"/>
        <v>0.54106745501861631</v>
      </c>
      <c r="BB138">
        <f t="shared" si="228"/>
        <v>31.797455103496198</v>
      </c>
      <c r="BC138">
        <f t="shared" si="229"/>
        <v>395.49979595281422</v>
      </c>
      <c r="BD138">
        <f t="shared" si="230"/>
        <v>1.0308499989209348E-3</v>
      </c>
    </row>
    <row r="139" spans="1:56" x14ac:dyDescent="0.25">
      <c r="A139" s="1">
        <v>109</v>
      </c>
      <c r="B139" s="1" t="s">
        <v>145</v>
      </c>
      <c r="C139" s="1">
        <v>1799.9999997764826</v>
      </c>
      <c r="D139" s="1">
        <v>0</v>
      </c>
      <c r="E139">
        <f t="shared" si="203"/>
        <v>1.2785627974805764</v>
      </c>
      <c r="F139">
        <f t="shared" si="204"/>
        <v>1.2705174267239732E-2</v>
      </c>
      <c r="G139">
        <f t="shared" si="205"/>
        <v>214.58252487111832</v>
      </c>
      <c r="H139">
        <f t="shared" si="206"/>
        <v>0.51531294935248328</v>
      </c>
      <c r="I139">
        <f t="shared" si="207"/>
        <v>2.851828471040903</v>
      </c>
      <c r="J139">
        <f t="shared" si="208"/>
        <v>30.301382064819336</v>
      </c>
      <c r="K139" s="1">
        <v>6</v>
      </c>
      <c r="L139">
        <f t="shared" si="209"/>
        <v>1.4200000166893005</v>
      </c>
      <c r="M139" s="1">
        <v>1</v>
      </c>
      <c r="N139">
        <f t="shared" si="210"/>
        <v>2.8400000333786011</v>
      </c>
      <c r="O139" s="1">
        <v>33.402225494384766</v>
      </c>
      <c r="P139" s="1">
        <v>30.301382064819336</v>
      </c>
      <c r="Q139" s="1">
        <v>35.009571075439453</v>
      </c>
      <c r="R139" s="1">
        <v>400.54891967773437</v>
      </c>
      <c r="S139" s="1">
        <v>396.10357666015625</v>
      </c>
      <c r="T139" s="1">
        <v>18.826137542724609</v>
      </c>
      <c r="U139" s="1">
        <v>20.339714050292969</v>
      </c>
      <c r="V139" s="1">
        <v>26.562238693237305</v>
      </c>
      <c r="W139" s="1">
        <v>28.697776794433594</v>
      </c>
      <c r="X139" s="1">
        <v>200.12135314941406</v>
      </c>
      <c r="Y139" s="1">
        <v>1700.9415283203125</v>
      </c>
      <c r="Z139" s="1">
        <v>9.0387039184570312</v>
      </c>
      <c r="AA139" s="1">
        <v>72.90826416015625</v>
      </c>
      <c r="AB139" s="1">
        <v>3.0282192230224609</v>
      </c>
      <c r="AC139" s="1">
        <v>-0.16224414110183716</v>
      </c>
      <c r="AD139" s="1">
        <v>1</v>
      </c>
      <c r="AE139" s="1">
        <v>-0.21956524252891541</v>
      </c>
      <c r="AF139" s="1">
        <v>2.737391471862793</v>
      </c>
      <c r="AG139" s="1">
        <v>1</v>
      </c>
      <c r="AH139" s="1">
        <v>0</v>
      </c>
      <c r="AI139" s="1">
        <v>0.15999999642372131</v>
      </c>
      <c r="AJ139" s="1">
        <v>111115</v>
      </c>
      <c r="AK139">
        <f t="shared" si="211"/>
        <v>0.33353558858235671</v>
      </c>
      <c r="AL139">
        <f t="shared" si="212"/>
        <v>5.1531294935248332E-4</v>
      </c>
      <c r="AM139">
        <f t="shared" si="213"/>
        <v>303.45138206481931</v>
      </c>
      <c r="AN139">
        <f t="shared" si="214"/>
        <v>306.55222549438474</v>
      </c>
      <c r="AO139">
        <f t="shared" si="215"/>
        <v>272.15063844820907</v>
      </c>
      <c r="AP139">
        <f t="shared" si="216"/>
        <v>3.3793034193150069</v>
      </c>
      <c r="AQ139">
        <f t="shared" si="217"/>
        <v>4.3347617159617045</v>
      </c>
      <c r="AR139">
        <f t="shared" si="218"/>
        <v>59.455011937187436</v>
      </c>
      <c r="AS139">
        <f t="shared" si="219"/>
        <v>39.115297886894467</v>
      </c>
      <c r="AT139">
        <f t="shared" si="220"/>
        <v>31.851803779602051</v>
      </c>
      <c r="AU139">
        <f t="shared" si="221"/>
        <v>4.7351758135997537</v>
      </c>
      <c r="AV139">
        <f t="shared" si="222"/>
        <v>1.2648588871479844E-2</v>
      </c>
      <c r="AW139">
        <f t="shared" si="223"/>
        <v>1.4829332449208015</v>
      </c>
      <c r="AX139">
        <f t="shared" si="224"/>
        <v>3.2522425686789522</v>
      </c>
      <c r="AY139">
        <f t="shared" si="225"/>
        <v>7.9104324891401748E-3</v>
      </c>
      <c r="AZ139">
        <f t="shared" si="226"/>
        <v>15.644839407456793</v>
      </c>
      <c r="BA139">
        <f t="shared" si="227"/>
        <v>0.54173336853058263</v>
      </c>
      <c r="BB139">
        <f t="shared" si="228"/>
        <v>31.781532478440322</v>
      </c>
      <c r="BC139">
        <f t="shared" si="229"/>
        <v>395.49580914032794</v>
      </c>
      <c r="BD139">
        <f t="shared" si="230"/>
        <v>1.0274365526699335E-3</v>
      </c>
    </row>
    <row r="140" spans="1:56" x14ac:dyDescent="0.25">
      <c r="A140" s="1">
        <v>110</v>
      </c>
      <c r="B140" s="1" t="s">
        <v>146</v>
      </c>
      <c r="C140" s="1">
        <v>1800.4999997653067</v>
      </c>
      <c r="D140" s="1">
        <v>0</v>
      </c>
      <c r="E140">
        <f t="shared" si="203"/>
        <v>1.2588782455240899</v>
      </c>
      <c r="F140">
        <f t="shared" si="204"/>
        <v>1.2707725389912048E-2</v>
      </c>
      <c r="G140">
        <f t="shared" si="205"/>
        <v>217.03309140384147</v>
      </c>
      <c r="H140">
        <f t="shared" si="206"/>
        <v>0.51556984604571832</v>
      </c>
      <c r="I140">
        <f t="shared" si="207"/>
        <v>2.8526687285275445</v>
      </c>
      <c r="J140">
        <f t="shared" si="208"/>
        <v>30.30522346496582</v>
      </c>
      <c r="K140" s="1">
        <v>6</v>
      </c>
      <c r="L140">
        <f t="shared" si="209"/>
        <v>1.4200000166893005</v>
      </c>
      <c r="M140" s="1">
        <v>1</v>
      </c>
      <c r="N140">
        <f t="shared" si="210"/>
        <v>2.8400000333786011</v>
      </c>
      <c r="O140" s="1">
        <v>33.403392791748047</v>
      </c>
      <c r="P140" s="1">
        <v>30.30522346496582</v>
      </c>
      <c r="Q140" s="1">
        <v>35.009418487548828</v>
      </c>
      <c r="R140" s="1">
        <v>400.506591796875</v>
      </c>
      <c r="S140" s="1">
        <v>396.12020874023437</v>
      </c>
      <c r="T140" s="1">
        <v>18.826972961425781</v>
      </c>
      <c r="U140" s="1">
        <v>20.341207504272461</v>
      </c>
      <c r="V140" s="1">
        <v>26.561771392822266</v>
      </c>
      <c r="W140" s="1">
        <v>28.698110580444336</v>
      </c>
      <c r="X140" s="1">
        <v>200.13380432128906</v>
      </c>
      <c r="Y140" s="1">
        <v>1700.93896484375</v>
      </c>
      <c r="Z140" s="1">
        <v>9.0090398788452148</v>
      </c>
      <c r="AA140" s="1">
        <v>72.908523559570313</v>
      </c>
      <c r="AB140" s="1">
        <v>3.0282192230224609</v>
      </c>
      <c r="AC140" s="1">
        <v>-0.16224414110183716</v>
      </c>
      <c r="AD140" s="1">
        <v>1</v>
      </c>
      <c r="AE140" s="1">
        <v>-0.21956524252891541</v>
      </c>
      <c r="AF140" s="1">
        <v>2.737391471862793</v>
      </c>
      <c r="AG140" s="1">
        <v>1</v>
      </c>
      <c r="AH140" s="1">
        <v>0</v>
      </c>
      <c r="AI140" s="1">
        <v>0.15999999642372131</v>
      </c>
      <c r="AJ140" s="1">
        <v>111115</v>
      </c>
      <c r="AK140">
        <f t="shared" si="211"/>
        <v>0.33355634053548172</v>
      </c>
      <c r="AL140">
        <f t="shared" si="212"/>
        <v>5.155698460457183E-4</v>
      </c>
      <c r="AM140">
        <f t="shared" si="213"/>
        <v>303.4552234649658</v>
      </c>
      <c r="AN140">
        <f t="shared" si="214"/>
        <v>306.55339279174802</v>
      </c>
      <c r="AO140">
        <f t="shared" si="215"/>
        <v>272.15022829196823</v>
      </c>
      <c r="AP140">
        <f t="shared" si="216"/>
        <v>3.3787736138133684</v>
      </c>
      <c r="AQ140">
        <f t="shared" si="217"/>
        <v>4.3357161350829019</v>
      </c>
      <c r="AR140">
        <f t="shared" si="218"/>
        <v>59.467891042127349</v>
      </c>
      <c r="AS140">
        <f t="shared" si="219"/>
        <v>39.126683537854888</v>
      </c>
      <c r="AT140">
        <f t="shared" si="220"/>
        <v>31.854308128356934</v>
      </c>
      <c r="AU140">
        <f t="shared" si="221"/>
        <v>4.7358477841644602</v>
      </c>
      <c r="AV140">
        <f t="shared" si="222"/>
        <v>1.2651117318479198E-2</v>
      </c>
      <c r="AW140">
        <f t="shared" si="223"/>
        <v>1.4830474065553572</v>
      </c>
      <c r="AX140">
        <f t="shared" si="224"/>
        <v>3.2528003776091028</v>
      </c>
      <c r="AY140">
        <f t="shared" si="225"/>
        <v>7.9120147941261279E-3</v>
      </c>
      <c r="AZ140">
        <f t="shared" si="226"/>
        <v>15.823562257823353</v>
      </c>
      <c r="BA140">
        <f t="shared" si="227"/>
        <v>0.54789704391518756</v>
      </c>
      <c r="BB140">
        <f t="shared" si="228"/>
        <v>31.776004398794054</v>
      </c>
      <c r="BC140">
        <f t="shared" si="229"/>
        <v>395.52179831365572</v>
      </c>
      <c r="BD140">
        <f t="shared" si="230"/>
        <v>1.0113758796069501E-3</v>
      </c>
    </row>
    <row r="141" spans="1:56" x14ac:dyDescent="0.25">
      <c r="A141" s="1">
        <v>111</v>
      </c>
      <c r="B141" s="1" t="s">
        <v>146</v>
      </c>
      <c r="C141" s="1">
        <v>1800.9999997541308</v>
      </c>
      <c r="D141" s="1">
        <v>0</v>
      </c>
      <c r="E141">
        <f t="shared" si="203"/>
        <v>1.2231934700303386</v>
      </c>
      <c r="F141">
        <f t="shared" si="204"/>
        <v>1.2703896126383538E-2</v>
      </c>
      <c r="G141">
        <f t="shared" si="205"/>
        <v>221.37922831010755</v>
      </c>
      <c r="H141">
        <f t="shared" si="206"/>
        <v>0.51553334888031599</v>
      </c>
      <c r="I141">
        <f t="shared" si="207"/>
        <v>2.8533219792056284</v>
      </c>
      <c r="J141">
        <f t="shared" si="208"/>
        <v>30.308334350585938</v>
      </c>
      <c r="K141" s="1">
        <v>6</v>
      </c>
      <c r="L141">
        <f t="shared" si="209"/>
        <v>1.4200000166893005</v>
      </c>
      <c r="M141" s="1">
        <v>1</v>
      </c>
      <c r="N141">
        <f t="shared" si="210"/>
        <v>2.8400000333786011</v>
      </c>
      <c r="O141" s="1">
        <v>33.404281616210937</v>
      </c>
      <c r="P141" s="1">
        <v>30.308334350585938</v>
      </c>
      <c r="Q141" s="1">
        <v>35.009803771972656</v>
      </c>
      <c r="R141" s="1">
        <v>400.42877197265625</v>
      </c>
      <c r="S141" s="1">
        <v>396.14974975585937</v>
      </c>
      <c r="T141" s="1">
        <v>18.828741073608398</v>
      </c>
      <c r="U141" s="1">
        <v>20.342731475830078</v>
      </c>
      <c r="V141" s="1">
        <v>26.563100814819336</v>
      </c>
      <c r="W141" s="1">
        <v>28.699001312255859</v>
      </c>
      <c r="X141" s="1">
        <v>200.15159606933594</v>
      </c>
      <c r="Y141" s="1">
        <v>1700.905517578125</v>
      </c>
      <c r="Z141" s="1">
        <v>9.040776252746582</v>
      </c>
      <c r="AA141" s="1">
        <v>72.908950805664063</v>
      </c>
      <c r="AB141" s="1">
        <v>3.0282192230224609</v>
      </c>
      <c r="AC141" s="1">
        <v>-0.16224414110183716</v>
      </c>
      <c r="AD141" s="1">
        <v>1</v>
      </c>
      <c r="AE141" s="1">
        <v>-0.21956524252891541</v>
      </c>
      <c r="AF141" s="1">
        <v>2.737391471862793</v>
      </c>
      <c r="AG141" s="1">
        <v>1</v>
      </c>
      <c r="AH141" s="1">
        <v>0</v>
      </c>
      <c r="AI141" s="1">
        <v>0.15999999642372131</v>
      </c>
      <c r="AJ141" s="1">
        <v>111115</v>
      </c>
      <c r="AK141">
        <f t="shared" si="211"/>
        <v>0.33358599344889317</v>
      </c>
      <c r="AL141">
        <f t="shared" si="212"/>
        <v>5.1553334888031601E-4</v>
      </c>
      <c r="AM141">
        <f t="shared" si="213"/>
        <v>303.45833435058591</v>
      </c>
      <c r="AN141">
        <f t="shared" si="214"/>
        <v>306.55428161621091</v>
      </c>
      <c r="AO141">
        <f t="shared" si="215"/>
        <v>272.14487672958785</v>
      </c>
      <c r="AP141">
        <f t="shared" si="216"/>
        <v>3.3784041011023227</v>
      </c>
      <c r="AQ141">
        <f t="shared" si="217"/>
        <v>4.3364891876297573</v>
      </c>
      <c r="AR141">
        <f t="shared" si="218"/>
        <v>59.478145546059196</v>
      </c>
      <c r="AS141">
        <f t="shared" si="219"/>
        <v>39.135414070229118</v>
      </c>
      <c r="AT141">
        <f t="shared" si="220"/>
        <v>31.856307983398437</v>
      </c>
      <c r="AU141">
        <f t="shared" si="221"/>
        <v>4.7363844478475805</v>
      </c>
      <c r="AV141">
        <f t="shared" si="222"/>
        <v>1.2647322089687782E-2</v>
      </c>
      <c r="AW141">
        <f t="shared" si="223"/>
        <v>1.483167208424129</v>
      </c>
      <c r="AX141">
        <f t="shared" si="224"/>
        <v>3.2532172394234515</v>
      </c>
      <c r="AY141">
        <f t="shared" si="225"/>
        <v>7.9096397358173216E-3</v>
      </c>
      <c r="AZ141">
        <f t="shared" si="226"/>
        <v>16.140527266257504</v>
      </c>
      <c r="BA141">
        <f t="shared" si="227"/>
        <v>0.5588271315242278</v>
      </c>
      <c r="BB141">
        <f t="shared" si="228"/>
        <v>31.772036125433079</v>
      </c>
      <c r="BC141">
        <f t="shared" si="229"/>
        <v>395.56830216250268</v>
      </c>
      <c r="BD141">
        <f t="shared" si="230"/>
        <v>9.8246868886456892E-4</v>
      </c>
    </row>
    <row r="142" spans="1:56" x14ac:dyDescent="0.25">
      <c r="A142" s="1">
        <v>112</v>
      </c>
      <c r="B142" s="1" t="s">
        <v>147</v>
      </c>
      <c r="C142" s="1">
        <v>1801.499999742955</v>
      </c>
      <c r="D142" s="1">
        <v>0</v>
      </c>
      <c r="E142">
        <f t="shared" si="203"/>
        <v>1.1954925262345801</v>
      </c>
      <c r="F142">
        <f t="shared" si="204"/>
        <v>1.2712566956670536E-2</v>
      </c>
      <c r="G142">
        <f t="shared" si="205"/>
        <v>224.87852233779984</v>
      </c>
      <c r="H142">
        <f t="shared" si="206"/>
        <v>0.51593236497761807</v>
      </c>
      <c r="I142">
        <f t="shared" si="207"/>
        <v>2.8535750271823299</v>
      </c>
      <c r="J142">
        <f t="shared" si="208"/>
        <v>30.30938720703125</v>
      </c>
      <c r="K142" s="1">
        <v>6</v>
      </c>
      <c r="L142">
        <f t="shared" si="209"/>
        <v>1.4200000166893005</v>
      </c>
      <c r="M142" s="1">
        <v>1</v>
      </c>
      <c r="N142">
        <f t="shared" si="210"/>
        <v>2.8400000333786011</v>
      </c>
      <c r="O142" s="1">
        <v>33.405113220214844</v>
      </c>
      <c r="P142" s="1">
        <v>30.30938720703125</v>
      </c>
      <c r="Q142" s="1">
        <v>35.009422302246094</v>
      </c>
      <c r="R142" s="1">
        <v>400.35653686523437</v>
      </c>
      <c r="S142" s="1">
        <v>396.16046142578125</v>
      </c>
      <c r="T142" s="1">
        <v>18.827905654907227</v>
      </c>
      <c r="U142" s="1">
        <v>20.342924118041992</v>
      </c>
      <c r="V142" s="1">
        <v>26.560586929321289</v>
      </c>
      <c r="W142" s="1">
        <v>28.697830200195312</v>
      </c>
      <c r="X142" s="1">
        <v>200.17054748535156</v>
      </c>
      <c r="Y142" s="1">
        <v>1700.9776611328125</v>
      </c>
      <c r="Z142" s="1">
        <v>9.0249748229980469</v>
      </c>
      <c r="AA142" s="1">
        <v>72.908683776855469</v>
      </c>
      <c r="AB142" s="1">
        <v>3.0282192230224609</v>
      </c>
      <c r="AC142" s="1">
        <v>-0.16224414110183716</v>
      </c>
      <c r="AD142" s="1">
        <v>1</v>
      </c>
      <c r="AE142" s="1">
        <v>-0.21956524252891541</v>
      </c>
      <c r="AF142" s="1">
        <v>2.737391471862793</v>
      </c>
      <c r="AG142" s="1">
        <v>1</v>
      </c>
      <c r="AH142" s="1">
        <v>0</v>
      </c>
      <c r="AI142" s="1">
        <v>0.15999999642372131</v>
      </c>
      <c r="AJ142" s="1">
        <v>111115</v>
      </c>
      <c r="AK142">
        <f t="shared" si="211"/>
        <v>0.33361757914225254</v>
      </c>
      <c r="AL142">
        <f t="shared" si="212"/>
        <v>5.1593236497761809E-4</v>
      </c>
      <c r="AM142">
        <f t="shared" si="213"/>
        <v>303.45938720703123</v>
      </c>
      <c r="AN142">
        <f t="shared" si="214"/>
        <v>306.55511322021482</v>
      </c>
      <c r="AO142">
        <f t="shared" si="215"/>
        <v>272.15641969807984</v>
      </c>
      <c r="AP142">
        <f t="shared" si="216"/>
        <v>3.3783002345800717</v>
      </c>
      <c r="AQ142">
        <f t="shared" si="217"/>
        <v>4.3367508488012199</v>
      </c>
      <c r="AR142">
        <f t="shared" si="218"/>
        <v>59.481952274358598</v>
      </c>
      <c r="AS142">
        <f t="shared" si="219"/>
        <v>39.139028156316606</v>
      </c>
      <c r="AT142">
        <f t="shared" si="220"/>
        <v>31.857250213623047</v>
      </c>
      <c r="AU142">
        <f t="shared" si="221"/>
        <v>4.7366373148940246</v>
      </c>
      <c r="AV142">
        <f t="shared" si="222"/>
        <v>1.2655915838500119E-2</v>
      </c>
      <c r="AW142">
        <f t="shared" si="223"/>
        <v>1.4831758216188899</v>
      </c>
      <c r="AX142">
        <f t="shared" si="224"/>
        <v>3.2534614932751347</v>
      </c>
      <c r="AY142">
        <f t="shared" si="225"/>
        <v>7.9150177144855071E-3</v>
      </c>
      <c r="AZ142">
        <f t="shared" si="226"/>
        <v>16.395597073333178</v>
      </c>
      <c r="BA142">
        <f t="shared" si="227"/>
        <v>0.56764504344644129</v>
      </c>
      <c r="BB142">
        <f t="shared" si="228"/>
        <v>31.770167528253079</v>
      </c>
      <c r="BC142">
        <f t="shared" si="229"/>
        <v>395.59218153442623</v>
      </c>
      <c r="BD142">
        <f t="shared" si="230"/>
        <v>9.6010486582232479E-4</v>
      </c>
    </row>
    <row r="143" spans="1:56" x14ac:dyDescent="0.25">
      <c r="A143" s="1">
        <v>113</v>
      </c>
      <c r="B143" s="1" t="s">
        <v>147</v>
      </c>
      <c r="C143" s="1">
        <v>1801.9999997317791</v>
      </c>
      <c r="D143" s="1">
        <v>0</v>
      </c>
      <c r="E143">
        <f t="shared" si="203"/>
        <v>1.1732298877414244</v>
      </c>
      <c r="F143">
        <f t="shared" si="204"/>
        <v>1.2709377571870104E-2</v>
      </c>
      <c r="G143">
        <f t="shared" si="205"/>
        <v>227.58335498598635</v>
      </c>
      <c r="H143">
        <f t="shared" si="206"/>
        <v>0.51587743816485843</v>
      </c>
      <c r="I143">
        <f t="shared" si="207"/>
        <v>2.8539652456292841</v>
      </c>
      <c r="J143">
        <f t="shared" si="208"/>
        <v>30.311016082763672</v>
      </c>
      <c r="K143" s="1">
        <v>6</v>
      </c>
      <c r="L143">
        <f t="shared" si="209"/>
        <v>1.4200000166893005</v>
      </c>
      <c r="M143" s="1">
        <v>1</v>
      </c>
      <c r="N143">
        <f t="shared" si="210"/>
        <v>2.8400000333786011</v>
      </c>
      <c r="O143" s="1">
        <v>33.40557861328125</v>
      </c>
      <c r="P143" s="1">
        <v>30.311016082763672</v>
      </c>
      <c r="Q143" s="1">
        <v>35.009262084960938</v>
      </c>
      <c r="R143" s="1">
        <v>400.31106567382812</v>
      </c>
      <c r="S143" s="1">
        <v>396.181396484375</v>
      </c>
      <c r="T143" s="1">
        <v>18.828207015991211</v>
      </c>
      <c r="U143" s="1">
        <v>20.343194961547852</v>
      </c>
      <c r="V143" s="1">
        <v>26.56022834777832</v>
      </c>
      <c r="W143" s="1">
        <v>28.697364807128906</v>
      </c>
      <c r="X143" s="1">
        <v>200.15321350097656</v>
      </c>
      <c r="Y143" s="1">
        <v>1700.9930419921875</v>
      </c>
      <c r="Z143" s="1">
        <v>9.0895843505859375</v>
      </c>
      <c r="AA143" s="1">
        <v>72.908432006835938</v>
      </c>
      <c r="AB143" s="1">
        <v>3.0282192230224609</v>
      </c>
      <c r="AC143" s="1">
        <v>-0.16224414110183716</v>
      </c>
      <c r="AD143" s="1">
        <v>1</v>
      </c>
      <c r="AE143" s="1">
        <v>-0.21956524252891541</v>
      </c>
      <c r="AF143" s="1">
        <v>2.737391471862793</v>
      </c>
      <c r="AG143" s="1">
        <v>1</v>
      </c>
      <c r="AH143" s="1">
        <v>0</v>
      </c>
      <c r="AI143" s="1">
        <v>0.15999999642372131</v>
      </c>
      <c r="AJ143" s="1">
        <v>111115</v>
      </c>
      <c r="AK143">
        <f t="shared" si="211"/>
        <v>0.33358868916829426</v>
      </c>
      <c r="AL143">
        <f t="shared" si="212"/>
        <v>5.1587743816485843E-4</v>
      </c>
      <c r="AM143">
        <f t="shared" si="213"/>
        <v>303.46101608276365</v>
      </c>
      <c r="AN143">
        <f t="shared" si="214"/>
        <v>306.55557861328123</v>
      </c>
      <c r="AO143">
        <f t="shared" si="215"/>
        <v>272.15888063552484</v>
      </c>
      <c r="AP143">
        <f t="shared" si="216"/>
        <v>3.3781872227764591</v>
      </c>
      <c r="AQ143">
        <f t="shared" si="217"/>
        <v>4.3371556922851031</v>
      </c>
      <c r="AR143">
        <f t="shared" si="218"/>
        <v>59.487710445870633</v>
      </c>
      <c r="AS143">
        <f t="shared" si="219"/>
        <v>39.144515484322781</v>
      </c>
      <c r="AT143">
        <f t="shared" si="220"/>
        <v>31.858297348022461</v>
      </c>
      <c r="AU143">
        <f t="shared" si="221"/>
        <v>4.736918348943262</v>
      </c>
      <c r="AV143">
        <f t="shared" si="222"/>
        <v>1.2652754812592797E-2</v>
      </c>
      <c r="AW143">
        <f t="shared" si="223"/>
        <v>1.483190446655819</v>
      </c>
      <c r="AX143">
        <f t="shared" si="224"/>
        <v>3.253727902287443</v>
      </c>
      <c r="AY143">
        <f t="shared" si="225"/>
        <v>7.9130395400068155E-3</v>
      </c>
      <c r="AZ143">
        <f t="shared" si="226"/>
        <v>16.592745562883394</v>
      </c>
      <c r="BA143">
        <f t="shared" si="227"/>
        <v>0.57444230598788859</v>
      </c>
      <c r="BB143">
        <f t="shared" si="228"/>
        <v>31.766916416716185</v>
      </c>
      <c r="BC143">
        <f t="shared" si="229"/>
        <v>395.62369918513707</v>
      </c>
      <c r="BD143">
        <f t="shared" si="230"/>
        <v>9.4205417567854615E-4</v>
      </c>
    </row>
    <row r="144" spans="1:56" x14ac:dyDescent="0.25">
      <c r="A144" s="1">
        <v>114</v>
      </c>
      <c r="B144" s="1" t="s">
        <v>148</v>
      </c>
      <c r="C144" s="1">
        <v>1802.4999997206032</v>
      </c>
      <c r="D144" s="1">
        <v>0</v>
      </c>
      <c r="E144">
        <f t="shared" si="203"/>
        <v>1.1585078147464718</v>
      </c>
      <c r="F144">
        <f t="shared" si="204"/>
        <v>1.2705166063414429E-2</v>
      </c>
      <c r="G144">
        <f t="shared" si="205"/>
        <v>229.31927121213582</v>
      </c>
      <c r="H144">
        <f t="shared" si="206"/>
        <v>0.51591930990576396</v>
      </c>
      <c r="I144">
        <f t="shared" si="207"/>
        <v>2.8551079147394307</v>
      </c>
      <c r="J144">
        <f t="shared" si="208"/>
        <v>30.315254211425781</v>
      </c>
      <c r="K144" s="1">
        <v>6</v>
      </c>
      <c r="L144">
        <f t="shared" si="209"/>
        <v>1.4200000166893005</v>
      </c>
      <c r="M144" s="1">
        <v>1</v>
      </c>
      <c r="N144">
        <f t="shared" si="210"/>
        <v>2.8400000333786011</v>
      </c>
      <c r="O144" s="1">
        <v>33.405670166015625</v>
      </c>
      <c r="P144" s="1">
        <v>30.315254211425781</v>
      </c>
      <c r="Q144" s="1">
        <v>35.008960723876953</v>
      </c>
      <c r="R144" s="1">
        <v>400.25485229492187</v>
      </c>
      <c r="S144" s="1">
        <v>396.16976928710937</v>
      </c>
      <c r="T144" s="1">
        <v>18.827116012573242</v>
      </c>
      <c r="U144" s="1">
        <v>20.342048645019531</v>
      </c>
      <c r="V144" s="1">
        <v>26.558452606201172</v>
      </c>
      <c r="W144" s="1">
        <v>28.695489883422852</v>
      </c>
      <c r="X144" s="1">
        <v>200.177001953125</v>
      </c>
      <c r="Y144" s="1">
        <v>1700.9993896484375</v>
      </c>
      <c r="Z144" s="1">
        <v>9.1871395111083984</v>
      </c>
      <c r="AA144" s="1">
        <v>72.908157348632812</v>
      </c>
      <c r="AB144" s="1">
        <v>3.0282192230224609</v>
      </c>
      <c r="AC144" s="1">
        <v>-0.16224414110183716</v>
      </c>
      <c r="AD144" s="1">
        <v>1</v>
      </c>
      <c r="AE144" s="1">
        <v>-0.21956524252891541</v>
      </c>
      <c r="AF144" s="1">
        <v>2.737391471862793</v>
      </c>
      <c r="AG144" s="1">
        <v>1</v>
      </c>
      <c r="AH144" s="1">
        <v>0</v>
      </c>
      <c r="AI144" s="1">
        <v>0.15999999642372131</v>
      </c>
      <c r="AJ144" s="1">
        <v>111115</v>
      </c>
      <c r="AK144">
        <f t="shared" si="211"/>
        <v>0.33362833658854163</v>
      </c>
      <c r="AL144">
        <f t="shared" si="212"/>
        <v>5.1591930990576391E-4</v>
      </c>
      <c r="AM144">
        <f t="shared" si="213"/>
        <v>303.46525421142576</v>
      </c>
      <c r="AN144">
        <f t="shared" si="214"/>
        <v>306.5556701660156</v>
      </c>
      <c r="AO144">
        <f t="shared" si="215"/>
        <v>272.15989626050214</v>
      </c>
      <c r="AP144">
        <f t="shared" si="216"/>
        <v>3.3775705487351981</v>
      </c>
      <c r="AQ144">
        <f t="shared" si="217"/>
        <v>4.3382091981440576</v>
      </c>
      <c r="AR144">
        <f t="shared" si="218"/>
        <v>59.502384313453071</v>
      </c>
      <c r="AS144">
        <f t="shared" si="219"/>
        <v>39.16033566843354</v>
      </c>
      <c r="AT144">
        <f t="shared" si="220"/>
        <v>31.860462188720703</v>
      </c>
      <c r="AU144">
        <f t="shared" si="221"/>
        <v>4.7374994034359084</v>
      </c>
      <c r="AV144">
        <f t="shared" si="222"/>
        <v>1.264858074056701E-2</v>
      </c>
      <c r="AW144">
        <f t="shared" si="223"/>
        <v>1.4831012834046269</v>
      </c>
      <c r="AX144">
        <f t="shared" si="224"/>
        <v>3.2543981200312815</v>
      </c>
      <c r="AY144">
        <f t="shared" si="225"/>
        <v>7.9104274008063996E-3</v>
      </c>
      <c r="AZ144">
        <f t="shared" si="226"/>
        <v>16.7192455086082</v>
      </c>
      <c r="BA144">
        <f t="shared" si="227"/>
        <v>0.57884091364362833</v>
      </c>
      <c r="BB144">
        <f t="shared" si="228"/>
        <v>31.755592354612972</v>
      </c>
      <c r="BC144">
        <f t="shared" si="229"/>
        <v>395.61907015629032</v>
      </c>
      <c r="BD144">
        <f t="shared" si="230"/>
        <v>9.2991224842090686E-4</v>
      </c>
    </row>
    <row r="145" spans="1:108" x14ac:dyDescent="0.25">
      <c r="A145" s="1">
        <v>115</v>
      </c>
      <c r="B145" s="1" t="s">
        <v>148</v>
      </c>
      <c r="C145" s="1">
        <v>1802.9999997094274</v>
      </c>
      <c r="D145" s="1">
        <v>0</v>
      </c>
      <c r="E145">
        <f t="shared" si="203"/>
        <v>1.1421019664762804</v>
      </c>
      <c r="F145">
        <f t="shared" si="204"/>
        <v>1.2690043133117335E-2</v>
      </c>
      <c r="G145">
        <f t="shared" si="205"/>
        <v>231.15286370683813</v>
      </c>
      <c r="H145">
        <f t="shared" si="206"/>
        <v>0.5153242053227991</v>
      </c>
      <c r="I145">
        <f t="shared" si="207"/>
        <v>2.8552041874197016</v>
      </c>
      <c r="J145">
        <f t="shared" si="208"/>
        <v>30.315452575683594</v>
      </c>
      <c r="K145" s="1">
        <v>6</v>
      </c>
      <c r="L145">
        <f t="shared" si="209"/>
        <v>1.4200000166893005</v>
      </c>
      <c r="M145" s="1">
        <v>1</v>
      </c>
      <c r="N145">
        <f t="shared" si="210"/>
        <v>2.8400000333786011</v>
      </c>
      <c r="O145" s="1">
        <v>33.40655517578125</v>
      </c>
      <c r="P145" s="1">
        <v>30.315452575683594</v>
      </c>
      <c r="Q145" s="1">
        <v>35.009468078613281</v>
      </c>
      <c r="R145" s="1">
        <v>400.19622802734375</v>
      </c>
      <c r="S145" s="1">
        <v>396.16098022460937</v>
      </c>
      <c r="T145" s="1">
        <v>18.828153610229492</v>
      </c>
      <c r="U145" s="1">
        <v>20.341361999511719</v>
      </c>
      <c r="V145" s="1">
        <v>26.558658599853516</v>
      </c>
      <c r="W145" s="1">
        <v>28.69316291809082</v>
      </c>
      <c r="X145" s="1">
        <v>200.174072265625</v>
      </c>
      <c r="Y145" s="1">
        <v>1700.9556884765625</v>
      </c>
      <c r="Z145" s="1">
        <v>9.1245527267456055</v>
      </c>
      <c r="AA145" s="1">
        <v>72.908309936523437</v>
      </c>
      <c r="AB145" s="1">
        <v>3.0282192230224609</v>
      </c>
      <c r="AC145" s="1">
        <v>-0.16224414110183716</v>
      </c>
      <c r="AD145" s="1">
        <v>1</v>
      </c>
      <c r="AE145" s="1">
        <v>-0.21956524252891541</v>
      </c>
      <c r="AF145" s="1">
        <v>2.737391471862793</v>
      </c>
      <c r="AG145" s="1">
        <v>1</v>
      </c>
      <c r="AH145" s="1">
        <v>0</v>
      </c>
      <c r="AI145" s="1">
        <v>0.15999999642372131</v>
      </c>
      <c r="AJ145" s="1">
        <v>111115</v>
      </c>
      <c r="AK145">
        <f t="shared" si="211"/>
        <v>0.33362345377604163</v>
      </c>
      <c r="AL145">
        <f t="shared" si="212"/>
        <v>5.1532420532279907E-4</v>
      </c>
      <c r="AM145">
        <f t="shared" si="213"/>
        <v>303.46545257568357</v>
      </c>
      <c r="AN145">
        <f t="shared" si="214"/>
        <v>306.55655517578123</v>
      </c>
      <c r="AO145">
        <f t="shared" si="215"/>
        <v>272.15290407315842</v>
      </c>
      <c r="AP145">
        <f t="shared" si="216"/>
        <v>3.3778971390253298</v>
      </c>
      <c r="AQ145">
        <f t="shared" si="217"/>
        <v>4.3382585126111222</v>
      </c>
      <c r="AR145">
        <f t="shared" si="218"/>
        <v>59.502936172682709</v>
      </c>
      <c r="AS145">
        <f t="shared" si="219"/>
        <v>39.16157417317099</v>
      </c>
      <c r="AT145">
        <f t="shared" si="220"/>
        <v>31.861003875732422</v>
      </c>
      <c r="AU145">
        <f t="shared" si="221"/>
        <v>4.7376448047503654</v>
      </c>
      <c r="AV145">
        <f t="shared" si="222"/>
        <v>1.2633592137600395E-2</v>
      </c>
      <c r="AW145">
        <f t="shared" si="223"/>
        <v>1.4830543251914206</v>
      </c>
      <c r="AX145">
        <f t="shared" si="224"/>
        <v>3.2545904795589449</v>
      </c>
      <c r="AY145">
        <f t="shared" si="225"/>
        <v>7.9010475244825351E-3</v>
      </c>
      <c r="AZ145">
        <f t="shared" si="226"/>
        <v>16.852964629853115</v>
      </c>
      <c r="BA145">
        <f t="shared" si="227"/>
        <v>0.58348215812618032</v>
      </c>
      <c r="BB145">
        <f t="shared" si="228"/>
        <v>31.753709973373077</v>
      </c>
      <c r="BC145">
        <f t="shared" si="229"/>
        <v>395.61807964833412</v>
      </c>
      <c r="BD145">
        <f t="shared" si="230"/>
        <v>9.1669153835799877E-4</v>
      </c>
    </row>
    <row r="146" spans="1:108" x14ac:dyDescent="0.25">
      <c r="A146" s="1">
        <v>116</v>
      </c>
      <c r="B146" s="1" t="s">
        <v>149</v>
      </c>
      <c r="C146" s="1">
        <v>1803.4999996982515</v>
      </c>
      <c r="D146" s="1">
        <v>0</v>
      </c>
      <c r="E146">
        <f t="shared" si="203"/>
        <v>1.1384330564132508</v>
      </c>
      <c r="F146">
        <f t="shared" si="204"/>
        <v>1.2679763490831806E-2</v>
      </c>
      <c r="G146">
        <f t="shared" si="205"/>
        <v>231.48326661319976</v>
      </c>
      <c r="H146">
        <f t="shared" si="206"/>
        <v>0.51473957710144658</v>
      </c>
      <c r="I146">
        <f t="shared" si="207"/>
        <v>2.8542715728173267</v>
      </c>
      <c r="J146">
        <f t="shared" si="208"/>
        <v>30.311267852783203</v>
      </c>
      <c r="K146" s="1">
        <v>6</v>
      </c>
      <c r="L146">
        <f t="shared" si="209"/>
        <v>1.4200000166893005</v>
      </c>
      <c r="M146" s="1">
        <v>1</v>
      </c>
      <c r="N146">
        <f t="shared" si="210"/>
        <v>2.8400000333786011</v>
      </c>
      <c r="O146" s="1">
        <v>33.407981872558594</v>
      </c>
      <c r="P146" s="1">
        <v>30.311267852783203</v>
      </c>
      <c r="Q146" s="1">
        <v>35.008567810058594</v>
      </c>
      <c r="R146" s="1">
        <v>400.17083740234375</v>
      </c>
      <c r="S146" s="1">
        <v>396.14700317382812</v>
      </c>
      <c r="T146" s="1">
        <v>18.828407287597656</v>
      </c>
      <c r="U146" s="1">
        <v>20.34001350402832</v>
      </c>
      <c r="V146" s="1">
        <v>26.556722640991211</v>
      </c>
      <c r="W146" s="1">
        <v>28.688783645629883</v>
      </c>
      <c r="X146" s="1">
        <v>200.1591796875</v>
      </c>
      <c r="Y146" s="1">
        <v>1700.931884765625</v>
      </c>
      <c r="Z146" s="1">
        <v>9.0959911346435547</v>
      </c>
      <c r="AA146" s="1">
        <v>72.907852172851562</v>
      </c>
      <c r="AB146" s="1">
        <v>3.0282192230224609</v>
      </c>
      <c r="AC146" s="1">
        <v>-0.16224414110183716</v>
      </c>
      <c r="AD146" s="1">
        <v>1</v>
      </c>
      <c r="AE146" s="1">
        <v>-0.21956524252891541</v>
      </c>
      <c r="AF146" s="1">
        <v>2.737391471862793</v>
      </c>
      <c r="AG146" s="1">
        <v>1</v>
      </c>
      <c r="AH146" s="1">
        <v>0</v>
      </c>
      <c r="AI146" s="1">
        <v>0.15999999642372131</v>
      </c>
      <c r="AJ146" s="1">
        <v>111115</v>
      </c>
      <c r="AK146">
        <f t="shared" si="211"/>
        <v>0.33359863281249991</v>
      </c>
      <c r="AL146">
        <f t="shared" si="212"/>
        <v>5.1473957710144655E-4</v>
      </c>
      <c r="AM146">
        <f t="shared" si="213"/>
        <v>303.46126785278318</v>
      </c>
      <c r="AN146">
        <f t="shared" si="214"/>
        <v>306.55798187255857</v>
      </c>
      <c r="AO146">
        <f t="shared" si="215"/>
        <v>272.14909547949355</v>
      </c>
      <c r="AP146">
        <f t="shared" si="216"/>
        <v>3.3789763148760255</v>
      </c>
      <c r="AQ146">
        <f t="shared" si="217"/>
        <v>4.3372182705628282</v>
      </c>
      <c r="AR146">
        <f t="shared" si="218"/>
        <v>59.489041870003994</v>
      </c>
      <c r="AS146">
        <f t="shared" si="219"/>
        <v>39.149028365975674</v>
      </c>
      <c r="AT146">
        <f t="shared" si="220"/>
        <v>31.859624862670898</v>
      </c>
      <c r="AU146">
        <f t="shared" si="221"/>
        <v>4.7372746534145538</v>
      </c>
      <c r="AV146">
        <f t="shared" si="222"/>
        <v>1.2623403712086267E-2</v>
      </c>
      <c r="AW146">
        <f t="shared" si="223"/>
        <v>1.4829466977455013</v>
      </c>
      <c r="AX146">
        <f t="shared" si="224"/>
        <v>3.2543279556690523</v>
      </c>
      <c r="AY146">
        <f t="shared" si="225"/>
        <v>7.8946716100890303E-3</v>
      </c>
      <c r="AZ146">
        <f t="shared" si="226"/>
        <v>16.876947782723953</v>
      </c>
      <c r="BA146">
        <f t="shared" si="227"/>
        <v>0.58433678598756333</v>
      </c>
      <c r="BB146">
        <f t="shared" si="228"/>
        <v>31.75993462539418</v>
      </c>
      <c r="BC146">
        <f t="shared" si="229"/>
        <v>395.60584662168208</v>
      </c>
      <c r="BD146">
        <f t="shared" si="230"/>
        <v>9.139541226661662E-4</v>
      </c>
    </row>
    <row r="147" spans="1:108" x14ac:dyDescent="0.25">
      <c r="A147" s="1">
        <v>117</v>
      </c>
      <c r="B147" s="1" t="s">
        <v>149</v>
      </c>
      <c r="C147" s="1">
        <v>1803.9999996870756</v>
      </c>
      <c r="D147" s="1">
        <v>0</v>
      </c>
      <c r="E147">
        <f t="shared" si="203"/>
        <v>1.1423430991459145</v>
      </c>
      <c r="F147">
        <f t="shared" si="204"/>
        <v>1.2676487321438095E-2</v>
      </c>
      <c r="G147">
        <f t="shared" si="205"/>
        <v>230.96897600894849</v>
      </c>
      <c r="H147">
        <f t="shared" si="206"/>
        <v>0.5146502544351782</v>
      </c>
      <c r="I147">
        <f t="shared" si="207"/>
        <v>2.8545212676294027</v>
      </c>
      <c r="J147">
        <f t="shared" si="208"/>
        <v>30.312276840209961</v>
      </c>
      <c r="K147" s="1">
        <v>6</v>
      </c>
      <c r="L147">
        <f t="shared" si="209"/>
        <v>1.4200000166893005</v>
      </c>
      <c r="M147" s="1">
        <v>1</v>
      </c>
      <c r="N147">
        <f t="shared" si="210"/>
        <v>2.8400000333786011</v>
      </c>
      <c r="O147" s="1">
        <v>33.409214019775391</v>
      </c>
      <c r="P147" s="1">
        <v>30.312276840209961</v>
      </c>
      <c r="Q147" s="1">
        <v>35.008834838867188</v>
      </c>
      <c r="R147" s="1">
        <v>400.18576049804687</v>
      </c>
      <c r="S147" s="1">
        <v>396.15029907226562</v>
      </c>
      <c r="T147" s="1">
        <v>18.828573226928711</v>
      </c>
      <c r="U147" s="1">
        <v>20.339920043945312</v>
      </c>
      <c r="V147" s="1">
        <v>26.555265426635742</v>
      </c>
      <c r="W147" s="1">
        <v>28.686824798583984</v>
      </c>
      <c r="X147" s="1">
        <v>200.1588134765625</v>
      </c>
      <c r="Y147" s="1">
        <v>1700.8934326171875</v>
      </c>
      <c r="Z147" s="1">
        <v>9.1086444854736328</v>
      </c>
      <c r="AA147" s="1">
        <v>72.908241271972656</v>
      </c>
      <c r="AB147" s="1">
        <v>3.0282192230224609</v>
      </c>
      <c r="AC147" s="1">
        <v>-0.16224414110183716</v>
      </c>
      <c r="AD147" s="1">
        <v>1</v>
      </c>
      <c r="AE147" s="1">
        <v>-0.21956524252891541</v>
      </c>
      <c r="AF147" s="1">
        <v>2.737391471862793</v>
      </c>
      <c r="AG147" s="1">
        <v>1</v>
      </c>
      <c r="AH147" s="1">
        <v>0</v>
      </c>
      <c r="AI147" s="1">
        <v>0.15999999642372131</v>
      </c>
      <c r="AJ147" s="1">
        <v>111115</v>
      </c>
      <c r="AK147">
        <f t="shared" si="211"/>
        <v>0.33359802246093745</v>
      </c>
      <c r="AL147">
        <f t="shared" si="212"/>
        <v>5.1465025443517818E-4</v>
      </c>
      <c r="AM147">
        <f t="shared" si="213"/>
        <v>303.46227684020994</v>
      </c>
      <c r="AN147">
        <f t="shared" si="214"/>
        <v>306.55921401977537</v>
      </c>
      <c r="AO147">
        <f t="shared" si="215"/>
        <v>272.14294313588107</v>
      </c>
      <c r="AP147">
        <f t="shared" si="216"/>
        <v>3.3789825146761996</v>
      </c>
      <c r="AQ147">
        <f t="shared" si="217"/>
        <v>4.3374690656460002</v>
      </c>
      <c r="AR147">
        <f t="shared" si="218"/>
        <v>59.492164259809229</v>
      </c>
      <c r="AS147">
        <f t="shared" si="219"/>
        <v>39.152244215863917</v>
      </c>
      <c r="AT147">
        <f t="shared" si="220"/>
        <v>31.860745429992676</v>
      </c>
      <c r="AU147">
        <f t="shared" si="221"/>
        <v>4.7375754314554959</v>
      </c>
      <c r="AV147">
        <f t="shared" si="222"/>
        <v>1.2620156598468093E-2</v>
      </c>
      <c r="AW147">
        <f t="shared" si="223"/>
        <v>1.4829477980165975</v>
      </c>
      <c r="AX147">
        <f t="shared" si="224"/>
        <v>3.2546276334388984</v>
      </c>
      <c r="AY147">
        <f t="shared" si="225"/>
        <v>7.8926395685004341E-3</v>
      </c>
      <c r="AZ147">
        <f t="shared" si="226"/>
        <v>16.839541829200879</v>
      </c>
      <c r="BA147">
        <f t="shared" si="227"/>
        <v>0.58303370349548866</v>
      </c>
      <c r="BB147">
        <f t="shared" si="228"/>
        <v>31.757724916372055</v>
      </c>
      <c r="BC147">
        <f t="shared" si="229"/>
        <v>395.60728387306779</v>
      </c>
      <c r="BD147">
        <f t="shared" si="230"/>
        <v>9.1702603520393963E-4</v>
      </c>
    </row>
    <row r="148" spans="1:108" x14ac:dyDescent="0.25">
      <c r="A148" s="1">
        <v>118</v>
      </c>
      <c r="B148" s="1" t="s">
        <v>150</v>
      </c>
      <c r="C148" s="1">
        <v>1804.4999996758997</v>
      </c>
      <c r="D148" s="1">
        <v>0</v>
      </c>
      <c r="E148">
        <f t="shared" si="203"/>
        <v>1.1556435151722479</v>
      </c>
      <c r="F148">
        <f t="shared" si="204"/>
        <v>1.2670167350530883E-2</v>
      </c>
      <c r="G148">
        <f t="shared" si="205"/>
        <v>229.23084759568758</v>
      </c>
      <c r="H148">
        <f t="shared" si="206"/>
        <v>0.51449591378399828</v>
      </c>
      <c r="I148">
        <f t="shared" si="207"/>
        <v>2.8550858081156267</v>
      </c>
      <c r="J148">
        <f t="shared" si="208"/>
        <v>30.314479827880859</v>
      </c>
      <c r="K148" s="1">
        <v>6</v>
      </c>
      <c r="L148">
        <f t="shared" si="209"/>
        <v>1.4200000166893005</v>
      </c>
      <c r="M148" s="1">
        <v>1</v>
      </c>
      <c r="N148">
        <f t="shared" si="210"/>
        <v>2.8400000333786011</v>
      </c>
      <c r="O148" s="1">
        <v>33.409740447998047</v>
      </c>
      <c r="P148" s="1">
        <v>30.314479827880859</v>
      </c>
      <c r="Q148" s="1">
        <v>35.008739471435547</v>
      </c>
      <c r="R148" s="1">
        <v>400.19155883789062</v>
      </c>
      <c r="S148" s="1">
        <v>396.1163330078125</v>
      </c>
      <c r="T148" s="1">
        <v>18.828647613525391</v>
      </c>
      <c r="U148" s="1">
        <v>20.339590072631836</v>
      </c>
      <c r="V148" s="1">
        <v>26.554716110229492</v>
      </c>
      <c r="W148" s="1">
        <v>28.685651779174805</v>
      </c>
      <c r="X148" s="1">
        <v>200.15240478515625</v>
      </c>
      <c r="Y148" s="1">
        <v>1700.877685546875</v>
      </c>
      <c r="Z148" s="1">
        <v>9.2239799499511719</v>
      </c>
      <c r="AA148" s="1">
        <v>72.908592224121094</v>
      </c>
      <c r="AB148" s="1">
        <v>3.0282192230224609</v>
      </c>
      <c r="AC148" s="1">
        <v>-0.16224414110183716</v>
      </c>
      <c r="AD148" s="1">
        <v>1</v>
      </c>
      <c r="AE148" s="1">
        <v>-0.21956524252891541</v>
      </c>
      <c r="AF148" s="1">
        <v>2.737391471862793</v>
      </c>
      <c r="AG148" s="1">
        <v>1</v>
      </c>
      <c r="AH148" s="1">
        <v>0</v>
      </c>
      <c r="AI148" s="1">
        <v>0.15999999642372131</v>
      </c>
      <c r="AJ148" s="1">
        <v>111115</v>
      </c>
      <c r="AK148">
        <f t="shared" si="211"/>
        <v>0.33358734130859369</v>
      </c>
      <c r="AL148">
        <f t="shared" si="212"/>
        <v>5.1449591378399824E-4</v>
      </c>
      <c r="AM148">
        <f t="shared" si="213"/>
        <v>303.46447982788084</v>
      </c>
      <c r="AN148">
        <f t="shared" si="214"/>
        <v>306.55974044799802</v>
      </c>
      <c r="AO148">
        <f t="shared" si="215"/>
        <v>272.14042360468738</v>
      </c>
      <c r="AP148">
        <f t="shared" si="216"/>
        <v>3.3787873708973035</v>
      </c>
      <c r="AQ148">
        <f t="shared" si="217"/>
        <v>4.338016686726923</v>
      </c>
      <c r="AR148">
        <f t="shared" si="218"/>
        <v>59.4993889525648</v>
      </c>
      <c r="AS148">
        <f t="shared" si="219"/>
        <v>39.159798879932964</v>
      </c>
      <c r="AT148">
        <f t="shared" si="220"/>
        <v>31.862110137939453</v>
      </c>
      <c r="AU148">
        <f t="shared" si="221"/>
        <v>4.7379417631663721</v>
      </c>
      <c r="AV148">
        <f t="shared" si="222"/>
        <v>1.261389265721042E-2</v>
      </c>
      <c r="AW148">
        <f t="shared" si="223"/>
        <v>1.482930878611296</v>
      </c>
      <c r="AX148">
        <f t="shared" si="224"/>
        <v>3.2550108845550758</v>
      </c>
      <c r="AY148">
        <f t="shared" si="225"/>
        <v>7.8887196000271224E-3</v>
      </c>
      <c r="AZ148">
        <f t="shared" si="226"/>
        <v>16.712898392543632</v>
      </c>
      <c r="BA148">
        <f t="shared" si="227"/>
        <v>0.57869577317117726</v>
      </c>
      <c r="BB148">
        <f t="shared" si="228"/>
        <v>31.752448792903643</v>
      </c>
      <c r="BC148">
        <f t="shared" si="229"/>
        <v>395.56699542783139</v>
      </c>
      <c r="BD148">
        <f t="shared" si="230"/>
        <v>9.2764340712173088E-4</v>
      </c>
    </row>
    <row r="149" spans="1:108" x14ac:dyDescent="0.25">
      <c r="A149" s="1">
        <v>119</v>
      </c>
      <c r="B149" s="1" t="s">
        <v>150</v>
      </c>
      <c r="C149" s="1">
        <v>1804.9999996647239</v>
      </c>
      <c r="D149" s="1">
        <v>0</v>
      </c>
      <c r="E149">
        <f t="shared" si="203"/>
        <v>1.1536185290564618</v>
      </c>
      <c r="F149">
        <f t="shared" si="204"/>
        <v>1.2661968871985212E-2</v>
      </c>
      <c r="G149">
        <f t="shared" si="205"/>
        <v>229.38041563053787</v>
      </c>
      <c r="H149">
        <f t="shared" si="206"/>
        <v>0.51428657491868712</v>
      </c>
      <c r="I149">
        <f t="shared" si="207"/>
        <v>2.855755410653892</v>
      </c>
      <c r="J149">
        <f t="shared" si="208"/>
        <v>30.316715240478516</v>
      </c>
      <c r="K149" s="1">
        <v>6</v>
      </c>
      <c r="L149">
        <f t="shared" si="209"/>
        <v>1.4200000166893005</v>
      </c>
      <c r="M149" s="1">
        <v>1</v>
      </c>
      <c r="N149">
        <f t="shared" si="210"/>
        <v>2.8400000333786011</v>
      </c>
      <c r="O149" s="1">
        <v>33.411136627197266</v>
      </c>
      <c r="P149" s="1">
        <v>30.316715240478516</v>
      </c>
      <c r="Q149" s="1">
        <v>35.008575439453125</v>
      </c>
      <c r="R149" s="1">
        <v>400.18218994140625</v>
      </c>
      <c r="S149" s="1">
        <v>396.1131591796875</v>
      </c>
      <c r="T149" s="1">
        <v>18.827646255493164</v>
      </c>
      <c r="U149" s="1">
        <v>20.338024139404297</v>
      </c>
      <c r="V149" s="1">
        <v>26.551233291625977</v>
      </c>
      <c r="W149" s="1">
        <v>28.681207656860352</v>
      </c>
      <c r="X149" s="1">
        <v>200.14607238769531</v>
      </c>
      <c r="Y149" s="1">
        <v>1700.943603515625</v>
      </c>
      <c r="Z149" s="1">
        <v>9.262202262878418</v>
      </c>
      <c r="AA149" s="1">
        <v>72.908607482910156</v>
      </c>
      <c r="AB149" s="1">
        <v>3.0282192230224609</v>
      </c>
      <c r="AC149" s="1">
        <v>-0.16224414110183716</v>
      </c>
      <c r="AD149" s="1">
        <v>1</v>
      </c>
      <c r="AE149" s="1">
        <v>-0.21956524252891541</v>
      </c>
      <c r="AF149" s="1">
        <v>2.737391471862793</v>
      </c>
      <c r="AG149" s="1">
        <v>1</v>
      </c>
      <c r="AH149" s="1">
        <v>0</v>
      </c>
      <c r="AI149" s="1">
        <v>0.15999999642372131</v>
      </c>
      <c r="AJ149" s="1">
        <v>111115</v>
      </c>
      <c r="AK149">
        <f t="shared" si="211"/>
        <v>0.33357678731282547</v>
      </c>
      <c r="AL149">
        <f t="shared" si="212"/>
        <v>5.1428657491868718E-4</v>
      </c>
      <c r="AM149">
        <f t="shared" si="213"/>
        <v>303.46671524047849</v>
      </c>
      <c r="AN149">
        <f t="shared" si="214"/>
        <v>306.56113662719724</v>
      </c>
      <c r="AO149">
        <f t="shared" si="215"/>
        <v>272.15097047945164</v>
      </c>
      <c r="AP149">
        <f t="shared" si="216"/>
        <v>3.3788966552056157</v>
      </c>
      <c r="AQ149">
        <f t="shared" si="217"/>
        <v>4.3385724296116717</v>
      </c>
      <c r="AR149">
        <f t="shared" si="218"/>
        <v>59.506998959329138</v>
      </c>
      <c r="AS149">
        <f t="shared" si="219"/>
        <v>39.168974819924841</v>
      </c>
      <c r="AT149">
        <f t="shared" si="220"/>
        <v>31.863925933837891</v>
      </c>
      <c r="AU149">
        <f t="shared" si="221"/>
        <v>4.738429219695516</v>
      </c>
      <c r="AV149">
        <f t="shared" si="222"/>
        <v>1.2605766820852399E-2</v>
      </c>
      <c r="AW149">
        <f t="shared" si="223"/>
        <v>1.4828170189577796</v>
      </c>
      <c r="AX149">
        <f t="shared" si="224"/>
        <v>3.2556122007377364</v>
      </c>
      <c r="AY149">
        <f t="shared" si="225"/>
        <v>7.8836344630794277E-3</v>
      </c>
      <c r="AZ149">
        <f t="shared" si="226"/>
        <v>16.723806687473676</v>
      </c>
      <c r="BA149">
        <f t="shared" si="227"/>
        <v>0.57907799908885327</v>
      </c>
      <c r="BB149">
        <f t="shared" si="228"/>
        <v>31.744775820659264</v>
      </c>
      <c r="BC149">
        <f t="shared" si="229"/>
        <v>395.56478418112334</v>
      </c>
      <c r="BD149">
        <f t="shared" si="230"/>
        <v>9.2579933937414613E-4</v>
      </c>
    </row>
    <row r="150" spans="1:108" x14ac:dyDescent="0.25">
      <c r="A150" s="1">
        <v>120</v>
      </c>
      <c r="B150" s="1" t="s">
        <v>151</v>
      </c>
      <c r="C150" s="1">
        <v>1805.499999653548</v>
      </c>
      <c r="D150" s="1">
        <v>0</v>
      </c>
      <c r="E150">
        <f t="shared" si="203"/>
        <v>1.1502852351012784</v>
      </c>
      <c r="F150">
        <f t="shared" si="204"/>
        <v>1.2651831342316283E-2</v>
      </c>
      <c r="G150">
        <f t="shared" si="205"/>
        <v>229.68067917107754</v>
      </c>
      <c r="H150">
        <f t="shared" si="206"/>
        <v>0.51411514342691667</v>
      </c>
      <c r="I150">
        <f t="shared" si="207"/>
        <v>2.8570727814028025</v>
      </c>
      <c r="J150">
        <f t="shared" si="208"/>
        <v>30.322055816650391</v>
      </c>
      <c r="K150" s="1">
        <v>6</v>
      </c>
      <c r="L150">
        <f t="shared" si="209"/>
        <v>1.4200000166893005</v>
      </c>
      <c r="M150" s="1">
        <v>1</v>
      </c>
      <c r="N150">
        <f t="shared" si="210"/>
        <v>2.8400000333786011</v>
      </c>
      <c r="O150" s="1">
        <v>33.412239074707031</v>
      </c>
      <c r="P150" s="1">
        <v>30.322055816650391</v>
      </c>
      <c r="Q150" s="1">
        <v>35.009078979492188</v>
      </c>
      <c r="R150" s="1">
        <v>400.18536376953125</v>
      </c>
      <c r="S150" s="1">
        <v>396.12680053710937</v>
      </c>
      <c r="T150" s="1">
        <v>18.828271865844727</v>
      </c>
      <c r="U150" s="1">
        <v>20.338037490844727</v>
      </c>
      <c r="V150" s="1">
        <v>26.550647735595703</v>
      </c>
      <c r="W150" s="1">
        <v>28.67963981628418</v>
      </c>
      <c r="X150" s="1">
        <v>200.16049194335937</v>
      </c>
      <c r="Y150" s="1">
        <v>1700.883056640625</v>
      </c>
      <c r="Z150" s="1">
        <v>9.2737770080566406</v>
      </c>
      <c r="AA150" s="1">
        <v>72.909080505371094</v>
      </c>
      <c r="AB150" s="1">
        <v>3.0282192230224609</v>
      </c>
      <c r="AC150" s="1">
        <v>-0.16224414110183716</v>
      </c>
      <c r="AD150" s="1">
        <v>1</v>
      </c>
      <c r="AE150" s="1">
        <v>-0.21956524252891541</v>
      </c>
      <c r="AF150" s="1">
        <v>2.737391471862793</v>
      </c>
      <c r="AG150" s="1">
        <v>1</v>
      </c>
      <c r="AH150" s="1">
        <v>0</v>
      </c>
      <c r="AI150" s="1">
        <v>0.15999999642372131</v>
      </c>
      <c r="AJ150" s="1">
        <v>111115</v>
      </c>
      <c r="AK150">
        <f t="shared" si="211"/>
        <v>0.33360081990559892</v>
      </c>
      <c r="AL150">
        <f t="shared" si="212"/>
        <v>5.1411514342691671E-4</v>
      </c>
      <c r="AM150">
        <f t="shared" si="213"/>
        <v>303.47205581665037</v>
      </c>
      <c r="AN150">
        <f t="shared" si="214"/>
        <v>306.56223907470701</v>
      </c>
      <c r="AO150">
        <f t="shared" si="215"/>
        <v>272.14128297966818</v>
      </c>
      <c r="AP150">
        <f t="shared" si="216"/>
        <v>3.3782509381630095</v>
      </c>
      <c r="AQ150">
        <f t="shared" si="217"/>
        <v>4.3399003941440562</v>
      </c>
      <c r="AR150">
        <f t="shared" si="218"/>
        <v>59.524826867407036</v>
      </c>
      <c r="AS150">
        <f t="shared" si="219"/>
        <v>39.186789376562309</v>
      </c>
      <c r="AT150">
        <f t="shared" si="220"/>
        <v>31.867147445678711</v>
      </c>
      <c r="AU150">
        <f t="shared" si="221"/>
        <v>4.7392941528572932</v>
      </c>
      <c r="AV150">
        <f t="shared" si="222"/>
        <v>1.2595719049647834E-2</v>
      </c>
      <c r="AW150">
        <f t="shared" si="223"/>
        <v>1.4828276127412536</v>
      </c>
      <c r="AX150">
        <f t="shared" si="224"/>
        <v>3.2564665401160395</v>
      </c>
      <c r="AY150">
        <f t="shared" si="225"/>
        <v>7.8773465877995715E-3</v>
      </c>
      <c r="AZ150">
        <f t="shared" si="226"/>
        <v>16.745807128212405</v>
      </c>
      <c r="BA150">
        <f t="shared" si="227"/>
        <v>0.57981605601956976</v>
      </c>
      <c r="BB150">
        <f t="shared" si="228"/>
        <v>31.733307551087297</v>
      </c>
      <c r="BC150">
        <f t="shared" si="229"/>
        <v>395.58001002685035</v>
      </c>
      <c r="BD150">
        <f t="shared" si="230"/>
        <v>9.2275530137293836E-4</v>
      </c>
      <c r="BE150">
        <f>AVERAGE(E136:E150)</f>
        <v>1.2011222324431279</v>
      </c>
      <c r="BF150">
        <f t="shared" ref="BF150:DD150" si="231">AVERAGE(F136:F150)</f>
        <v>1.269535255428614E-2</v>
      </c>
      <c r="BG150">
        <f t="shared" si="231"/>
        <v>223.97590450396382</v>
      </c>
      <c r="BH150">
        <f t="shared" si="231"/>
        <v>0.51523243397095664</v>
      </c>
      <c r="BI150">
        <f t="shared" si="231"/>
        <v>2.8535511305027796</v>
      </c>
      <c r="BJ150">
        <f t="shared" si="231"/>
        <v>30.308691279093424</v>
      </c>
      <c r="BK150">
        <f t="shared" si="231"/>
        <v>6</v>
      </c>
      <c r="BL150">
        <f t="shared" si="231"/>
        <v>1.4200000166893005</v>
      </c>
      <c r="BM150">
        <f t="shared" si="231"/>
        <v>1</v>
      </c>
      <c r="BN150">
        <f t="shared" si="231"/>
        <v>2.8400000333786011</v>
      </c>
      <c r="BO150">
        <f t="shared" si="231"/>
        <v>33.405796305338541</v>
      </c>
      <c r="BP150">
        <f t="shared" si="231"/>
        <v>30.308691279093424</v>
      </c>
      <c r="BQ150">
        <f t="shared" si="231"/>
        <v>35.009393310546876</v>
      </c>
      <c r="BR150">
        <f t="shared" si="231"/>
        <v>400.34769490559898</v>
      </c>
      <c r="BS150">
        <f t="shared" si="231"/>
        <v>396.13517252604169</v>
      </c>
      <c r="BT150">
        <f t="shared" si="231"/>
        <v>18.827825419108073</v>
      </c>
      <c r="BU150">
        <f t="shared" si="231"/>
        <v>20.340946197509766</v>
      </c>
      <c r="BV150">
        <f t="shared" si="231"/>
        <v>26.55937817891439</v>
      </c>
      <c r="BW150">
        <f t="shared" si="231"/>
        <v>28.693855158487956</v>
      </c>
      <c r="BX150">
        <f t="shared" si="231"/>
        <v>200.15009969075521</v>
      </c>
      <c r="BY150">
        <f t="shared" si="231"/>
        <v>1700.9292154947916</v>
      </c>
      <c r="BZ150">
        <f t="shared" si="231"/>
        <v>9.1237421035766602</v>
      </c>
      <c r="CA150">
        <f t="shared" si="231"/>
        <v>72.908464558919277</v>
      </c>
      <c r="CB150">
        <f t="shared" si="231"/>
        <v>3.0282192230224609</v>
      </c>
      <c r="CC150">
        <f t="shared" si="231"/>
        <v>-0.16224414110183716</v>
      </c>
      <c r="CD150">
        <f t="shared" si="231"/>
        <v>1</v>
      </c>
      <c r="CE150">
        <f t="shared" si="231"/>
        <v>-0.21956524252891541</v>
      </c>
      <c r="CF150">
        <f t="shared" si="231"/>
        <v>2.737391471862793</v>
      </c>
      <c r="CG150">
        <f t="shared" si="231"/>
        <v>1</v>
      </c>
      <c r="CH150">
        <f t="shared" si="231"/>
        <v>0</v>
      </c>
      <c r="CI150">
        <f t="shared" si="231"/>
        <v>0.15999999642372131</v>
      </c>
      <c r="CJ150">
        <f t="shared" si="231"/>
        <v>111115</v>
      </c>
      <c r="CK150">
        <f t="shared" si="231"/>
        <v>0.33358349948459204</v>
      </c>
      <c r="CL150">
        <f t="shared" si="231"/>
        <v>5.1523243397095663E-4</v>
      </c>
      <c r="CM150">
        <f t="shared" si="231"/>
        <v>303.45869127909344</v>
      </c>
      <c r="CN150">
        <f t="shared" si="231"/>
        <v>306.55579630533856</v>
      </c>
      <c r="CO150">
        <f t="shared" si="231"/>
        <v>272.14866839616974</v>
      </c>
      <c r="CP150">
        <f t="shared" si="231"/>
        <v>3.3787736363118386</v>
      </c>
      <c r="CQ150">
        <f t="shared" si="231"/>
        <v>4.336578285398927</v>
      </c>
      <c r="CR150">
        <f t="shared" si="231"/>
        <v>59.479764249939052</v>
      </c>
      <c r="CS150">
        <f t="shared" si="231"/>
        <v>39.138818052429286</v>
      </c>
      <c r="CT150">
        <f t="shared" si="231"/>
        <v>31.857243792215982</v>
      </c>
      <c r="CU150">
        <f t="shared" si="231"/>
        <v>4.7366358013437324</v>
      </c>
      <c r="CV150">
        <f t="shared" si="231"/>
        <v>1.2638854258751647E-2</v>
      </c>
      <c r="CW150">
        <f t="shared" si="231"/>
        <v>1.4830271548961469</v>
      </c>
      <c r="CX150">
        <f t="shared" si="231"/>
        <v>3.2536086464475842</v>
      </c>
      <c r="CY150">
        <f t="shared" si="231"/>
        <v>7.9043405754440042E-3</v>
      </c>
      <c r="CZ150">
        <f t="shared" si="231"/>
        <v>16.32973912900389</v>
      </c>
      <c r="DA150">
        <f t="shared" si="231"/>
        <v>0.56540204319950915</v>
      </c>
      <c r="DB150">
        <f t="shared" si="231"/>
        <v>31.767767752835187</v>
      </c>
      <c r="DC150">
        <f t="shared" si="231"/>
        <v>395.56421654197817</v>
      </c>
      <c r="DD150">
        <f t="shared" si="231"/>
        <v>9.6465147679486386E-4</v>
      </c>
    </row>
    <row r="151" spans="1:108" x14ac:dyDescent="0.25">
      <c r="A151" s="1" t="s">
        <v>9</v>
      </c>
      <c r="B151" s="1" t="s">
        <v>152</v>
      </c>
    </row>
    <row r="152" spans="1:108" x14ac:dyDescent="0.25">
      <c r="A152" s="1" t="s">
        <v>9</v>
      </c>
      <c r="B152" s="1" t="s">
        <v>153</v>
      </c>
    </row>
    <row r="153" spans="1:108" x14ac:dyDescent="0.25">
      <c r="A153" s="1">
        <v>121</v>
      </c>
      <c r="B153" s="1" t="s">
        <v>154</v>
      </c>
      <c r="C153" s="1">
        <v>1947.9999998435378</v>
      </c>
      <c r="D153" s="1">
        <v>0</v>
      </c>
      <c r="E153">
        <f t="shared" ref="E153:E167" si="232">(R153-S153*(1000-T153)/(1000-U153))*AK153</f>
        <v>1.1665303890101115</v>
      </c>
      <c r="F153">
        <f t="shared" ref="F153:F167" si="233">IF(AV153&lt;&gt;0,1/(1/AV153-1/N153),0)</f>
        <v>1.296702166549017E-2</v>
      </c>
      <c r="G153">
        <f t="shared" ref="G153:G167" si="234">((AY153-AL153/2)*S153-E153)/(AY153+AL153/2)</f>
        <v>228.08071101656699</v>
      </c>
      <c r="H153">
        <f t="shared" ref="H153:H167" si="235">AL153*1000</f>
        <v>0.62822906194452188</v>
      </c>
      <c r="I153">
        <f t="shared" ref="I153:I167" si="236">(AQ153-AW153)</f>
        <v>3.3925803262430643</v>
      </c>
      <c r="J153">
        <f t="shared" ref="J153:J167" si="237">(P153+AP153*D153)</f>
        <v>32.438674926757813</v>
      </c>
      <c r="K153" s="1">
        <v>6</v>
      </c>
      <c r="L153">
        <f t="shared" ref="L153:L167" si="238">(K153*AE153+AF153)</f>
        <v>1.4200000166893005</v>
      </c>
      <c r="M153" s="1">
        <v>1</v>
      </c>
      <c r="N153">
        <f t="shared" ref="N153:N167" si="239">L153*(M153+1)*(M153+1)/(M153*M153+1)</f>
        <v>2.8400000333786011</v>
      </c>
      <c r="O153" s="1">
        <v>37.627658843994141</v>
      </c>
      <c r="P153" s="1">
        <v>32.438674926757813</v>
      </c>
      <c r="Q153" s="1">
        <v>40.102596282958984</v>
      </c>
      <c r="R153" s="1">
        <v>401.14401245117187</v>
      </c>
      <c r="S153" s="1">
        <v>396.89959716796875</v>
      </c>
      <c r="T153" s="1">
        <v>18.762479782104492</v>
      </c>
      <c r="U153" s="1">
        <v>20.606935501098633</v>
      </c>
      <c r="V153" s="1">
        <v>20.966562271118164</v>
      </c>
      <c r="W153" s="1">
        <v>23.027690887451172</v>
      </c>
      <c r="X153" s="1">
        <v>200.15113830566406</v>
      </c>
      <c r="Y153" s="1">
        <v>1699.328369140625</v>
      </c>
      <c r="Z153" s="1">
        <v>9.4266986846923828</v>
      </c>
      <c r="AA153" s="1">
        <v>72.905250549316406</v>
      </c>
      <c r="AB153" s="1">
        <v>3.4249782562255859</v>
      </c>
      <c r="AC153" s="1">
        <v>-0.20536166429519653</v>
      </c>
      <c r="AD153" s="1">
        <v>1</v>
      </c>
      <c r="AE153" s="1">
        <v>-0.21956524252891541</v>
      </c>
      <c r="AF153" s="1">
        <v>2.737391471862793</v>
      </c>
      <c r="AG153" s="1">
        <v>1</v>
      </c>
      <c r="AH153" s="1">
        <v>0</v>
      </c>
      <c r="AI153" s="1">
        <v>0.15999999642372131</v>
      </c>
      <c r="AJ153" s="1">
        <v>111115</v>
      </c>
      <c r="AK153">
        <f t="shared" ref="AK153:AK167" si="240">X153*0.000001/(K153*0.0001)</f>
        <v>0.33358523050944006</v>
      </c>
      <c r="AL153">
        <f t="shared" ref="AL153:AL167" si="241">(U153-T153)/(1000-U153)*AK153</f>
        <v>6.2822906194452189E-4</v>
      </c>
      <c r="AM153">
        <f t="shared" ref="AM153:AM167" si="242">(P153+273.15)</f>
        <v>305.58867492675779</v>
      </c>
      <c r="AN153">
        <f t="shared" ref="AN153:AN167" si="243">(O153+273.15)</f>
        <v>310.77765884399412</v>
      </c>
      <c r="AO153">
        <f t="shared" ref="AO153:AO167" si="244">(Y153*AG153+Z153*AH153)*AI153</f>
        <v>271.89253298522817</v>
      </c>
      <c r="AP153">
        <f t="shared" ref="AP153:AP167" si="245">((AO153+0.00000010773*(AN153^4-AM153^4))-AL153*44100)/(L153*51.4+0.00000043092*AM153^3)</f>
        <v>3.6306586586074316</v>
      </c>
      <c r="AQ153">
        <f t="shared" ref="AQ153:AQ167" si="246">0.61365*EXP(17.502*J153/(240.97+J153))</f>
        <v>4.8949341220042628</v>
      </c>
      <c r="AR153">
        <f t="shared" ref="AR153:AR167" si="247">AQ153*1000/AA153</f>
        <v>67.141036964040168</v>
      </c>
      <c r="AS153">
        <f t="shared" ref="AS153:AS167" si="248">(AR153-U153)</f>
        <v>46.534101462941535</v>
      </c>
      <c r="AT153">
        <f t="shared" ref="AT153:AT167" si="249">IF(D153,P153,(O153+P153)/2)</f>
        <v>35.033166885375977</v>
      </c>
      <c r="AU153">
        <f t="shared" ref="AU153:AU167" si="250">0.61365*EXP(17.502*AT153/(240.97+AT153))</f>
        <v>5.6587538411547227</v>
      </c>
      <c r="AV153">
        <f t="shared" ref="AV153:AV167" si="251">IF(AS153&lt;&gt;0,(1000-(AR153+U153)/2)/AS153*AL153,0)</f>
        <v>1.2908085250302336E-2</v>
      </c>
      <c r="AW153">
        <f t="shared" ref="AW153:AW167" si="252">U153*AA153/1000</f>
        <v>1.5023537957611988</v>
      </c>
      <c r="AX153">
        <f t="shared" ref="AX153:AX167" si="253">(AU153-AW153)</f>
        <v>4.1564000453935241</v>
      </c>
      <c r="AY153">
        <f t="shared" ref="AY153:AY167" si="254">1/(1.6/F153+1.37/N153)</f>
        <v>8.07282772947664E-3</v>
      </c>
      <c r="AZ153">
        <f t="shared" ref="AZ153:AZ167" si="255">G153*AA153*0.001</f>
        <v>16.628281382129046</v>
      </c>
      <c r="BA153">
        <f t="shared" ref="BA153:BA167" si="256">G153/S153</f>
        <v>0.57465593979941165</v>
      </c>
      <c r="BB153">
        <f t="shared" ref="BB153:BB167" si="257">(1-AL153*AA153/AQ153/F153)*100</f>
        <v>27.841126921224468</v>
      </c>
      <c r="BC153">
        <f t="shared" ref="BC153:BC167" si="258">(S153-E153/(N153/1.35))</f>
        <v>396.34508448956916</v>
      </c>
      <c r="BD153">
        <f t="shared" ref="BD153:BD167" si="259">E153*BB153/100/BC153</f>
        <v>8.1942534142240894E-4</v>
      </c>
    </row>
    <row r="154" spans="1:108" x14ac:dyDescent="0.25">
      <c r="A154" s="1">
        <v>122</v>
      </c>
      <c r="B154" s="1" t="s">
        <v>154</v>
      </c>
      <c r="C154" s="1">
        <v>1947.9999998435378</v>
      </c>
      <c r="D154" s="1">
        <v>0</v>
      </c>
      <c r="E154">
        <f t="shared" si="232"/>
        <v>1.1665303890101115</v>
      </c>
      <c r="F154">
        <f t="shared" si="233"/>
        <v>1.296702166549017E-2</v>
      </c>
      <c r="G154">
        <f t="shared" si="234"/>
        <v>228.08071101656699</v>
      </c>
      <c r="H154">
        <f t="shared" si="235"/>
        <v>0.62822906194452188</v>
      </c>
      <c r="I154">
        <f t="shared" si="236"/>
        <v>3.3925803262430643</v>
      </c>
      <c r="J154">
        <f t="shared" si="237"/>
        <v>32.438674926757813</v>
      </c>
      <c r="K154" s="1">
        <v>6</v>
      </c>
      <c r="L154">
        <f t="shared" si="238"/>
        <v>1.4200000166893005</v>
      </c>
      <c r="M154" s="1">
        <v>1</v>
      </c>
      <c r="N154">
        <f t="shared" si="239"/>
        <v>2.8400000333786011</v>
      </c>
      <c r="O154" s="1">
        <v>37.627658843994141</v>
      </c>
      <c r="P154" s="1">
        <v>32.438674926757813</v>
      </c>
      <c r="Q154" s="1">
        <v>40.102596282958984</v>
      </c>
      <c r="R154" s="1">
        <v>401.14401245117187</v>
      </c>
      <c r="S154" s="1">
        <v>396.89959716796875</v>
      </c>
      <c r="T154" s="1">
        <v>18.762479782104492</v>
      </c>
      <c r="U154" s="1">
        <v>20.606935501098633</v>
      </c>
      <c r="V154" s="1">
        <v>20.966562271118164</v>
      </c>
      <c r="W154" s="1">
        <v>23.027690887451172</v>
      </c>
      <c r="X154" s="1">
        <v>200.15113830566406</v>
      </c>
      <c r="Y154" s="1">
        <v>1699.328369140625</v>
      </c>
      <c r="Z154" s="1">
        <v>9.4266986846923828</v>
      </c>
      <c r="AA154" s="1">
        <v>72.905250549316406</v>
      </c>
      <c r="AB154" s="1">
        <v>3.4249782562255859</v>
      </c>
      <c r="AC154" s="1">
        <v>-0.20536166429519653</v>
      </c>
      <c r="AD154" s="1">
        <v>1</v>
      </c>
      <c r="AE154" s="1">
        <v>-0.21956524252891541</v>
      </c>
      <c r="AF154" s="1">
        <v>2.737391471862793</v>
      </c>
      <c r="AG154" s="1">
        <v>1</v>
      </c>
      <c r="AH154" s="1">
        <v>0</v>
      </c>
      <c r="AI154" s="1">
        <v>0.15999999642372131</v>
      </c>
      <c r="AJ154" s="1">
        <v>111115</v>
      </c>
      <c r="AK154">
        <f t="shared" si="240"/>
        <v>0.33358523050944006</v>
      </c>
      <c r="AL154">
        <f t="shared" si="241"/>
        <v>6.2822906194452189E-4</v>
      </c>
      <c r="AM154">
        <f t="shared" si="242"/>
        <v>305.58867492675779</v>
      </c>
      <c r="AN154">
        <f t="shared" si="243"/>
        <v>310.77765884399412</v>
      </c>
      <c r="AO154">
        <f t="shared" si="244"/>
        <v>271.89253298522817</v>
      </c>
      <c r="AP154">
        <f t="shared" si="245"/>
        <v>3.6306586586074316</v>
      </c>
      <c r="AQ154">
        <f t="shared" si="246"/>
        <v>4.8949341220042628</v>
      </c>
      <c r="AR154">
        <f t="shared" si="247"/>
        <v>67.141036964040168</v>
      </c>
      <c r="AS154">
        <f t="shared" si="248"/>
        <v>46.534101462941535</v>
      </c>
      <c r="AT154">
        <f t="shared" si="249"/>
        <v>35.033166885375977</v>
      </c>
      <c r="AU154">
        <f t="shared" si="250"/>
        <v>5.6587538411547227</v>
      </c>
      <c r="AV154">
        <f t="shared" si="251"/>
        <v>1.2908085250302336E-2</v>
      </c>
      <c r="AW154">
        <f t="shared" si="252"/>
        <v>1.5023537957611988</v>
      </c>
      <c r="AX154">
        <f t="shared" si="253"/>
        <v>4.1564000453935241</v>
      </c>
      <c r="AY154">
        <f t="shared" si="254"/>
        <v>8.07282772947664E-3</v>
      </c>
      <c r="AZ154">
        <f t="shared" si="255"/>
        <v>16.628281382129046</v>
      </c>
      <c r="BA154">
        <f t="shared" si="256"/>
        <v>0.57465593979941165</v>
      </c>
      <c r="BB154">
        <f t="shared" si="257"/>
        <v>27.841126921224468</v>
      </c>
      <c r="BC154">
        <f t="shared" si="258"/>
        <v>396.34508448956916</v>
      </c>
      <c r="BD154">
        <f t="shared" si="259"/>
        <v>8.1942534142240894E-4</v>
      </c>
    </row>
    <row r="155" spans="1:108" x14ac:dyDescent="0.25">
      <c r="A155" s="1">
        <v>123</v>
      </c>
      <c r="B155" s="1" t="s">
        <v>154</v>
      </c>
      <c r="C155" s="1">
        <v>1947.9999998435378</v>
      </c>
      <c r="D155" s="1">
        <v>0</v>
      </c>
      <c r="E155">
        <f t="shared" si="232"/>
        <v>1.1665303890101115</v>
      </c>
      <c r="F155">
        <f t="shared" si="233"/>
        <v>1.296702166549017E-2</v>
      </c>
      <c r="G155">
        <f t="shared" si="234"/>
        <v>228.08071101656699</v>
      </c>
      <c r="H155">
        <f t="shared" si="235"/>
        <v>0.62822906194452188</v>
      </c>
      <c r="I155">
        <f t="shared" si="236"/>
        <v>3.3925803262430643</v>
      </c>
      <c r="J155">
        <f t="shared" si="237"/>
        <v>32.438674926757813</v>
      </c>
      <c r="K155" s="1">
        <v>6</v>
      </c>
      <c r="L155">
        <f t="shared" si="238"/>
        <v>1.4200000166893005</v>
      </c>
      <c r="M155" s="1">
        <v>1</v>
      </c>
      <c r="N155">
        <f t="shared" si="239"/>
        <v>2.8400000333786011</v>
      </c>
      <c r="O155" s="1">
        <v>37.627658843994141</v>
      </c>
      <c r="P155" s="1">
        <v>32.438674926757813</v>
      </c>
      <c r="Q155" s="1">
        <v>40.102596282958984</v>
      </c>
      <c r="R155" s="1">
        <v>401.14401245117187</v>
      </c>
      <c r="S155" s="1">
        <v>396.89959716796875</v>
      </c>
      <c r="T155" s="1">
        <v>18.762479782104492</v>
      </c>
      <c r="U155" s="1">
        <v>20.606935501098633</v>
      </c>
      <c r="V155" s="1">
        <v>20.966562271118164</v>
      </c>
      <c r="W155" s="1">
        <v>23.027690887451172</v>
      </c>
      <c r="X155" s="1">
        <v>200.15113830566406</v>
      </c>
      <c r="Y155" s="1">
        <v>1699.328369140625</v>
      </c>
      <c r="Z155" s="1">
        <v>9.4266986846923828</v>
      </c>
      <c r="AA155" s="1">
        <v>72.905250549316406</v>
      </c>
      <c r="AB155" s="1">
        <v>3.4249782562255859</v>
      </c>
      <c r="AC155" s="1">
        <v>-0.20536166429519653</v>
      </c>
      <c r="AD155" s="1">
        <v>1</v>
      </c>
      <c r="AE155" s="1">
        <v>-0.21956524252891541</v>
      </c>
      <c r="AF155" s="1">
        <v>2.737391471862793</v>
      </c>
      <c r="AG155" s="1">
        <v>1</v>
      </c>
      <c r="AH155" s="1">
        <v>0</v>
      </c>
      <c r="AI155" s="1">
        <v>0.15999999642372131</v>
      </c>
      <c r="AJ155" s="1">
        <v>111115</v>
      </c>
      <c r="AK155">
        <f t="shared" si="240"/>
        <v>0.33358523050944006</v>
      </c>
      <c r="AL155">
        <f t="shared" si="241"/>
        <v>6.2822906194452189E-4</v>
      </c>
      <c r="AM155">
        <f t="shared" si="242"/>
        <v>305.58867492675779</v>
      </c>
      <c r="AN155">
        <f t="shared" si="243"/>
        <v>310.77765884399412</v>
      </c>
      <c r="AO155">
        <f t="shared" si="244"/>
        <v>271.89253298522817</v>
      </c>
      <c r="AP155">
        <f t="shared" si="245"/>
        <v>3.6306586586074316</v>
      </c>
      <c r="AQ155">
        <f t="shared" si="246"/>
        <v>4.8949341220042628</v>
      </c>
      <c r="AR155">
        <f t="shared" si="247"/>
        <v>67.141036964040168</v>
      </c>
      <c r="AS155">
        <f t="shared" si="248"/>
        <v>46.534101462941535</v>
      </c>
      <c r="AT155">
        <f t="shared" si="249"/>
        <v>35.033166885375977</v>
      </c>
      <c r="AU155">
        <f t="shared" si="250"/>
        <v>5.6587538411547227</v>
      </c>
      <c r="AV155">
        <f t="shared" si="251"/>
        <v>1.2908085250302336E-2</v>
      </c>
      <c r="AW155">
        <f t="shared" si="252"/>
        <v>1.5023537957611988</v>
      </c>
      <c r="AX155">
        <f t="shared" si="253"/>
        <v>4.1564000453935241</v>
      </c>
      <c r="AY155">
        <f t="shared" si="254"/>
        <v>8.07282772947664E-3</v>
      </c>
      <c r="AZ155">
        <f t="shared" si="255"/>
        <v>16.628281382129046</v>
      </c>
      <c r="BA155">
        <f t="shared" si="256"/>
        <v>0.57465593979941165</v>
      </c>
      <c r="BB155">
        <f t="shared" si="257"/>
        <v>27.841126921224468</v>
      </c>
      <c r="BC155">
        <f t="shared" si="258"/>
        <v>396.34508448956916</v>
      </c>
      <c r="BD155">
        <f t="shared" si="259"/>
        <v>8.1942534142240894E-4</v>
      </c>
    </row>
    <row r="156" spans="1:108" x14ac:dyDescent="0.25">
      <c r="A156" s="1">
        <v>124</v>
      </c>
      <c r="B156" s="1" t="s">
        <v>155</v>
      </c>
      <c r="C156" s="1">
        <v>1948.4999998323619</v>
      </c>
      <c r="D156" s="1">
        <v>0</v>
      </c>
      <c r="E156">
        <f t="shared" si="232"/>
        <v>1.1740422566928719</v>
      </c>
      <c r="F156">
        <f t="shared" si="233"/>
        <v>1.295498211203933E-2</v>
      </c>
      <c r="G156">
        <f t="shared" si="234"/>
        <v>227.04915235284201</v>
      </c>
      <c r="H156">
        <f t="shared" si="235"/>
        <v>0.62841120644964965</v>
      </c>
      <c r="I156">
        <f t="shared" si="236"/>
        <v>3.3965964923494472</v>
      </c>
      <c r="J156">
        <f t="shared" si="237"/>
        <v>32.453441619873047</v>
      </c>
      <c r="K156" s="1">
        <v>6</v>
      </c>
      <c r="L156">
        <f t="shared" si="238"/>
        <v>1.4200000166893005</v>
      </c>
      <c r="M156" s="1">
        <v>1</v>
      </c>
      <c r="N156">
        <f t="shared" si="239"/>
        <v>2.8400000333786011</v>
      </c>
      <c r="O156" s="1">
        <v>37.630203247070313</v>
      </c>
      <c r="P156" s="1">
        <v>32.453441619873047</v>
      </c>
      <c r="Q156" s="1">
        <v>40.101913452148437</v>
      </c>
      <c r="R156" s="1">
        <v>401.19039916992187</v>
      </c>
      <c r="S156" s="1">
        <v>396.92349243164062</v>
      </c>
      <c r="T156" s="1">
        <v>18.762975692749023</v>
      </c>
      <c r="U156" s="1">
        <v>20.607839584350586</v>
      </c>
      <c r="V156" s="1">
        <v>20.964181900024414</v>
      </c>
      <c r="W156" s="1">
        <v>23.025478363037109</v>
      </c>
      <c r="X156" s="1">
        <v>200.16468811035156</v>
      </c>
      <c r="Y156" s="1">
        <v>1699.2916259765625</v>
      </c>
      <c r="Z156" s="1">
        <v>9.4765501022338867</v>
      </c>
      <c r="AA156" s="1">
        <v>72.905128479003906</v>
      </c>
      <c r="AB156" s="1">
        <v>3.4249782562255859</v>
      </c>
      <c r="AC156" s="1">
        <v>-0.20536166429519653</v>
      </c>
      <c r="AD156" s="1">
        <v>1</v>
      </c>
      <c r="AE156" s="1">
        <v>-0.21956524252891541</v>
      </c>
      <c r="AF156" s="1">
        <v>2.737391471862793</v>
      </c>
      <c r="AG156" s="1">
        <v>1</v>
      </c>
      <c r="AH156" s="1">
        <v>0</v>
      </c>
      <c r="AI156" s="1">
        <v>0.15999999642372131</v>
      </c>
      <c r="AJ156" s="1">
        <v>111115</v>
      </c>
      <c r="AK156">
        <f t="shared" si="240"/>
        <v>0.3336078135172526</v>
      </c>
      <c r="AL156">
        <f t="shared" si="241"/>
        <v>6.2841120644964964E-4</v>
      </c>
      <c r="AM156">
        <f t="shared" si="242"/>
        <v>305.60344161987302</v>
      </c>
      <c r="AN156">
        <f t="shared" si="243"/>
        <v>310.78020324707029</v>
      </c>
      <c r="AO156">
        <f t="shared" si="244"/>
        <v>271.88665407910958</v>
      </c>
      <c r="AP156">
        <f t="shared" si="245"/>
        <v>3.6286762183788439</v>
      </c>
      <c r="AQ156">
        <f t="shared" si="246"/>
        <v>4.8990136849212291</v>
      </c>
      <c r="AR156">
        <f t="shared" si="247"/>
        <v>67.197106529098377</v>
      </c>
      <c r="AS156">
        <f t="shared" si="248"/>
        <v>46.589266944747791</v>
      </c>
      <c r="AT156">
        <f t="shared" si="249"/>
        <v>35.04182243347168</v>
      </c>
      <c r="AU156">
        <f t="shared" si="250"/>
        <v>5.6614660825587881</v>
      </c>
      <c r="AV156">
        <f t="shared" si="251"/>
        <v>1.2896154839750778E-2</v>
      </c>
      <c r="AW156">
        <f t="shared" si="252"/>
        <v>1.502417192571782</v>
      </c>
      <c r="AX156">
        <f t="shared" si="253"/>
        <v>4.1590488899870062</v>
      </c>
      <c r="AY156">
        <f t="shared" si="254"/>
        <v>8.0653614742970045E-3</v>
      </c>
      <c r="AZ156">
        <f t="shared" si="255"/>
        <v>16.55304762333288</v>
      </c>
      <c r="BA156">
        <f t="shared" si="256"/>
        <v>0.57202245944650176</v>
      </c>
      <c r="BB156">
        <f t="shared" si="257"/>
        <v>27.81340937162873</v>
      </c>
      <c r="BC156">
        <f t="shared" si="258"/>
        <v>396.3654089711099</v>
      </c>
      <c r="BD156">
        <f t="shared" si="259"/>
        <v>8.2383873985758798E-4</v>
      </c>
    </row>
    <row r="157" spans="1:108" x14ac:dyDescent="0.25">
      <c r="A157" s="1">
        <v>125</v>
      </c>
      <c r="B157" s="1" t="s">
        <v>155</v>
      </c>
      <c r="C157" s="1">
        <v>1948.9999998211861</v>
      </c>
      <c r="D157" s="1">
        <v>0</v>
      </c>
      <c r="E157">
        <f t="shared" si="232"/>
        <v>1.2044412559457498</v>
      </c>
      <c r="F157">
        <f t="shared" si="233"/>
        <v>1.2965262054185921E-2</v>
      </c>
      <c r="G157">
        <f t="shared" si="234"/>
        <v>223.52645918658513</v>
      </c>
      <c r="H157">
        <f t="shared" si="235"/>
        <v>0.62914888476095898</v>
      </c>
      <c r="I157">
        <f t="shared" si="236"/>
        <v>3.3978513263632659</v>
      </c>
      <c r="J157">
        <f t="shared" si="237"/>
        <v>32.458194732666016</v>
      </c>
      <c r="K157" s="1">
        <v>6</v>
      </c>
      <c r="L157">
        <f t="shared" si="238"/>
        <v>1.4200000166893005</v>
      </c>
      <c r="M157" s="1">
        <v>1</v>
      </c>
      <c r="N157">
        <f t="shared" si="239"/>
        <v>2.8400000333786011</v>
      </c>
      <c r="O157" s="1">
        <v>37.632884979248047</v>
      </c>
      <c r="P157" s="1">
        <v>32.458194732666016</v>
      </c>
      <c r="Q157" s="1">
        <v>40.102264404296875</v>
      </c>
      <c r="R157" s="1">
        <v>401.28341674804687</v>
      </c>
      <c r="S157" s="1">
        <v>396.92398071289063</v>
      </c>
      <c r="T157" s="1">
        <v>18.761482238769531</v>
      </c>
      <c r="U157" s="1">
        <v>20.608734130859375</v>
      </c>
      <c r="V157" s="1">
        <v>20.959371566772461</v>
      </c>
      <c r="W157" s="1">
        <v>23.023027420043945</v>
      </c>
      <c r="X157" s="1">
        <v>200.14041137695312</v>
      </c>
      <c r="Y157" s="1">
        <v>1699.3197021484375</v>
      </c>
      <c r="Z157" s="1">
        <v>9.4447708129882812</v>
      </c>
      <c r="AA157" s="1">
        <v>72.904823303222656</v>
      </c>
      <c r="AB157" s="1">
        <v>3.4249782562255859</v>
      </c>
      <c r="AC157" s="1">
        <v>-0.20536166429519653</v>
      </c>
      <c r="AD157" s="1">
        <v>1</v>
      </c>
      <c r="AE157" s="1">
        <v>-0.21956524252891541</v>
      </c>
      <c r="AF157" s="1">
        <v>2.737391471862793</v>
      </c>
      <c r="AG157" s="1">
        <v>1</v>
      </c>
      <c r="AH157" s="1">
        <v>0</v>
      </c>
      <c r="AI157" s="1">
        <v>0.15999999642372131</v>
      </c>
      <c r="AJ157" s="1">
        <v>111115</v>
      </c>
      <c r="AK157">
        <f t="shared" si="240"/>
        <v>0.33356735229492179</v>
      </c>
      <c r="AL157">
        <f t="shared" si="241"/>
        <v>6.29148884760959E-4</v>
      </c>
      <c r="AM157">
        <f t="shared" si="242"/>
        <v>305.60819473266599</v>
      </c>
      <c r="AN157">
        <f t="shared" si="243"/>
        <v>310.78288497924802</v>
      </c>
      <c r="AO157">
        <f t="shared" si="244"/>
        <v>271.89114626650917</v>
      </c>
      <c r="AP157">
        <f t="shared" si="245"/>
        <v>3.6280443086629504</v>
      </c>
      <c r="AQ157">
        <f t="shared" si="246"/>
        <v>4.9003274466766626</v>
      </c>
      <c r="AR157">
        <f t="shared" si="247"/>
        <v>67.215408043654776</v>
      </c>
      <c r="AS157">
        <f t="shared" si="248"/>
        <v>46.606673912795401</v>
      </c>
      <c r="AT157">
        <f t="shared" si="249"/>
        <v>35.045539855957031</v>
      </c>
      <c r="AU157">
        <f t="shared" si="250"/>
        <v>5.6626312945847852</v>
      </c>
      <c r="AV157">
        <f t="shared" si="251"/>
        <v>1.2906341596792759E-2</v>
      </c>
      <c r="AW157">
        <f t="shared" si="252"/>
        <v>1.5024761203133967</v>
      </c>
      <c r="AX157">
        <f t="shared" si="253"/>
        <v>4.160155174271388</v>
      </c>
      <c r="AY157">
        <f t="shared" si="254"/>
        <v>8.0717365206948426E-3</v>
      </c>
      <c r="AZ157">
        <f t="shared" si="255"/>
        <v>16.296157010592999</v>
      </c>
      <c r="BA157">
        <f t="shared" si="256"/>
        <v>0.56314677381075107</v>
      </c>
      <c r="BB157">
        <f t="shared" si="257"/>
        <v>27.805636384617081</v>
      </c>
      <c r="BC157">
        <f t="shared" si="258"/>
        <v>396.35144702401163</v>
      </c>
      <c r="BD157">
        <f t="shared" si="259"/>
        <v>8.4496362662276692E-4</v>
      </c>
    </row>
    <row r="158" spans="1:108" x14ac:dyDescent="0.25">
      <c r="A158" s="1">
        <v>126</v>
      </c>
      <c r="B158" s="1" t="s">
        <v>156</v>
      </c>
      <c r="C158" s="1">
        <v>1949.4999998100102</v>
      </c>
      <c r="D158" s="1">
        <v>0</v>
      </c>
      <c r="E158">
        <f t="shared" si="232"/>
        <v>1.2291040935991693</v>
      </c>
      <c r="F158">
        <f t="shared" si="233"/>
        <v>1.2980690859742773E-2</v>
      </c>
      <c r="G158">
        <f t="shared" si="234"/>
        <v>220.77533553831006</v>
      </c>
      <c r="H158">
        <f t="shared" si="235"/>
        <v>0.62998765548927405</v>
      </c>
      <c r="I158">
        <f t="shared" si="236"/>
        <v>3.3983069265785475</v>
      </c>
      <c r="J158">
        <f t="shared" si="237"/>
        <v>32.460422515869141</v>
      </c>
      <c r="K158" s="1">
        <v>6</v>
      </c>
      <c r="L158">
        <f t="shared" si="238"/>
        <v>1.4200000166893005</v>
      </c>
      <c r="M158" s="1">
        <v>1</v>
      </c>
      <c r="N158">
        <f t="shared" si="239"/>
        <v>2.8400000333786011</v>
      </c>
      <c r="O158" s="1">
        <v>37.636486053466797</v>
      </c>
      <c r="P158" s="1">
        <v>32.460422515869141</v>
      </c>
      <c r="Q158" s="1">
        <v>40.102424621582031</v>
      </c>
      <c r="R158" s="1">
        <v>401.37954711914062</v>
      </c>
      <c r="S158" s="1">
        <v>396.9451904296875</v>
      </c>
      <c r="T158" s="1">
        <v>18.761417388916016</v>
      </c>
      <c r="U158" s="1">
        <v>20.611104965209961</v>
      </c>
      <c r="V158" s="1">
        <v>20.955022811889648</v>
      </c>
      <c r="W158" s="1">
        <v>23.020978927612305</v>
      </c>
      <c r="X158" s="1">
        <v>200.14285278320312</v>
      </c>
      <c r="Y158" s="1">
        <v>1699.310546875</v>
      </c>
      <c r="Z158" s="1">
        <v>9.6430196762084961</v>
      </c>
      <c r="AA158" s="1">
        <v>72.904212951660156</v>
      </c>
      <c r="AB158" s="1">
        <v>3.4249782562255859</v>
      </c>
      <c r="AC158" s="1">
        <v>-0.20536166429519653</v>
      </c>
      <c r="AD158" s="1">
        <v>1</v>
      </c>
      <c r="AE158" s="1">
        <v>-0.21956524252891541</v>
      </c>
      <c r="AF158" s="1">
        <v>2.737391471862793</v>
      </c>
      <c r="AG158" s="1">
        <v>1</v>
      </c>
      <c r="AH158" s="1">
        <v>0</v>
      </c>
      <c r="AI158" s="1">
        <v>0.15999999642372131</v>
      </c>
      <c r="AJ158" s="1">
        <v>111115</v>
      </c>
      <c r="AK158">
        <f t="shared" si="240"/>
        <v>0.33357142130533851</v>
      </c>
      <c r="AL158">
        <f t="shared" si="241"/>
        <v>6.2998765548927401E-4</v>
      </c>
      <c r="AM158">
        <f t="shared" si="242"/>
        <v>305.61042251586912</v>
      </c>
      <c r="AN158">
        <f t="shared" si="243"/>
        <v>310.78648605346677</v>
      </c>
      <c r="AO158">
        <f t="shared" si="244"/>
        <v>271.88968142279191</v>
      </c>
      <c r="AP158">
        <f t="shared" si="245"/>
        <v>3.6278068677905058</v>
      </c>
      <c r="AQ158">
        <f t="shared" si="246"/>
        <v>4.9009433121312345</v>
      </c>
      <c r="AR158">
        <f t="shared" si="247"/>
        <v>67.224418366341212</v>
      </c>
      <c r="AS158">
        <f t="shared" si="248"/>
        <v>46.613313401131251</v>
      </c>
      <c r="AT158">
        <f t="shared" si="249"/>
        <v>35.048454284667969</v>
      </c>
      <c r="AU158">
        <f t="shared" si="250"/>
        <v>5.6635449569989618</v>
      </c>
      <c r="AV158">
        <f t="shared" si="251"/>
        <v>1.2921630406314298E-2</v>
      </c>
      <c r="AW158">
        <f t="shared" si="252"/>
        <v>1.502636385552687</v>
      </c>
      <c r="AX158">
        <f t="shared" si="253"/>
        <v>4.1609085714462744</v>
      </c>
      <c r="AY158">
        <f t="shared" si="254"/>
        <v>8.0813045309486766E-3</v>
      </c>
      <c r="AZ158">
        <f t="shared" si="255"/>
        <v>16.09545207655918</v>
      </c>
      <c r="BA158">
        <f t="shared" si="256"/>
        <v>0.55618594420888157</v>
      </c>
      <c r="BB158">
        <f t="shared" si="257"/>
        <v>27.804990295377905</v>
      </c>
      <c r="BC158">
        <f t="shared" si="258"/>
        <v>396.36093320896316</v>
      </c>
      <c r="BD158">
        <f t="shared" si="259"/>
        <v>8.6222492004571093E-4</v>
      </c>
    </row>
    <row r="159" spans="1:108" x14ac:dyDescent="0.25">
      <c r="A159" s="1">
        <v>127</v>
      </c>
      <c r="B159" s="1" t="s">
        <v>156</v>
      </c>
      <c r="C159" s="1">
        <v>1949.9999997988343</v>
      </c>
      <c r="D159" s="1">
        <v>0</v>
      </c>
      <c r="E159">
        <f t="shared" si="232"/>
        <v>1.2420280417508704</v>
      </c>
      <c r="F159">
        <f t="shared" si="233"/>
        <v>1.296455441851469E-2</v>
      </c>
      <c r="G159">
        <f t="shared" si="234"/>
        <v>219.01922123687729</v>
      </c>
      <c r="H159">
        <f t="shared" si="235"/>
        <v>0.6297323484657017</v>
      </c>
      <c r="I159">
        <f t="shared" si="236"/>
        <v>3.4010504315268584</v>
      </c>
      <c r="J159">
        <f t="shared" si="237"/>
        <v>32.470283508300781</v>
      </c>
      <c r="K159" s="1">
        <v>6</v>
      </c>
      <c r="L159">
        <f t="shared" si="238"/>
        <v>1.4200000166893005</v>
      </c>
      <c r="M159" s="1">
        <v>1</v>
      </c>
      <c r="N159">
        <f t="shared" si="239"/>
        <v>2.8400000333786011</v>
      </c>
      <c r="O159" s="1">
        <v>37.639495849609375</v>
      </c>
      <c r="P159" s="1">
        <v>32.470283508300781</v>
      </c>
      <c r="Q159" s="1">
        <v>40.102012634277344</v>
      </c>
      <c r="R159" s="1">
        <v>401.40280151367187</v>
      </c>
      <c r="S159" s="1">
        <v>396.92984008789062</v>
      </c>
      <c r="T159" s="1">
        <v>18.761985778808594</v>
      </c>
      <c r="U159" s="1">
        <v>20.611003875732422</v>
      </c>
      <c r="V159" s="1">
        <v>20.95210075378418</v>
      </c>
      <c r="W159" s="1">
        <v>23.016956329345703</v>
      </c>
      <c r="X159" s="1">
        <v>200.13420104980469</v>
      </c>
      <c r="Y159" s="1">
        <v>1699.29736328125</v>
      </c>
      <c r="Z159" s="1">
        <v>9.6303043365478516</v>
      </c>
      <c r="AA159" s="1">
        <v>72.903762817382812</v>
      </c>
      <c r="AB159" s="1">
        <v>3.4249782562255859</v>
      </c>
      <c r="AC159" s="1">
        <v>-0.20536166429519653</v>
      </c>
      <c r="AD159" s="1">
        <v>1</v>
      </c>
      <c r="AE159" s="1">
        <v>-0.21956524252891541</v>
      </c>
      <c r="AF159" s="1">
        <v>2.737391471862793</v>
      </c>
      <c r="AG159" s="1">
        <v>1</v>
      </c>
      <c r="AH159" s="1">
        <v>0</v>
      </c>
      <c r="AI159" s="1">
        <v>0.15999999642372131</v>
      </c>
      <c r="AJ159" s="1">
        <v>111115</v>
      </c>
      <c r="AK159">
        <f t="shared" si="240"/>
        <v>0.33355700174967445</v>
      </c>
      <c r="AL159">
        <f t="shared" si="241"/>
        <v>6.2973234846570175E-4</v>
      </c>
      <c r="AM159">
        <f t="shared" si="242"/>
        <v>305.62028350830076</v>
      </c>
      <c r="AN159">
        <f t="shared" si="243"/>
        <v>310.78949584960935</v>
      </c>
      <c r="AO159">
        <f t="shared" si="244"/>
        <v>271.88757204783906</v>
      </c>
      <c r="AP159">
        <f t="shared" si="245"/>
        <v>3.62689782958617</v>
      </c>
      <c r="AQ159">
        <f t="shared" si="246"/>
        <v>4.9036701695114129</v>
      </c>
      <c r="AR159">
        <f t="shared" si="247"/>
        <v>67.262236954691261</v>
      </c>
      <c r="AS159">
        <f t="shared" si="248"/>
        <v>46.651233078958839</v>
      </c>
      <c r="AT159">
        <f t="shared" si="249"/>
        <v>35.054889678955078</v>
      </c>
      <c r="AU159">
        <f t="shared" si="250"/>
        <v>5.6655628826636288</v>
      </c>
      <c r="AV159">
        <f t="shared" si="251"/>
        <v>1.2905640378014659E-2</v>
      </c>
      <c r="AW159">
        <f t="shared" si="252"/>
        <v>1.5026197379845543</v>
      </c>
      <c r="AX159">
        <f t="shared" si="253"/>
        <v>4.1629431446790743</v>
      </c>
      <c r="AY159">
        <f t="shared" si="254"/>
        <v>8.0712976858061045E-3</v>
      </c>
      <c r="AZ159">
        <f t="shared" si="255"/>
        <v>15.967325357501196</v>
      </c>
      <c r="BA159">
        <f t="shared" si="256"/>
        <v>0.55178320981960116</v>
      </c>
      <c r="BB159">
        <f t="shared" si="257"/>
        <v>27.785052255375774</v>
      </c>
      <c r="BC159">
        <f t="shared" si="258"/>
        <v>396.33943944118045</v>
      </c>
      <c r="BD159">
        <f t="shared" si="259"/>
        <v>8.7071360072939392E-4</v>
      </c>
    </row>
    <row r="160" spans="1:108" x14ac:dyDescent="0.25">
      <c r="A160" s="1">
        <v>128</v>
      </c>
      <c r="B160" s="1" t="s">
        <v>157</v>
      </c>
      <c r="C160" s="1">
        <v>1950.4999997876585</v>
      </c>
      <c r="D160" s="1">
        <v>0</v>
      </c>
      <c r="E160">
        <f t="shared" si="232"/>
        <v>1.2244039239686275</v>
      </c>
      <c r="F160">
        <f t="shared" si="233"/>
        <v>1.2975655425529345E-2</v>
      </c>
      <c r="G160">
        <f t="shared" si="234"/>
        <v>221.24770422862139</v>
      </c>
      <c r="H160">
        <f t="shared" si="235"/>
        <v>0.63073148497592413</v>
      </c>
      <c r="I160">
        <f t="shared" si="236"/>
        <v>3.4034729678431241</v>
      </c>
      <c r="J160">
        <f t="shared" si="237"/>
        <v>32.479782104492188</v>
      </c>
      <c r="K160" s="1">
        <v>6</v>
      </c>
      <c r="L160">
        <f t="shared" si="238"/>
        <v>1.4200000166893005</v>
      </c>
      <c r="M160" s="1">
        <v>1</v>
      </c>
      <c r="N160">
        <f t="shared" si="239"/>
        <v>2.8400000333786011</v>
      </c>
      <c r="O160" s="1">
        <v>37.643768310546875</v>
      </c>
      <c r="P160" s="1">
        <v>32.479782104492188</v>
      </c>
      <c r="Q160" s="1">
        <v>40.101791381835938</v>
      </c>
      <c r="R160" s="1">
        <v>401.37237548828125</v>
      </c>
      <c r="S160" s="1">
        <v>396.950927734375</v>
      </c>
      <c r="T160" s="1">
        <v>18.76185417175293</v>
      </c>
      <c r="U160" s="1">
        <v>20.613840103149414</v>
      </c>
      <c r="V160" s="1">
        <v>20.947071075439453</v>
      </c>
      <c r="W160" s="1">
        <v>23.014759063720703</v>
      </c>
      <c r="X160" s="1">
        <v>200.12992858886719</v>
      </c>
      <c r="Y160" s="1">
        <v>1699.3311767578125</v>
      </c>
      <c r="Z160" s="1">
        <v>9.6145038604736328</v>
      </c>
      <c r="AA160" s="1">
        <v>72.903694152832031</v>
      </c>
      <c r="AB160" s="1">
        <v>3.4249782562255859</v>
      </c>
      <c r="AC160" s="1">
        <v>-0.20536166429519653</v>
      </c>
      <c r="AD160" s="1">
        <v>1</v>
      </c>
      <c r="AE160" s="1">
        <v>-0.21956524252891541</v>
      </c>
      <c r="AF160" s="1">
        <v>2.737391471862793</v>
      </c>
      <c r="AG160" s="1">
        <v>1</v>
      </c>
      <c r="AH160" s="1">
        <v>0</v>
      </c>
      <c r="AI160" s="1">
        <v>0.15999999642372131</v>
      </c>
      <c r="AJ160" s="1">
        <v>111115</v>
      </c>
      <c r="AK160">
        <f t="shared" si="240"/>
        <v>0.33354988098144528</v>
      </c>
      <c r="AL160">
        <f t="shared" si="241"/>
        <v>6.3073148497592416E-4</v>
      </c>
      <c r="AM160">
        <f t="shared" si="242"/>
        <v>305.62978210449216</v>
      </c>
      <c r="AN160">
        <f t="shared" si="243"/>
        <v>310.79376831054685</v>
      </c>
      <c r="AO160">
        <f t="shared" si="244"/>
        <v>271.89298220396813</v>
      </c>
      <c r="AP160">
        <f t="shared" si="245"/>
        <v>3.6256738790502383</v>
      </c>
      <c r="AQ160">
        <f t="shared" si="246"/>
        <v>4.9062980620385126</v>
      </c>
      <c r="AR160">
        <f t="shared" si="247"/>
        <v>67.298346387676446</v>
      </c>
      <c r="AS160">
        <f t="shared" si="248"/>
        <v>46.684506284527032</v>
      </c>
      <c r="AT160">
        <f t="shared" si="249"/>
        <v>35.061775207519531</v>
      </c>
      <c r="AU160">
        <f t="shared" si="250"/>
        <v>5.6677226474082474</v>
      </c>
      <c r="AV160">
        <f t="shared" si="251"/>
        <v>1.2916640680194222E-2</v>
      </c>
      <c r="AW160">
        <f t="shared" si="252"/>
        <v>1.5028250941953885</v>
      </c>
      <c r="AX160">
        <f t="shared" si="253"/>
        <v>4.1648975532128585</v>
      </c>
      <c r="AY160">
        <f t="shared" si="254"/>
        <v>8.0781818695329823E-3</v>
      </c>
      <c r="AZ160">
        <f t="shared" si="255"/>
        <v>16.129774961099656</v>
      </c>
      <c r="BA160">
        <f t="shared" si="256"/>
        <v>0.557367898070948</v>
      </c>
      <c r="BB160">
        <f t="shared" si="257"/>
        <v>27.771131172187779</v>
      </c>
      <c r="BC160">
        <f t="shared" si="258"/>
        <v>396.36890474918818</v>
      </c>
      <c r="BD160">
        <f t="shared" si="259"/>
        <v>8.5786451895842957E-4</v>
      </c>
    </row>
    <row r="161" spans="1:108" x14ac:dyDescent="0.25">
      <c r="A161" s="1">
        <v>129</v>
      </c>
      <c r="B161" s="1" t="s">
        <v>157</v>
      </c>
      <c r="C161" s="1">
        <v>1950.9999997764826</v>
      </c>
      <c r="D161" s="1">
        <v>0</v>
      </c>
      <c r="E161">
        <f t="shared" si="232"/>
        <v>1.2039254235045351</v>
      </c>
      <c r="F161">
        <f t="shared" si="233"/>
        <v>1.2974837574191985E-2</v>
      </c>
      <c r="G161">
        <f t="shared" si="234"/>
        <v>223.67417564387389</v>
      </c>
      <c r="H161">
        <f t="shared" si="235"/>
        <v>0.63129480691883566</v>
      </c>
      <c r="I161">
        <f t="shared" si="236"/>
        <v>3.4066126854144922</v>
      </c>
      <c r="J161">
        <f t="shared" si="237"/>
        <v>32.491436004638672</v>
      </c>
      <c r="K161" s="1">
        <v>6</v>
      </c>
      <c r="L161">
        <f t="shared" si="238"/>
        <v>1.4200000166893005</v>
      </c>
      <c r="M161" s="1">
        <v>1</v>
      </c>
      <c r="N161">
        <f t="shared" si="239"/>
        <v>2.8400000333786011</v>
      </c>
      <c r="O161" s="1">
        <v>37.646568298339844</v>
      </c>
      <c r="P161" s="1">
        <v>32.491436004638672</v>
      </c>
      <c r="Q161" s="1">
        <v>40.102432250976563</v>
      </c>
      <c r="R161" s="1">
        <v>401.33163452148437</v>
      </c>
      <c r="S161" s="1">
        <v>396.97036743164062</v>
      </c>
      <c r="T161" s="1">
        <v>18.761358261108398</v>
      </c>
      <c r="U161" s="1">
        <v>20.615211486816406</v>
      </c>
      <c r="V161" s="1">
        <v>20.943138122558594</v>
      </c>
      <c r="W161" s="1">
        <v>23.012577056884766</v>
      </c>
      <c r="X161" s="1">
        <v>200.10662841796875</v>
      </c>
      <c r="Y161" s="1">
        <v>1699.32080078125</v>
      </c>
      <c r="Z161" s="1">
        <v>9.6261653900146484</v>
      </c>
      <c r="AA161" s="1">
        <v>72.903022766113281</v>
      </c>
      <c r="AB161" s="1">
        <v>3.4249782562255859</v>
      </c>
      <c r="AC161" s="1">
        <v>-0.20536166429519653</v>
      </c>
      <c r="AD161" s="1">
        <v>1</v>
      </c>
      <c r="AE161" s="1">
        <v>-0.21956524252891541</v>
      </c>
      <c r="AF161" s="1">
        <v>2.737391471862793</v>
      </c>
      <c r="AG161" s="1">
        <v>1</v>
      </c>
      <c r="AH161" s="1">
        <v>0</v>
      </c>
      <c r="AI161" s="1">
        <v>0.15999999642372131</v>
      </c>
      <c r="AJ161" s="1">
        <v>111115</v>
      </c>
      <c r="AK161">
        <f t="shared" si="240"/>
        <v>0.33351104736328119</v>
      </c>
      <c r="AL161">
        <f t="shared" si="241"/>
        <v>6.312948069188357E-4</v>
      </c>
      <c r="AM161">
        <f t="shared" si="242"/>
        <v>305.64143600463865</v>
      </c>
      <c r="AN161">
        <f t="shared" si="243"/>
        <v>310.79656829833982</v>
      </c>
      <c r="AO161">
        <f t="shared" si="244"/>
        <v>271.89132204775524</v>
      </c>
      <c r="AP161">
        <f t="shared" si="245"/>
        <v>3.6240469899583552</v>
      </c>
      <c r="AQ161">
        <f t="shared" si="246"/>
        <v>4.9095239177661085</v>
      </c>
      <c r="AR161">
        <f t="shared" si="247"/>
        <v>67.343214745934361</v>
      </c>
      <c r="AS161">
        <f t="shared" si="248"/>
        <v>46.728003259117955</v>
      </c>
      <c r="AT161">
        <f t="shared" si="249"/>
        <v>35.069002151489258</v>
      </c>
      <c r="AU161">
        <f t="shared" si="250"/>
        <v>5.6699902725955669</v>
      </c>
      <c r="AV161">
        <f t="shared" si="251"/>
        <v>1.2915830251067389E-2</v>
      </c>
      <c r="AW161">
        <f t="shared" si="252"/>
        <v>1.5029112323516165</v>
      </c>
      <c r="AX161">
        <f t="shared" si="253"/>
        <v>4.1670790402439506</v>
      </c>
      <c r="AY161">
        <f t="shared" si="254"/>
        <v>8.0776746883851266E-3</v>
      </c>
      <c r="AZ161">
        <f t="shared" si="255"/>
        <v>16.306523519156958</v>
      </c>
      <c r="BA161">
        <f t="shared" si="256"/>
        <v>0.56345307860388649</v>
      </c>
      <c r="BB161">
        <f t="shared" si="257"/>
        <v>27.750234371509141</v>
      </c>
      <c r="BC161">
        <f t="shared" si="258"/>
        <v>396.39807894479947</v>
      </c>
      <c r="BD161">
        <f t="shared" si="259"/>
        <v>8.4281974213910502E-4</v>
      </c>
    </row>
    <row r="162" spans="1:108" x14ac:dyDescent="0.25">
      <c r="A162" s="1">
        <v>130</v>
      </c>
      <c r="B162" s="1" t="s">
        <v>158</v>
      </c>
      <c r="C162" s="1">
        <v>1951.4999997653067</v>
      </c>
      <c r="D162" s="1">
        <v>0</v>
      </c>
      <c r="E162">
        <f t="shared" si="232"/>
        <v>1.1792081840175985</v>
      </c>
      <c r="F162">
        <f t="shared" si="233"/>
        <v>1.2965978262442753E-2</v>
      </c>
      <c r="G162">
        <f t="shared" si="234"/>
        <v>226.55373002980346</v>
      </c>
      <c r="H162">
        <f t="shared" si="235"/>
        <v>0.63125731345536307</v>
      </c>
      <c r="I162">
        <f t="shared" si="236"/>
        <v>3.4086679837935092</v>
      </c>
      <c r="J162">
        <f t="shared" si="237"/>
        <v>32.49908447265625</v>
      </c>
      <c r="K162" s="1">
        <v>6</v>
      </c>
      <c r="L162">
        <f t="shared" si="238"/>
        <v>1.4200000166893005</v>
      </c>
      <c r="M162" s="1">
        <v>1</v>
      </c>
      <c r="N162">
        <f t="shared" si="239"/>
        <v>2.8400000333786011</v>
      </c>
      <c r="O162" s="1">
        <v>37.649044036865234</v>
      </c>
      <c r="P162" s="1">
        <v>32.49908447265625</v>
      </c>
      <c r="Q162" s="1">
        <v>40.101882934570313</v>
      </c>
      <c r="R162" s="1">
        <v>401.30538940429687</v>
      </c>
      <c r="S162" s="1">
        <v>397.01889038085937</v>
      </c>
      <c r="T162" s="1">
        <v>18.762670516967773</v>
      </c>
      <c r="U162" s="1">
        <v>20.616107940673828</v>
      </c>
      <c r="V162" s="1">
        <v>20.941751480102539</v>
      </c>
      <c r="W162" s="1">
        <v>23.010446548461914</v>
      </c>
      <c r="X162" s="1">
        <v>200.13945007324219</v>
      </c>
      <c r="Y162" s="1">
        <v>1699.330810546875</v>
      </c>
      <c r="Z162" s="1">
        <v>9.670654296875</v>
      </c>
      <c r="AA162" s="1">
        <v>72.902900695800781</v>
      </c>
      <c r="AB162" s="1">
        <v>3.4249782562255859</v>
      </c>
      <c r="AC162" s="1">
        <v>-0.20536166429519653</v>
      </c>
      <c r="AD162" s="1">
        <v>1</v>
      </c>
      <c r="AE162" s="1">
        <v>-0.21956524252891541</v>
      </c>
      <c r="AF162" s="1">
        <v>2.737391471862793</v>
      </c>
      <c r="AG162" s="1">
        <v>1</v>
      </c>
      <c r="AH162" s="1">
        <v>0</v>
      </c>
      <c r="AI162" s="1">
        <v>0.15999999642372131</v>
      </c>
      <c r="AJ162" s="1">
        <v>111115</v>
      </c>
      <c r="AK162">
        <f t="shared" si="240"/>
        <v>0.33356575012207029</v>
      </c>
      <c r="AL162">
        <f t="shared" si="241"/>
        <v>6.312573134553631E-4</v>
      </c>
      <c r="AM162">
        <f t="shared" si="242"/>
        <v>305.64908447265623</v>
      </c>
      <c r="AN162">
        <f t="shared" si="243"/>
        <v>310.79904403686521</v>
      </c>
      <c r="AO162">
        <f t="shared" si="244"/>
        <v>271.89292361021944</v>
      </c>
      <c r="AP162">
        <f t="shared" si="245"/>
        <v>3.6233180687607027</v>
      </c>
      <c r="AQ162">
        <f t="shared" si="246"/>
        <v>4.9116420537263634</v>
      </c>
      <c r="AR162">
        <f t="shared" si="247"/>
        <v>67.372381713877047</v>
      </c>
      <c r="AS162">
        <f t="shared" si="248"/>
        <v>46.756273773203219</v>
      </c>
      <c r="AT162">
        <f t="shared" si="249"/>
        <v>35.074064254760742</v>
      </c>
      <c r="AU162">
        <f t="shared" si="250"/>
        <v>5.6715790971800928</v>
      </c>
      <c r="AV162">
        <f t="shared" si="251"/>
        <v>1.2907051310065414E-2</v>
      </c>
      <c r="AW162">
        <f t="shared" si="252"/>
        <v>1.502974069932854</v>
      </c>
      <c r="AX162">
        <f t="shared" si="253"/>
        <v>4.1686050272472386</v>
      </c>
      <c r="AY162">
        <f t="shared" si="254"/>
        <v>8.0721806716175289E-3</v>
      </c>
      <c r="AZ162">
        <f t="shared" si="255"/>
        <v>16.51642408262602</v>
      </c>
      <c r="BA162">
        <f t="shared" si="256"/>
        <v>0.57063715485293642</v>
      </c>
      <c r="BB162">
        <f t="shared" si="257"/>
        <v>27.736459958643024</v>
      </c>
      <c r="BC162">
        <f t="shared" si="258"/>
        <v>396.45835128588976</v>
      </c>
      <c r="BD162">
        <f t="shared" si="259"/>
        <v>8.2498099668791981E-4</v>
      </c>
    </row>
    <row r="163" spans="1:108" x14ac:dyDescent="0.25">
      <c r="A163" s="1">
        <v>131</v>
      </c>
      <c r="B163" s="1" t="s">
        <v>158</v>
      </c>
      <c r="C163" s="1">
        <v>1951.9999997541308</v>
      </c>
      <c r="D163" s="1">
        <v>0</v>
      </c>
      <c r="E163">
        <f t="shared" si="232"/>
        <v>1.14440177257633</v>
      </c>
      <c r="F163">
        <f t="shared" si="233"/>
        <v>1.2986436551238989E-2</v>
      </c>
      <c r="G163">
        <f t="shared" si="234"/>
        <v>230.94131768019764</v>
      </c>
      <c r="H163">
        <f t="shared" si="235"/>
        <v>0.63238840374586858</v>
      </c>
      <c r="I163">
        <f t="shared" si="236"/>
        <v>3.4094042766314194</v>
      </c>
      <c r="J163">
        <f t="shared" si="237"/>
        <v>32.502582550048828</v>
      </c>
      <c r="K163" s="1">
        <v>6</v>
      </c>
      <c r="L163">
        <f t="shared" si="238"/>
        <v>1.4200000166893005</v>
      </c>
      <c r="M163" s="1">
        <v>1</v>
      </c>
      <c r="N163">
        <f t="shared" si="239"/>
        <v>2.8400000333786011</v>
      </c>
      <c r="O163" s="1">
        <v>37.650924682617187</v>
      </c>
      <c r="P163" s="1">
        <v>32.502582550048828</v>
      </c>
      <c r="Q163" s="1">
        <v>40.101394653320312</v>
      </c>
      <c r="R163" s="1">
        <v>401.23379516601562</v>
      </c>
      <c r="S163" s="1">
        <v>397.05029296875</v>
      </c>
      <c r="T163" s="1">
        <v>18.762496948242187</v>
      </c>
      <c r="U163" s="1">
        <v>20.619224548339844</v>
      </c>
      <c r="V163" s="1">
        <v>20.939496994018555</v>
      </c>
      <c r="W163" s="1">
        <v>23.011659622192383</v>
      </c>
      <c r="X163" s="1">
        <v>200.14213562011719</v>
      </c>
      <c r="Y163" s="1">
        <v>1699.3231201171875</v>
      </c>
      <c r="Z163" s="1">
        <v>9.6515703201293945</v>
      </c>
      <c r="AA163" s="1">
        <v>72.903167724609375</v>
      </c>
      <c r="AB163" s="1">
        <v>3.4249782562255859</v>
      </c>
      <c r="AC163" s="1">
        <v>-0.20536166429519653</v>
      </c>
      <c r="AD163" s="1">
        <v>1</v>
      </c>
      <c r="AE163" s="1">
        <v>-0.21956524252891541</v>
      </c>
      <c r="AF163" s="1">
        <v>2.737391471862793</v>
      </c>
      <c r="AG163" s="1">
        <v>1</v>
      </c>
      <c r="AH163" s="1">
        <v>0</v>
      </c>
      <c r="AI163" s="1">
        <v>0.15999999642372131</v>
      </c>
      <c r="AJ163" s="1">
        <v>111115</v>
      </c>
      <c r="AK163">
        <f t="shared" si="240"/>
        <v>0.33357022603352859</v>
      </c>
      <c r="AL163">
        <f t="shared" si="241"/>
        <v>6.3238840374586856E-4</v>
      </c>
      <c r="AM163">
        <f t="shared" si="242"/>
        <v>305.65258255004881</v>
      </c>
      <c r="AN163">
        <f t="shared" si="243"/>
        <v>310.80092468261716</v>
      </c>
      <c r="AO163">
        <f t="shared" si="244"/>
        <v>271.89169314149694</v>
      </c>
      <c r="AP163">
        <f t="shared" si="245"/>
        <v>3.6224814808097556</v>
      </c>
      <c r="AQ163">
        <f t="shared" si="246"/>
        <v>4.9126110622304218</v>
      </c>
      <c r="AR163">
        <f t="shared" si="247"/>
        <v>67.38542666332053</v>
      </c>
      <c r="AS163">
        <f t="shared" si="248"/>
        <v>46.766202114980686</v>
      </c>
      <c r="AT163">
        <f t="shared" si="249"/>
        <v>35.076753616333008</v>
      </c>
      <c r="AU163">
        <f t="shared" si="250"/>
        <v>5.6724233550358001</v>
      </c>
      <c r="AV163">
        <f t="shared" si="251"/>
        <v>1.2927323920991041E-2</v>
      </c>
      <c r="AW163">
        <f t="shared" si="252"/>
        <v>1.5032067855990026</v>
      </c>
      <c r="AX163">
        <f t="shared" si="253"/>
        <v>4.1692165694367977</v>
      </c>
      <c r="AY163">
        <f t="shared" si="254"/>
        <v>8.0848676379796144E-3</v>
      </c>
      <c r="AZ163">
        <f t="shared" si="255"/>
        <v>16.836353617381747</v>
      </c>
      <c r="BA163">
        <f t="shared" si="256"/>
        <v>0.58164248149383424</v>
      </c>
      <c r="BB163">
        <f t="shared" si="257"/>
        <v>27.735014970314097</v>
      </c>
      <c r="BC163">
        <f t="shared" si="258"/>
        <v>396.50629917479921</v>
      </c>
      <c r="BD163">
        <f t="shared" si="259"/>
        <v>8.0049170367570794E-4</v>
      </c>
    </row>
    <row r="164" spans="1:108" x14ac:dyDescent="0.25">
      <c r="A164" s="1">
        <v>132</v>
      </c>
      <c r="B164" s="1" t="s">
        <v>159</v>
      </c>
      <c r="C164" s="1">
        <v>1952.499999742955</v>
      </c>
      <c r="D164" s="1">
        <v>0</v>
      </c>
      <c r="E164">
        <f t="shared" si="232"/>
        <v>1.1161768831133063</v>
      </c>
      <c r="F164">
        <f t="shared" si="233"/>
        <v>1.2991845401982617E-2</v>
      </c>
      <c r="G164">
        <f t="shared" si="234"/>
        <v>234.36131270750752</v>
      </c>
      <c r="H164">
        <f t="shared" si="235"/>
        <v>0.63282518791275189</v>
      </c>
      <c r="I164">
        <f t="shared" si="236"/>
        <v>3.4103293500421081</v>
      </c>
      <c r="J164">
        <f t="shared" si="237"/>
        <v>32.506217956542969</v>
      </c>
      <c r="K164" s="1">
        <v>6</v>
      </c>
      <c r="L164">
        <f t="shared" si="238"/>
        <v>1.4200000166893005</v>
      </c>
      <c r="M164" s="1">
        <v>1</v>
      </c>
      <c r="N164">
        <f t="shared" si="239"/>
        <v>2.8400000333786011</v>
      </c>
      <c r="O164" s="1">
        <v>37.654163360595703</v>
      </c>
      <c r="P164" s="1">
        <v>32.506217956542969</v>
      </c>
      <c r="Q164" s="1">
        <v>40.101242065429688</v>
      </c>
      <c r="R164" s="1">
        <v>401.16232299804687</v>
      </c>
      <c r="S164" s="1">
        <v>397.06301879882813</v>
      </c>
      <c r="T164" s="1">
        <v>18.762338638305664</v>
      </c>
      <c r="U164" s="1">
        <v>20.620288848876953</v>
      </c>
      <c r="V164" s="1">
        <v>20.935697555541992</v>
      </c>
      <c r="W164" s="1">
        <v>23.008865356445313</v>
      </c>
      <c r="X164" s="1">
        <v>200.14836120605469</v>
      </c>
      <c r="Y164" s="1">
        <v>1699.27099609375</v>
      </c>
      <c r="Z164" s="1">
        <v>9.7204418182373047</v>
      </c>
      <c r="AA164" s="1">
        <v>72.903388977050781</v>
      </c>
      <c r="AB164" s="1">
        <v>3.4249782562255859</v>
      </c>
      <c r="AC164" s="1">
        <v>-0.20536166429519653</v>
      </c>
      <c r="AD164" s="1">
        <v>1</v>
      </c>
      <c r="AE164" s="1">
        <v>-0.21956524252891541</v>
      </c>
      <c r="AF164" s="1">
        <v>2.737391471862793</v>
      </c>
      <c r="AG164" s="1">
        <v>1</v>
      </c>
      <c r="AH164" s="1">
        <v>0</v>
      </c>
      <c r="AI164" s="1">
        <v>0.15999999642372131</v>
      </c>
      <c r="AJ164" s="1">
        <v>111115</v>
      </c>
      <c r="AK164">
        <f t="shared" si="240"/>
        <v>0.3335806020100911</v>
      </c>
      <c r="AL164">
        <f t="shared" si="241"/>
        <v>6.3282518791275193E-4</v>
      </c>
      <c r="AM164">
        <f t="shared" si="242"/>
        <v>305.65621795654295</v>
      </c>
      <c r="AN164">
        <f t="shared" si="243"/>
        <v>310.80416336059568</v>
      </c>
      <c r="AO164">
        <f t="shared" si="244"/>
        <v>271.88335329793335</v>
      </c>
      <c r="AP164">
        <f t="shared" si="245"/>
        <v>3.6221059941043539</v>
      </c>
      <c r="AQ164">
        <f t="shared" si="246"/>
        <v>4.9136182888109277</v>
      </c>
      <c r="AR164">
        <f t="shared" si="247"/>
        <v>67.399038066086106</v>
      </c>
      <c r="AS164">
        <f t="shared" si="248"/>
        <v>46.778749217209153</v>
      </c>
      <c r="AT164">
        <f t="shared" si="249"/>
        <v>35.080190658569336</v>
      </c>
      <c r="AU164">
        <f t="shared" si="250"/>
        <v>5.6735024875409774</v>
      </c>
      <c r="AV164">
        <f t="shared" si="251"/>
        <v>1.2932683632822179E-2</v>
      </c>
      <c r="AW164">
        <f t="shared" si="252"/>
        <v>1.5032889387688193</v>
      </c>
      <c r="AX164">
        <f t="shared" si="253"/>
        <v>4.1702135487721579</v>
      </c>
      <c r="AY164">
        <f t="shared" si="254"/>
        <v>8.0882218468795591E-3</v>
      </c>
      <c r="AZ164">
        <f t="shared" si="255"/>
        <v>17.085733941487657</v>
      </c>
      <c r="BA164">
        <f t="shared" si="256"/>
        <v>0.5902370697137288</v>
      </c>
      <c r="BB164">
        <f t="shared" si="257"/>
        <v>27.729806996083393</v>
      </c>
      <c r="BC164">
        <f t="shared" si="258"/>
        <v>396.53244176555592</v>
      </c>
      <c r="BD164">
        <f t="shared" si="259"/>
        <v>7.8055075152013592E-4</v>
      </c>
    </row>
    <row r="165" spans="1:108" x14ac:dyDescent="0.25">
      <c r="A165" s="1">
        <v>133</v>
      </c>
      <c r="B165" s="1" t="s">
        <v>159</v>
      </c>
      <c r="C165" s="1">
        <v>1952.9999997317791</v>
      </c>
      <c r="D165" s="1">
        <v>0</v>
      </c>
      <c r="E165">
        <f t="shared" si="232"/>
        <v>1.085871359195036</v>
      </c>
      <c r="F165">
        <f t="shared" si="233"/>
        <v>1.2971675176422772E-2</v>
      </c>
      <c r="G165">
        <f t="shared" si="234"/>
        <v>237.71821739416862</v>
      </c>
      <c r="H165">
        <f t="shared" si="235"/>
        <v>0.63253972686515747</v>
      </c>
      <c r="I165">
        <f t="shared" si="236"/>
        <v>3.4139683778566496</v>
      </c>
      <c r="J165">
        <f t="shared" si="237"/>
        <v>32.519271850585938</v>
      </c>
      <c r="K165" s="1">
        <v>6</v>
      </c>
      <c r="L165">
        <f t="shared" si="238"/>
        <v>1.4200000166893005</v>
      </c>
      <c r="M165" s="1">
        <v>1</v>
      </c>
      <c r="N165">
        <f t="shared" si="239"/>
        <v>2.8400000333786011</v>
      </c>
      <c r="O165" s="1">
        <v>37.65618896484375</v>
      </c>
      <c r="P165" s="1">
        <v>32.519271850585938</v>
      </c>
      <c r="Q165" s="1">
        <v>40.102134704589844</v>
      </c>
      <c r="R165" s="1">
        <v>401.04660034179687</v>
      </c>
      <c r="S165" s="1">
        <v>397.03860473632812</v>
      </c>
      <c r="T165" s="1">
        <v>18.76298713684082</v>
      </c>
      <c r="U165" s="1">
        <v>20.620065689086914</v>
      </c>
      <c r="V165" s="1">
        <v>20.934055328369141</v>
      </c>
      <c r="W165" s="1">
        <v>23.006015777587891</v>
      </c>
      <c r="X165" s="1">
        <v>200.15202331542969</v>
      </c>
      <c r="Y165" s="1">
        <v>1699.2171630859375</v>
      </c>
      <c r="Z165" s="1">
        <v>9.6939716339111328</v>
      </c>
      <c r="AA165" s="1">
        <v>72.903167724609375</v>
      </c>
      <c r="AB165" s="1">
        <v>3.4249782562255859</v>
      </c>
      <c r="AC165" s="1">
        <v>-0.20536166429519653</v>
      </c>
      <c r="AD165" s="1">
        <v>1</v>
      </c>
      <c r="AE165" s="1">
        <v>-0.21956524252891541</v>
      </c>
      <c r="AF165" s="1">
        <v>2.737391471862793</v>
      </c>
      <c r="AG165" s="1">
        <v>1</v>
      </c>
      <c r="AH165" s="1">
        <v>0</v>
      </c>
      <c r="AI165" s="1">
        <v>0.15999999642372131</v>
      </c>
      <c r="AJ165" s="1">
        <v>111115</v>
      </c>
      <c r="AK165">
        <f t="shared" si="240"/>
        <v>0.33358670552571612</v>
      </c>
      <c r="AL165">
        <f t="shared" si="241"/>
        <v>6.3253972686515747E-4</v>
      </c>
      <c r="AM165">
        <f t="shared" si="242"/>
        <v>305.66927185058591</v>
      </c>
      <c r="AN165">
        <f t="shared" si="243"/>
        <v>310.80618896484373</v>
      </c>
      <c r="AO165">
        <f t="shared" si="244"/>
        <v>271.87474001687588</v>
      </c>
      <c r="AP165">
        <f t="shared" si="245"/>
        <v>3.6205095073250835</v>
      </c>
      <c r="AQ165">
        <f t="shared" si="246"/>
        <v>4.9172364852806156</v>
      </c>
      <c r="AR165">
        <f t="shared" si="247"/>
        <v>67.448872782255535</v>
      </c>
      <c r="AS165">
        <f t="shared" si="248"/>
        <v>46.828807093168621</v>
      </c>
      <c r="AT165">
        <f t="shared" si="249"/>
        <v>35.087730407714844</v>
      </c>
      <c r="AU165">
        <f t="shared" si="250"/>
        <v>5.6758703771494741</v>
      </c>
      <c r="AV165">
        <f t="shared" si="251"/>
        <v>1.2912696548496649E-2</v>
      </c>
      <c r="AW165">
        <f t="shared" si="252"/>
        <v>1.5032681074239662</v>
      </c>
      <c r="AX165">
        <f t="shared" si="253"/>
        <v>4.1726022697255081</v>
      </c>
      <c r="AY165">
        <f t="shared" si="254"/>
        <v>8.0757135612529209E-3</v>
      </c>
      <c r="AZ165">
        <f t="shared" si="255"/>
        <v>17.330411073882228</v>
      </c>
      <c r="BA165">
        <f t="shared" si="256"/>
        <v>0.59872822077852206</v>
      </c>
      <c r="BB165">
        <f t="shared" si="257"/>
        <v>27.703537816815228</v>
      </c>
      <c r="BC165">
        <f t="shared" si="258"/>
        <v>396.52243349770691</v>
      </c>
      <c r="BD165">
        <f t="shared" si="259"/>
        <v>7.5865766277837085E-4</v>
      </c>
    </row>
    <row r="166" spans="1:108" x14ac:dyDescent="0.25">
      <c r="A166" s="1">
        <v>134</v>
      </c>
      <c r="B166" s="1" t="s">
        <v>160</v>
      </c>
      <c r="C166" s="1">
        <v>1953.4999997206032</v>
      </c>
      <c r="D166" s="1">
        <v>0</v>
      </c>
      <c r="E166">
        <f t="shared" si="232"/>
        <v>1.0513001886414324</v>
      </c>
      <c r="F166">
        <f t="shared" si="233"/>
        <v>1.2968898599632154E-2</v>
      </c>
      <c r="G166">
        <f t="shared" si="234"/>
        <v>241.81116812076516</v>
      </c>
      <c r="H166">
        <f t="shared" si="235"/>
        <v>0.63302723714937936</v>
      </c>
      <c r="I166">
        <f t="shared" si="236"/>
        <v>3.4172544240314231</v>
      </c>
      <c r="J166">
        <f t="shared" si="237"/>
        <v>32.531604766845703</v>
      </c>
      <c r="K166" s="1">
        <v>6</v>
      </c>
      <c r="L166">
        <f t="shared" si="238"/>
        <v>1.4200000166893005</v>
      </c>
      <c r="M166" s="1">
        <v>1</v>
      </c>
      <c r="N166">
        <f t="shared" si="239"/>
        <v>2.8400000333786011</v>
      </c>
      <c r="O166" s="1">
        <v>37.657569885253906</v>
      </c>
      <c r="P166" s="1">
        <v>32.531604766845703</v>
      </c>
      <c r="Q166" s="1">
        <v>40.101783752441406</v>
      </c>
      <c r="R166" s="1">
        <v>400.96926879882813</v>
      </c>
      <c r="S166" s="1">
        <v>397.06436157226562</v>
      </c>
      <c r="T166" s="1">
        <v>18.763362884521484</v>
      </c>
      <c r="U166" s="1">
        <v>20.621829986572266</v>
      </c>
      <c r="V166" s="1">
        <v>20.9329833984375</v>
      </c>
      <c r="W166" s="1">
        <v>23.006345748901367</v>
      </c>
      <c r="X166" s="1">
        <v>200.15626525878906</v>
      </c>
      <c r="Y166" s="1">
        <v>1699.165283203125</v>
      </c>
      <c r="Z166" s="1">
        <v>9.6281108856201172</v>
      </c>
      <c r="AA166" s="1">
        <v>72.903450012207031</v>
      </c>
      <c r="AB166" s="1">
        <v>3.4249782562255859</v>
      </c>
      <c r="AC166" s="1">
        <v>-0.20536166429519653</v>
      </c>
      <c r="AD166" s="1">
        <v>1</v>
      </c>
      <c r="AE166" s="1">
        <v>-0.21956524252891541</v>
      </c>
      <c r="AF166" s="1">
        <v>2.737391471862793</v>
      </c>
      <c r="AG166" s="1">
        <v>1</v>
      </c>
      <c r="AH166" s="1">
        <v>0</v>
      </c>
      <c r="AI166" s="1">
        <v>0.15999999642372131</v>
      </c>
      <c r="AJ166" s="1">
        <v>111115</v>
      </c>
      <c r="AK166">
        <f t="shared" si="240"/>
        <v>0.33359377543131508</v>
      </c>
      <c r="AL166">
        <f t="shared" si="241"/>
        <v>6.3302723714937933E-4</v>
      </c>
      <c r="AM166">
        <f t="shared" si="242"/>
        <v>305.68160476684568</v>
      </c>
      <c r="AN166">
        <f t="shared" si="243"/>
        <v>310.80756988525388</v>
      </c>
      <c r="AO166">
        <f t="shared" si="244"/>
        <v>271.86643923581141</v>
      </c>
      <c r="AP166">
        <f t="shared" si="245"/>
        <v>3.6185268061262614</v>
      </c>
      <c r="AQ166">
        <f t="shared" si="246"/>
        <v>4.9206569756177263</v>
      </c>
      <c r="AR166">
        <f t="shared" si="247"/>
        <v>67.495529701184324</v>
      </c>
      <c r="AS166">
        <f t="shared" si="248"/>
        <v>46.873699714612059</v>
      </c>
      <c r="AT166">
        <f t="shared" si="249"/>
        <v>35.094587326049805</v>
      </c>
      <c r="AU166">
        <f t="shared" si="250"/>
        <v>5.6780245665832805</v>
      </c>
      <c r="AV166">
        <f t="shared" si="251"/>
        <v>1.2909945160286103E-2</v>
      </c>
      <c r="AW166">
        <f t="shared" si="252"/>
        <v>1.5034025515863032</v>
      </c>
      <c r="AX166">
        <f t="shared" si="253"/>
        <v>4.1746220149969773</v>
      </c>
      <c r="AY166">
        <f t="shared" si="254"/>
        <v>8.0739916938003583E-3</v>
      </c>
      <c r="AZ166">
        <f t="shared" si="255"/>
        <v>17.628868407485591</v>
      </c>
      <c r="BA166">
        <f t="shared" si="256"/>
        <v>0.6089974108057935</v>
      </c>
      <c r="BB166">
        <f t="shared" si="257"/>
        <v>27.682352161926616</v>
      </c>
      <c r="BC166">
        <f t="shared" si="258"/>
        <v>396.56462381241164</v>
      </c>
      <c r="BD166">
        <f t="shared" si="259"/>
        <v>7.3386430110917945E-4</v>
      </c>
    </row>
    <row r="167" spans="1:108" x14ac:dyDescent="0.25">
      <c r="A167" s="1">
        <v>135</v>
      </c>
      <c r="B167" s="1" t="s">
        <v>160</v>
      </c>
      <c r="C167" s="1">
        <v>1953.9999997094274</v>
      </c>
      <c r="D167" s="1">
        <v>0</v>
      </c>
      <c r="E167">
        <f t="shared" si="232"/>
        <v>1.0460705429754658</v>
      </c>
      <c r="F167">
        <f t="shared" si="233"/>
        <v>1.2975613092433674E-2</v>
      </c>
      <c r="G167">
        <f t="shared" si="234"/>
        <v>242.52127585829692</v>
      </c>
      <c r="H167">
        <f t="shared" si="235"/>
        <v>0.63341911787547245</v>
      </c>
      <c r="I167">
        <f t="shared" si="236"/>
        <v>3.4176115782693257</v>
      </c>
      <c r="J167">
        <f t="shared" si="237"/>
        <v>32.532958984375</v>
      </c>
      <c r="K167" s="1">
        <v>6</v>
      </c>
      <c r="L167">
        <f t="shared" si="238"/>
        <v>1.4200000166893005</v>
      </c>
      <c r="M167" s="1">
        <v>1</v>
      </c>
      <c r="N167">
        <f t="shared" si="239"/>
        <v>2.8400000333786011</v>
      </c>
      <c r="O167" s="1">
        <v>37.659011840820313</v>
      </c>
      <c r="P167" s="1">
        <v>32.532958984375</v>
      </c>
      <c r="Q167" s="1">
        <v>40.101474761962891</v>
      </c>
      <c r="R167" s="1">
        <v>400.98101806640625</v>
      </c>
      <c r="S167" s="1">
        <v>397.09146118164062</v>
      </c>
      <c r="T167" s="1">
        <v>18.762485504150391</v>
      </c>
      <c r="U167" s="1">
        <v>20.622011184692383</v>
      </c>
      <c r="V167" s="1">
        <v>20.930438995361328</v>
      </c>
      <c r="W167" s="1">
        <v>23.004827499389648</v>
      </c>
      <c r="X167" s="1">
        <v>200.16612243652344</v>
      </c>
      <c r="Y167" s="1">
        <v>1699.15673828125</v>
      </c>
      <c r="Z167" s="1">
        <v>9.6959514617919922</v>
      </c>
      <c r="AA167" s="1">
        <v>72.903709411621094</v>
      </c>
      <c r="AB167" s="1">
        <v>3.4249782562255859</v>
      </c>
      <c r="AC167" s="1">
        <v>-0.20536166429519653</v>
      </c>
      <c r="AD167" s="1">
        <v>1</v>
      </c>
      <c r="AE167" s="1">
        <v>-0.21956524252891541</v>
      </c>
      <c r="AF167" s="1">
        <v>2.737391471862793</v>
      </c>
      <c r="AG167" s="1">
        <v>1</v>
      </c>
      <c r="AH167" s="1">
        <v>0</v>
      </c>
      <c r="AI167" s="1">
        <v>0.15999999642372131</v>
      </c>
      <c r="AJ167" s="1">
        <v>111115</v>
      </c>
      <c r="AK167">
        <f t="shared" si="240"/>
        <v>0.33361020406087233</v>
      </c>
      <c r="AL167">
        <f t="shared" si="241"/>
        <v>6.3341911787547249E-4</v>
      </c>
      <c r="AM167">
        <f t="shared" si="242"/>
        <v>305.68295898437498</v>
      </c>
      <c r="AN167">
        <f t="shared" si="243"/>
        <v>310.80901184082029</v>
      </c>
      <c r="AO167">
        <f t="shared" si="244"/>
        <v>271.86507204834197</v>
      </c>
      <c r="AP167">
        <f t="shared" si="245"/>
        <v>3.6183245331130736</v>
      </c>
      <c r="AQ167">
        <f t="shared" si="246"/>
        <v>4.921032689161339</v>
      </c>
      <c r="AR167">
        <f t="shared" si="247"/>
        <v>67.500443103336934</v>
      </c>
      <c r="AS167">
        <f t="shared" si="248"/>
        <v>46.878431918644552</v>
      </c>
      <c r="AT167">
        <f t="shared" si="249"/>
        <v>35.095985412597656</v>
      </c>
      <c r="AU167">
        <f t="shared" si="250"/>
        <v>5.6784638807230525</v>
      </c>
      <c r="AV167">
        <f t="shared" si="251"/>
        <v>1.2916598731293649E-2</v>
      </c>
      <c r="AW167">
        <f t="shared" si="252"/>
        <v>1.5034211108920135</v>
      </c>
      <c r="AX167">
        <f t="shared" si="253"/>
        <v>4.1750427698310393</v>
      </c>
      <c r="AY167">
        <f t="shared" si="254"/>
        <v>8.0781556171542514E-3</v>
      </c>
      <c r="AZ167">
        <f t="shared" si="255"/>
        <v>17.680700621308876</v>
      </c>
      <c r="BA167">
        <f t="shared" si="256"/>
        <v>0.61074412211387485</v>
      </c>
      <c r="BB167">
        <f t="shared" si="257"/>
        <v>27.680293301593462</v>
      </c>
      <c r="BC167">
        <f t="shared" si="258"/>
        <v>396.59420934487326</v>
      </c>
      <c r="BD167">
        <f t="shared" si="259"/>
        <v>7.3010494761255209E-4</v>
      </c>
      <c r="BE167">
        <f>AVERAGE(E153:E167)</f>
        <v>1.160037672867422</v>
      </c>
      <c r="BF167">
        <f t="shared" ref="BF167:DD167" si="260">AVERAGE(F153:F167)</f>
        <v>1.2971832968321835E-2</v>
      </c>
      <c r="BG167">
        <f t="shared" si="260"/>
        <v>228.8960802018367</v>
      </c>
      <c r="BH167">
        <f t="shared" si="260"/>
        <v>0.63063003732652667</v>
      </c>
      <c r="BI167">
        <f t="shared" si="260"/>
        <v>3.403924519961957</v>
      </c>
      <c r="BJ167">
        <f t="shared" si="260"/>
        <v>32.481420389811198</v>
      </c>
      <c r="BK167">
        <f t="shared" si="260"/>
        <v>6</v>
      </c>
      <c r="BL167">
        <f t="shared" si="260"/>
        <v>1.4200000166893005</v>
      </c>
      <c r="BM167">
        <f t="shared" si="260"/>
        <v>1</v>
      </c>
      <c r="BN167">
        <f t="shared" si="260"/>
        <v>2.8400000333786011</v>
      </c>
      <c r="BO167">
        <f t="shared" si="260"/>
        <v>37.642619069417314</v>
      </c>
      <c r="BP167">
        <f t="shared" si="260"/>
        <v>32.481420389811198</v>
      </c>
      <c r="BQ167">
        <f t="shared" si="260"/>
        <v>40.102036031087238</v>
      </c>
      <c r="BR167">
        <f t="shared" si="260"/>
        <v>401.20604044596354</v>
      </c>
      <c r="BS167">
        <f t="shared" si="260"/>
        <v>396.97794799804689</v>
      </c>
      <c r="BT167">
        <f t="shared" si="260"/>
        <v>18.762323633829752</v>
      </c>
      <c r="BU167">
        <f t="shared" si="260"/>
        <v>20.613871256510418</v>
      </c>
      <c r="BV167">
        <f t="shared" si="260"/>
        <v>20.948999786376952</v>
      </c>
      <c r="BW167">
        <f t="shared" si="260"/>
        <v>23.016334025065103</v>
      </c>
      <c r="BX167">
        <f t="shared" si="260"/>
        <v>200.14509887695311</v>
      </c>
      <c r="BY167">
        <f t="shared" si="260"/>
        <v>1699.2880289713542</v>
      </c>
      <c r="BZ167">
        <f t="shared" si="260"/>
        <v>9.5850740432739254</v>
      </c>
      <c r="CA167">
        <f t="shared" si="260"/>
        <v>72.904012044270829</v>
      </c>
      <c r="CB167">
        <f t="shared" si="260"/>
        <v>3.4249782562255859</v>
      </c>
      <c r="CC167">
        <f t="shared" si="260"/>
        <v>-0.20536166429519653</v>
      </c>
      <c r="CD167">
        <f t="shared" si="260"/>
        <v>1</v>
      </c>
      <c r="CE167">
        <f t="shared" si="260"/>
        <v>-0.21956524252891541</v>
      </c>
      <c r="CF167">
        <f t="shared" si="260"/>
        <v>2.737391471862793</v>
      </c>
      <c r="CG167">
        <f t="shared" si="260"/>
        <v>1</v>
      </c>
      <c r="CH167">
        <f t="shared" si="260"/>
        <v>0</v>
      </c>
      <c r="CI167">
        <f t="shared" si="260"/>
        <v>0.15999999642372131</v>
      </c>
      <c r="CJ167">
        <f t="shared" si="260"/>
        <v>111115</v>
      </c>
      <c r="CK167">
        <f t="shared" si="260"/>
        <v>0.33357516479492194</v>
      </c>
      <c r="CL167">
        <f t="shared" si="260"/>
        <v>6.3063003732652693E-4</v>
      </c>
      <c r="CM167">
        <f t="shared" si="260"/>
        <v>305.63142038981118</v>
      </c>
      <c r="CN167">
        <f t="shared" si="260"/>
        <v>310.7926190694173</v>
      </c>
      <c r="CO167">
        <f t="shared" si="260"/>
        <v>271.88607855828911</v>
      </c>
      <c r="CP167">
        <f t="shared" si="260"/>
        <v>3.6252258972992393</v>
      </c>
      <c r="CQ167">
        <f t="shared" si="260"/>
        <v>4.9067584342590225</v>
      </c>
      <c r="CR167">
        <f t="shared" si="260"/>
        <v>67.30436892997183</v>
      </c>
      <c r="CS167">
        <f t="shared" si="260"/>
        <v>46.690497673461415</v>
      </c>
      <c r="CT167">
        <f t="shared" si="260"/>
        <v>35.062019729614256</v>
      </c>
      <c r="CU167">
        <f t="shared" si="260"/>
        <v>5.6678028949657886</v>
      </c>
      <c r="CV167">
        <f t="shared" si="260"/>
        <v>1.2912852880466409E-2</v>
      </c>
      <c r="CW167">
        <f t="shared" si="260"/>
        <v>1.5028339142970657</v>
      </c>
      <c r="CX167">
        <f t="shared" si="260"/>
        <v>4.1649689806687231</v>
      </c>
      <c r="CY167">
        <f t="shared" si="260"/>
        <v>8.0758113991185911E-3</v>
      </c>
      <c r="CZ167">
        <f t="shared" si="260"/>
        <v>16.687441095920143</v>
      </c>
      <c r="DA167">
        <f t="shared" si="260"/>
        <v>0.57659424287449978</v>
      </c>
      <c r="DB167">
        <f t="shared" si="260"/>
        <v>27.768086654649711</v>
      </c>
      <c r="DC167">
        <f t="shared" si="260"/>
        <v>396.42652164594642</v>
      </c>
      <c r="DD167">
        <f t="shared" si="260"/>
        <v>8.1262343573360583E-4</v>
      </c>
    </row>
    <row r="168" spans="1:108" x14ac:dyDescent="0.25">
      <c r="A168" s="1" t="s">
        <v>9</v>
      </c>
      <c r="B168" s="1" t="s">
        <v>161</v>
      </c>
    </row>
    <row r="169" spans="1:108" x14ac:dyDescent="0.25">
      <c r="A169" s="1" t="s">
        <v>9</v>
      </c>
      <c r="B169" s="1" t="s">
        <v>162</v>
      </c>
    </row>
    <row r="170" spans="1:108" x14ac:dyDescent="0.25">
      <c r="A170" s="1">
        <v>136</v>
      </c>
      <c r="B170" s="1" t="s">
        <v>163</v>
      </c>
      <c r="C170" s="1">
        <v>2097.9999997764826</v>
      </c>
      <c r="D170" s="1">
        <v>0</v>
      </c>
      <c r="E170">
        <f t="shared" ref="E170:E184" si="261">(R170-S170*(1000-T170)/(1000-U170))*AK170</f>
        <v>1.1490398485644873</v>
      </c>
      <c r="F170">
        <f t="shared" ref="F170:F184" si="262">IF(AV170&lt;&gt;0,1/(1/AV170-1/N170),0)</f>
        <v>1.4387486558924601E-2</v>
      </c>
      <c r="G170">
        <f t="shared" ref="G170:G184" si="263">((AY170-AL170/2)*S170-E170)/(AY170+AL170/2)</f>
        <v>237.59372382457551</v>
      </c>
      <c r="H170">
        <f t="shared" ref="H170:H184" si="264">AL170*1000</f>
        <v>0.83278479909681469</v>
      </c>
      <c r="I170">
        <f t="shared" ref="I170:I184" si="265">(AQ170-AW170)</f>
        <v>4.034170690292461</v>
      </c>
      <c r="J170">
        <f t="shared" ref="J170:J184" si="266">(P170+AP170*D170)</f>
        <v>34.772377014160156</v>
      </c>
      <c r="K170" s="1">
        <v>6</v>
      </c>
      <c r="L170">
        <f t="shared" ref="L170:L184" si="267">(K170*AE170+AF170)</f>
        <v>1.4200000166893005</v>
      </c>
      <c r="M170" s="1">
        <v>1</v>
      </c>
      <c r="N170">
        <f t="shared" ref="N170:N184" si="268">L170*(M170+1)*(M170+1)/(M170*M170+1)</f>
        <v>2.8400000333786011</v>
      </c>
      <c r="O170" s="1">
        <v>41.869575500488281</v>
      </c>
      <c r="P170" s="1">
        <v>34.772377014160156</v>
      </c>
      <c r="Q170" s="1">
        <v>44.908538818359375</v>
      </c>
      <c r="R170" s="1">
        <v>399.8016357421875</v>
      </c>
      <c r="S170" s="1">
        <v>395.36721801757812</v>
      </c>
      <c r="T170" s="1">
        <v>18.724712371826172</v>
      </c>
      <c r="U170" s="1">
        <v>21.169918060302734</v>
      </c>
      <c r="V170" s="1">
        <v>16.674381256103516</v>
      </c>
      <c r="W170" s="1">
        <v>18.851839065551758</v>
      </c>
      <c r="X170" s="1">
        <v>200.02116394042969</v>
      </c>
      <c r="Y170" s="1">
        <v>1700.791015625</v>
      </c>
      <c r="Z170" s="1">
        <v>8.9348363876342773</v>
      </c>
      <c r="AA170" s="1">
        <v>72.904945373535156</v>
      </c>
      <c r="AB170" s="1">
        <v>3.7650051116943359</v>
      </c>
      <c r="AC170" s="1">
        <v>-0.24760180711746216</v>
      </c>
      <c r="AD170" s="1">
        <v>1</v>
      </c>
      <c r="AE170" s="1">
        <v>-0.21956524252891541</v>
      </c>
      <c r="AF170" s="1">
        <v>2.737391471862793</v>
      </c>
      <c r="AG170" s="1">
        <v>1</v>
      </c>
      <c r="AH170" s="1">
        <v>0</v>
      </c>
      <c r="AI170" s="1">
        <v>0.15999999642372131</v>
      </c>
      <c r="AJ170" s="1">
        <v>111115</v>
      </c>
      <c r="AK170">
        <f t="shared" ref="AK170:AK184" si="269">X170*0.000001/(K170*0.0001)</f>
        <v>0.33336860656738276</v>
      </c>
      <c r="AL170">
        <f t="shared" ref="AL170:AL184" si="270">(U170-T170)/(1000-U170)*AK170</f>
        <v>8.3278479909681469E-4</v>
      </c>
      <c r="AM170">
        <f t="shared" ref="AM170:AM184" si="271">(P170+273.15)</f>
        <v>307.92237701416013</v>
      </c>
      <c r="AN170">
        <f t="shared" ref="AN170:AN184" si="272">(O170+273.15)</f>
        <v>315.01957550048826</v>
      </c>
      <c r="AO170">
        <f t="shared" ref="AO170:AO184" si="273">(Y170*AG170+Z170*AH170)*AI170</f>
        <v>272.12655641749734</v>
      </c>
      <c r="AP170">
        <f t="shared" ref="AP170:AP184" si="274">((AO170+0.00000010773*(AN170^4-AM170^4))-AL170*44100)/(L170*51.4+0.00000043092*AM170^3)</f>
        <v>3.8311287549867186</v>
      </c>
      <c r="AQ170">
        <f t="shared" ref="AQ170:AQ184" si="275">0.61365*EXP(17.502*J170/(240.97+J170))</f>
        <v>5.5775624100410477</v>
      </c>
      <c r="AR170">
        <f t="shared" ref="AR170:AR184" si="276">AQ170*1000/AA170</f>
        <v>76.504582528165912</v>
      </c>
      <c r="AS170">
        <f t="shared" ref="AS170:AS184" si="277">(AR170-U170)</f>
        <v>55.334664467863178</v>
      </c>
      <c r="AT170">
        <f t="shared" ref="AT170:AT184" si="278">IF(D170,P170,(O170+P170)/2)</f>
        <v>38.320976257324219</v>
      </c>
      <c r="AU170">
        <f t="shared" ref="AU170:AU184" si="279">0.61365*EXP(17.502*AT170/(240.97+AT170))</f>
        <v>6.7739550761207932</v>
      </c>
      <c r="AV170">
        <f t="shared" ref="AV170:AV184" si="280">IF(AS170&lt;&gt;0,(1000-(AR170+U170)/2)/AS170*AL170,0)</f>
        <v>1.4314966703776211E-2</v>
      </c>
      <c r="AW170">
        <f t="shared" ref="AW170:AW184" si="281">U170*AA170/1000</f>
        <v>1.5433917197485862</v>
      </c>
      <c r="AX170">
        <f t="shared" ref="AX170:AX184" si="282">(AU170-AW170)</f>
        <v>5.2305633563722065</v>
      </c>
      <c r="AY170">
        <f t="shared" ref="AY170:AY184" si="283">1/(1.6/F170+1.37/N170)</f>
        <v>8.953341505072732E-3</v>
      </c>
      <c r="AZ170">
        <f t="shared" ref="AZ170:AZ184" si="284">G170*AA170*0.001</f>
        <v>17.321757456525475</v>
      </c>
      <c r="BA170">
        <f t="shared" ref="BA170:BA184" si="285">G170/S170</f>
        <v>0.60094442077393484</v>
      </c>
      <c r="BB170">
        <f t="shared" ref="BB170:BB184" si="286">(1-AL170*AA170/AQ170/F170)*100</f>
        <v>24.341032755294744</v>
      </c>
      <c r="BC170">
        <f t="shared" ref="BC170:BC184" si="287">(S170-E170/(N170/1.35))</f>
        <v>394.82101950443348</v>
      </c>
      <c r="BD170">
        <f t="shared" ref="BD170:BD184" si="288">E170*BB170/100/BC170</f>
        <v>7.0839228940122408E-4</v>
      </c>
    </row>
    <row r="171" spans="1:108" x14ac:dyDescent="0.25">
      <c r="A171" s="1">
        <v>137</v>
      </c>
      <c r="B171" s="1" t="s">
        <v>163</v>
      </c>
      <c r="C171" s="1">
        <v>2097.9999997764826</v>
      </c>
      <c r="D171" s="1">
        <v>0</v>
      </c>
      <c r="E171">
        <f t="shared" si="261"/>
        <v>1.1490398485644873</v>
      </c>
      <c r="F171">
        <f t="shared" si="262"/>
        <v>1.4387486558924601E-2</v>
      </c>
      <c r="G171">
        <f t="shared" si="263"/>
        <v>237.59372382457551</v>
      </c>
      <c r="H171">
        <f t="shared" si="264"/>
        <v>0.83278479909681469</v>
      </c>
      <c r="I171">
        <f t="shared" si="265"/>
        <v>4.034170690292461</v>
      </c>
      <c r="J171">
        <f t="shared" si="266"/>
        <v>34.772377014160156</v>
      </c>
      <c r="K171" s="1">
        <v>6</v>
      </c>
      <c r="L171">
        <f t="shared" si="267"/>
        <v>1.4200000166893005</v>
      </c>
      <c r="M171" s="1">
        <v>1</v>
      </c>
      <c r="N171">
        <f t="shared" si="268"/>
        <v>2.8400000333786011</v>
      </c>
      <c r="O171" s="1">
        <v>41.869575500488281</v>
      </c>
      <c r="P171" s="1">
        <v>34.772377014160156</v>
      </c>
      <c r="Q171" s="1">
        <v>44.908538818359375</v>
      </c>
      <c r="R171" s="1">
        <v>399.8016357421875</v>
      </c>
      <c r="S171" s="1">
        <v>395.36721801757812</v>
      </c>
      <c r="T171" s="1">
        <v>18.724712371826172</v>
      </c>
      <c r="U171" s="1">
        <v>21.169918060302734</v>
      </c>
      <c r="V171" s="1">
        <v>16.674381256103516</v>
      </c>
      <c r="W171" s="1">
        <v>18.851839065551758</v>
      </c>
      <c r="X171" s="1">
        <v>200.02116394042969</v>
      </c>
      <c r="Y171" s="1">
        <v>1700.791015625</v>
      </c>
      <c r="Z171" s="1">
        <v>8.9348363876342773</v>
      </c>
      <c r="AA171" s="1">
        <v>72.904945373535156</v>
      </c>
      <c r="AB171" s="1">
        <v>3.7650051116943359</v>
      </c>
      <c r="AC171" s="1">
        <v>-0.24760180711746216</v>
      </c>
      <c r="AD171" s="1">
        <v>1</v>
      </c>
      <c r="AE171" s="1">
        <v>-0.21956524252891541</v>
      </c>
      <c r="AF171" s="1">
        <v>2.737391471862793</v>
      </c>
      <c r="AG171" s="1">
        <v>1</v>
      </c>
      <c r="AH171" s="1">
        <v>0</v>
      </c>
      <c r="AI171" s="1">
        <v>0.15999999642372131</v>
      </c>
      <c r="AJ171" s="1">
        <v>111115</v>
      </c>
      <c r="AK171">
        <f t="shared" si="269"/>
        <v>0.33336860656738276</v>
      </c>
      <c r="AL171">
        <f t="shared" si="270"/>
        <v>8.3278479909681469E-4</v>
      </c>
      <c r="AM171">
        <f t="shared" si="271"/>
        <v>307.92237701416013</v>
      </c>
      <c r="AN171">
        <f t="shared" si="272"/>
        <v>315.01957550048826</v>
      </c>
      <c r="AO171">
        <f t="shared" si="273"/>
        <v>272.12655641749734</v>
      </c>
      <c r="AP171">
        <f t="shared" si="274"/>
        <v>3.8311287549867186</v>
      </c>
      <c r="AQ171">
        <f t="shared" si="275"/>
        <v>5.5775624100410477</v>
      </c>
      <c r="AR171">
        <f t="shared" si="276"/>
        <v>76.504582528165912</v>
      </c>
      <c r="AS171">
        <f t="shared" si="277"/>
        <v>55.334664467863178</v>
      </c>
      <c r="AT171">
        <f t="shared" si="278"/>
        <v>38.320976257324219</v>
      </c>
      <c r="AU171">
        <f t="shared" si="279"/>
        <v>6.7739550761207932</v>
      </c>
      <c r="AV171">
        <f t="shared" si="280"/>
        <v>1.4314966703776211E-2</v>
      </c>
      <c r="AW171">
        <f t="shared" si="281"/>
        <v>1.5433917197485862</v>
      </c>
      <c r="AX171">
        <f t="shared" si="282"/>
        <v>5.2305633563722065</v>
      </c>
      <c r="AY171">
        <f t="shared" si="283"/>
        <v>8.953341505072732E-3</v>
      </c>
      <c r="AZ171">
        <f t="shared" si="284"/>
        <v>17.321757456525475</v>
      </c>
      <c r="BA171">
        <f t="shared" si="285"/>
        <v>0.60094442077393484</v>
      </c>
      <c r="BB171">
        <f t="shared" si="286"/>
        <v>24.341032755294744</v>
      </c>
      <c r="BC171">
        <f t="shared" si="287"/>
        <v>394.82101950443348</v>
      </c>
      <c r="BD171">
        <f t="shared" si="288"/>
        <v>7.0839228940122408E-4</v>
      </c>
    </row>
    <row r="172" spans="1:108" x14ac:dyDescent="0.25">
      <c r="A172" s="1">
        <v>138</v>
      </c>
      <c r="B172" s="1" t="s">
        <v>163</v>
      </c>
      <c r="C172" s="1">
        <v>2098.4999997653067</v>
      </c>
      <c r="D172" s="1">
        <v>0</v>
      </c>
      <c r="E172">
        <f t="shared" si="261"/>
        <v>1.1827129848660627</v>
      </c>
      <c r="F172">
        <f t="shared" si="262"/>
        <v>1.439375454943722E-2</v>
      </c>
      <c r="G172">
        <f t="shared" si="263"/>
        <v>234.02735551380994</v>
      </c>
      <c r="H172">
        <f t="shared" si="264"/>
        <v>0.83331588093753728</v>
      </c>
      <c r="I172">
        <f t="shared" si="265"/>
        <v>4.0349427611921662</v>
      </c>
      <c r="J172">
        <f t="shared" si="266"/>
        <v>34.775627136230469</v>
      </c>
      <c r="K172" s="1">
        <v>6</v>
      </c>
      <c r="L172">
        <f t="shared" si="267"/>
        <v>1.4200000166893005</v>
      </c>
      <c r="M172" s="1">
        <v>1</v>
      </c>
      <c r="N172">
        <f t="shared" si="268"/>
        <v>2.8400000333786011</v>
      </c>
      <c r="O172" s="1">
        <v>41.870349884033203</v>
      </c>
      <c r="P172" s="1">
        <v>34.775627136230469</v>
      </c>
      <c r="Q172" s="1">
        <v>44.906848907470703</v>
      </c>
      <c r="R172" s="1">
        <v>399.879638671875</v>
      </c>
      <c r="S172" s="1">
        <v>395.34353637695312</v>
      </c>
      <c r="T172" s="1">
        <v>18.726385116577148</v>
      </c>
      <c r="U172" s="1">
        <v>21.173198699951172</v>
      </c>
      <c r="V172" s="1">
        <v>16.675128936767578</v>
      </c>
      <c r="W172" s="1">
        <v>18.853923797607422</v>
      </c>
      <c r="X172" s="1">
        <v>200.01652526855469</v>
      </c>
      <c r="Y172" s="1">
        <v>1700.754638671875</v>
      </c>
      <c r="Z172" s="1">
        <v>8.8712253570556641</v>
      </c>
      <c r="AA172" s="1">
        <v>72.904678344726563</v>
      </c>
      <c r="AB172" s="1">
        <v>3.7650051116943359</v>
      </c>
      <c r="AC172" s="1">
        <v>-0.24760180711746216</v>
      </c>
      <c r="AD172" s="1">
        <v>1</v>
      </c>
      <c r="AE172" s="1">
        <v>-0.21956524252891541</v>
      </c>
      <c r="AF172" s="1">
        <v>2.737391471862793</v>
      </c>
      <c r="AG172" s="1">
        <v>1</v>
      </c>
      <c r="AH172" s="1">
        <v>0</v>
      </c>
      <c r="AI172" s="1">
        <v>0.15999999642372131</v>
      </c>
      <c r="AJ172" s="1">
        <v>111115</v>
      </c>
      <c r="AK172">
        <f t="shared" si="269"/>
        <v>0.33336087544759113</v>
      </c>
      <c r="AL172">
        <f t="shared" si="270"/>
        <v>8.3331588093753727E-4</v>
      </c>
      <c r="AM172">
        <f t="shared" si="271"/>
        <v>307.92562713623045</v>
      </c>
      <c r="AN172">
        <f t="shared" si="272"/>
        <v>315.02034988403318</v>
      </c>
      <c r="AO172">
        <f t="shared" si="273"/>
        <v>272.12073610512743</v>
      </c>
      <c r="AP172">
        <f t="shared" si="274"/>
        <v>3.83041324074635</v>
      </c>
      <c r="AQ172">
        <f t="shared" si="275"/>
        <v>5.5785680019410888</v>
      </c>
      <c r="AR172">
        <f t="shared" si="276"/>
        <v>76.518655984778846</v>
      </c>
      <c r="AS172">
        <f t="shared" si="277"/>
        <v>55.345457284827674</v>
      </c>
      <c r="AT172">
        <f t="shared" si="278"/>
        <v>38.322988510131836</v>
      </c>
      <c r="AU172">
        <f t="shared" si="279"/>
        <v>6.7746921010865044</v>
      </c>
      <c r="AV172">
        <f t="shared" si="280"/>
        <v>1.4321171652534326E-2</v>
      </c>
      <c r="AW172">
        <f t="shared" si="281"/>
        <v>1.5436252407489228</v>
      </c>
      <c r="AX172">
        <f t="shared" si="282"/>
        <v>5.2310668603375818</v>
      </c>
      <c r="AY172">
        <f t="shared" si="283"/>
        <v>8.9572252252743123E-3</v>
      </c>
      <c r="AZ172">
        <f t="shared" si="284"/>
        <v>17.061689077601283</v>
      </c>
      <c r="BA172">
        <f t="shared" si="285"/>
        <v>0.59195948328511172</v>
      </c>
      <c r="BB172">
        <f t="shared" si="286"/>
        <v>24.339669740605309</v>
      </c>
      <c r="BC172">
        <f t="shared" si="287"/>
        <v>394.78133126751527</v>
      </c>
      <c r="BD172">
        <f t="shared" si="288"/>
        <v>7.2918451734128972E-4</v>
      </c>
    </row>
    <row r="173" spans="1:108" x14ac:dyDescent="0.25">
      <c r="A173" s="1">
        <v>139</v>
      </c>
      <c r="B173" s="1" t="s">
        <v>164</v>
      </c>
      <c r="C173" s="1">
        <v>2098.9999997541308</v>
      </c>
      <c r="D173" s="1">
        <v>0</v>
      </c>
      <c r="E173">
        <f t="shared" si="261"/>
        <v>1.2141348658114137</v>
      </c>
      <c r="F173">
        <f t="shared" si="262"/>
        <v>1.4389724690312177E-2</v>
      </c>
      <c r="G173">
        <f t="shared" si="263"/>
        <v>230.61630381888358</v>
      </c>
      <c r="H173">
        <f t="shared" si="264"/>
        <v>0.83367840921341985</v>
      </c>
      <c r="I173">
        <f t="shared" si="265"/>
        <v>4.037728886269873</v>
      </c>
      <c r="J173">
        <f t="shared" si="266"/>
        <v>34.784828186035156</v>
      </c>
      <c r="K173" s="1">
        <v>6</v>
      </c>
      <c r="L173">
        <f t="shared" si="267"/>
        <v>1.4200000166893005</v>
      </c>
      <c r="M173" s="1">
        <v>1</v>
      </c>
      <c r="N173">
        <f t="shared" si="268"/>
        <v>2.8400000333786011</v>
      </c>
      <c r="O173" s="1">
        <v>41.871654510498047</v>
      </c>
      <c r="P173" s="1">
        <v>34.784828186035156</v>
      </c>
      <c r="Q173" s="1">
        <v>44.904624938964844</v>
      </c>
      <c r="R173" s="1">
        <v>399.97067260742188</v>
      </c>
      <c r="S173" s="1">
        <v>395.34024047851562</v>
      </c>
      <c r="T173" s="1">
        <v>18.726398468017578</v>
      </c>
      <c r="U173" s="1">
        <v>21.174089431762695</v>
      </c>
      <c r="V173" s="1">
        <v>16.673957824707031</v>
      </c>
      <c r="W173" s="1">
        <v>18.853378295898438</v>
      </c>
      <c r="X173" s="1">
        <v>200.03163146972656</v>
      </c>
      <c r="Y173" s="1">
        <v>1700.7158203125</v>
      </c>
      <c r="Z173" s="1">
        <v>8.9844970703125</v>
      </c>
      <c r="AA173" s="1">
        <v>72.904518127441406</v>
      </c>
      <c r="AB173" s="1">
        <v>3.7650051116943359</v>
      </c>
      <c r="AC173" s="1">
        <v>-0.24760180711746216</v>
      </c>
      <c r="AD173" s="1">
        <v>1</v>
      </c>
      <c r="AE173" s="1">
        <v>-0.21956524252891541</v>
      </c>
      <c r="AF173" s="1">
        <v>2.737391471862793</v>
      </c>
      <c r="AG173" s="1">
        <v>1</v>
      </c>
      <c r="AH173" s="1">
        <v>0</v>
      </c>
      <c r="AI173" s="1">
        <v>0.15999999642372131</v>
      </c>
      <c r="AJ173" s="1">
        <v>111115</v>
      </c>
      <c r="AK173">
        <f t="shared" si="269"/>
        <v>0.33338605244954422</v>
      </c>
      <c r="AL173">
        <f t="shared" si="270"/>
        <v>8.3367840921341979E-4</v>
      </c>
      <c r="AM173">
        <f t="shared" si="271"/>
        <v>307.93482818603513</v>
      </c>
      <c r="AN173">
        <f t="shared" si="272"/>
        <v>315.02165451049802</v>
      </c>
      <c r="AO173">
        <f t="shared" si="273"/>
        <v>272.11452516776626</v>
      </c>
      <c r="AP173">
        <f t="shared" si="274"/>
        <v>3.8289558248677587</v>
      </c>
      <c r="AQ173">
        <f t="shared" si="275"/>
        <v>5.5814156730798814</v>
      </c>
      <c r="AR173">
        <f t="shared" si="276"/>
        <v>76.557884428002623</v>
      </c>
      <c r="AS173">
        <f t="shared" si="277"/>
        <v>55.383794996239928</v>
      </c>
      <c r="AT173">
        <f t="shared" si="278"/>
        <v>38.328241348266602</v>
      </c>
      <c r="AU173">
        <f t="shared" si="279"/>
        <v>6.776616378464416</v>
      </c>
      <c r="AV173">
        <f t="shared" si="280"/>
        <v>1.4317182327771238E-2</v>
      </c>
      <c r="AW173">
        <f t="shared" si="281"/>
        <v>1.5436867868100088</v>
      </c>
      <c r="AX173">
        <f t="shared" si="282"/>
        <v>5.2329295916544076</v>
      </c>
      <c r="AY173">
        <f t="shared" si="283"/>
        <v>8.9547282791244184E-3</v>
      </c>
      <c r="AZ173">
        <f t="shared" si="284"/>
        <v>16.812970502247332</v>
      </c>
      <c r="BA173">
        <f t="shared" si="285"/>
        <v>0.58333627646846187</v>
      </c>
      <c r="BB173">
        <f t="shared" si="286"/>
        <v>24.324352521104075</v>
      </c>
      <c r="BC173">
        <f t="shared" si="287"/>
        <v>394.76309891176169</v>
      </c>
      <c r="BD173">
        <f t="shared" si="288"/>
        <v>7.4812069733907701E-4</v>
      </c>
    </row>
    <row r="174" spans="1:108" x14ac:dyDescent="0.25">
      <c r="A174" s="1">
        <v>140</v>
      </c>
      <c r="B174" s="1" t="s">
        <v>164</v>
      </c>
      <c r="C174" s="1">
        <v>2099.499999742955</v>
      </c>
      <c r="D174" s="1">
        <v>0</v>
      </c>
      <c r="E174">
        <f t="shared" si="261"/>
        <v>1.2470814440885158</v>
      </c>
      <c r="F174">
        <f t="shared" si="262"/>
        <v>1.4384488068973243E-2</v>
      </c>
      <c r="G174">
        <f t="shared" si="263"/>
        <v>227.00536151053075</v>
      </c>
      <c r="H174">
        <f t="shared" si="264"/>
        <v>0.83441155369930564</v>
      </c>
      <c r="I174">
        <f t="shared" si="265"/>
        <v>4.0425884772836183</v>
      </c>
      <c r="J174">
        <f t="shared" si="266"/>
        <v>34.801013946533203</v>
      </c>
      <c r="K174" s="1">
        <v>6</v>
      </c>
      <c r="L174">
        <f t="shared" si="267"/>
        <v>1.4200000166893005</v>
      </c>
      <c r="M174" s="1">
        <v>1</v>
      </c>
      <c r="N174">
        <f t="shared" si="268"/>
        <v>2.8400000333786011</v>
      </c>
      <c r="O174" s="1">
        <v>41.872802734375</v>
      </c>
      <c r="P174" s="1">
        <v>34.801013946533203</v>
      </c>
      <c r="Q174" s="1">
        <v>44.903148651123047</v>
      </c>
      <c r="R174" s="1">
        <v>400.05657958984375</v>
      </c>
      <c r="S174" s="1">
        <v>395.32626342773437</v>
      </c>
      <c r="T174" s="1">
        <v>18.726253509521484</v>
      </c>
      <c r="U174" s="1">
        <v>21.17620849609375</v>
      </c>
      <c r="V174" s="1">
        <v>16.672801971435547</v>
      </c>
      <c r="W174" s="1">
        <v>18.854103088378906</v>
      </c>
      <c r="X174" s="1">
        <v>200.0220947265625</v>
      </c>
      <c r="Y174" s="1">
        <v>1700.678466796875</v>
      </c>
      <c r="Z174" s="1">
        <v>9.0290098190307617</v>
      </c>
      <c r="AA174" s="1">
        <v>72.904441833496094</v>
      </c>
      <c r="AB174" s="1">
        <v>3.7650051116943359</v>
      </c>
      <c r="AC174" s="1">
        <v>-0.24760180711746216</v>
      </c>
      <c r="AD174" s="1">
        <v>1</v>
      </c>
      <c r="AE174" s="1">
        <v>-0.21956524252891541</v>
      </c>
      <c r="AF174" s="1">
        <v>2.737391471862793</v>
      </c>
      <c r="AG174" s="1">
        <v>1</v>
      </c>
      <c r="AH174" s="1">
        <v>0</v>
      </c>
      <c r="AI174" s="1">
        <v>0.15999999642372131</v>
      </c>
      <c r="AJ174" s="1">
        <v>111115</v>
      </c>
      <c r="AK174">
        <f t="shared" si="269"/>
        <v>0.3333701578776041</v>
      </c>
      <c r="AL174">
        <f t="shared" si="270"/>
        <v>8.3441155369930566E-4</v>
      </c>
      <c r="AM174">
        <f t="shared" si="271"/>
        <v>307.95101394653318</v>
      </c>
      <c r="AN174">
        <f t="shared" si="272"/>
        <v>315.02280273437498</v>
      </c>
      <c r="AO174">
        <f t="shared" si="273"/>
        <v>272.10854860539985</v>
      </c>
      <c r="AP174">
        <f t="shared" si="274"/>
        <v>3.8262199794969458</v>
      </c>
      <c r="AQ174">
        <f t="shared" si="275"/>
        <v>5.5864281378410707</v>
      </c>
      <c r="AR174">
        <f t="shared" si="276"/>
        <v>76.626718446040897</v>
      </c>
      <c r="AS174">
        <f t="shared" si="277"/>
        <v>55.450509949947147</v>
      </c>
      <c r="AT174">
        <f t="shared" si="278"/>
        <v>38.336908340454102</v>
      </c>
      <c r="AU174">
        <f t="shared" si="279"/>
        <v>6.7797924029067484</v>
      </c>
      <c r="AV174">
        <f t="shared" si="280"/>
        <v>1.4311998362189974E-2</v>
      </c>
      <c r="AW174">
        <f t="shared" si="281"/>
        <v>1.5438396605574527</v>
      </c>
      <c r="AX174">
        <f t="shared" si="282"/>
        <v>5.235952742349296</v>
      </c>
      <c r="AY174">
        <f t="shared" si="283"/>
        <v>8.9514836004748934E-3</v>
      </c>
      <c r="AZ174">
        <f t="shared" si="284"/>
        <v>16.549699174136244</v>
      </c>
      <c r="BA174">
        <f t="shared" si="285"/>
        <v>0.57422281925376639</v>
      </c>
      <c r="BB174">
        <f t="shared" si="286"/>
        <v>24.298293202380663</v>
      </c>
      <c r="BC174">
        <f t="shared" si="287"/>
        <v>394.733460635575</v>
      </c>
      <c r="BD174">
        <f t="shared" si="288"/>
        <v>7.6765599062518671E-4</v>
      </c>
    </row>
    <row r="175" spans="1:108" x14ac:dyDescent="0.25">
      <c r="A175" s="1">
        <v>141</v>
      </c>
      <c r="B175" s="1" t="s">
        <v>165</v>
      </c>
      <c r="C175" s="1">
        <v>2099.9999997317791</v>
      </c>
      <c r="D175" s="1">
        <v>0</v>
      </c>
      <c r="E175">
        <f t="shared" si="261"/>
        <v>1.2612556519077318</v>
      </c>
      <c r="F175">
        <f t="shared" si="262"/>
        <v>1.4388023451247437E-2</v>
      </c>
      <c r="G175">
        <f t="shared" si="263"/>
        <v>225.51501572084933</v>
      </c>
      <c r="H175">
        <f t="shared" si="264"/>
        <v>0.83505151192220561</v>
      </c>
      <c r="I175">
        <f t="shared" si="265"/>
        <v>4.0446412207406892</v>
      </c>
      <c r="J175">
        <f t="shared" si="266"/>
        <v>34.807941436767578</v>
      </c>
      <c r="K175" s="1">
        <v>6</v>
      </c>
      <c r="L175">
        <f t="shared" si="267"/>
        <v>1.4200000166893005</v>
      </c>
      <c r="M175" s="1">
        <v>1</v>
      </c>
      <c r="N175">
        <f t="shared" si="268"/>
        <v>2.8400000333786011</v>
      </c>
      <c r="O175" s="1">
        <v>41.873470306396484</v>
      </c>
      <c r="P175" s="1">
        <v>34.807941436767578</v>
      </c>
      <c r="Q175" s="1">
        <v>44.902290344238281</v>
      </c>
      <c r="R175" s="1">
        <v>400.10452270507813</v>
      </c>
      <c r="S175" s="1">
        <v>395.33074951171875</v>
      </c>
      <c r="T175" s="1">
        <v>18.725543975830078</v>
      </c>
      <c r="U175" s="1">
        <v>21.177461624145508</v>
      </c>
      <c r="V175" s="1">
        <v>16.671609878540039</v>
      </c>
      <c r="W175" s="1">
        <v>18.854585647583008</v>
      </c>
      <c r="X175" s="1">
        <v>200.0150146484375</v>
      </c>
      <c r="Y175" s="1">
        <v>1700.7052001953125</v>
      </c>
      <c r="Z175" s="1">
        <v>9.0236501693725586</v>
      </c>
      <c r="AA175" s="1">
        <v>72.904556274414063</v>
      </c>
      <c r="AB175" s="1">
        <v>3.7650051116943359</v>
      </c>
      <c r="AC175" s="1">
        <v>-0.24760180711746216</v>
      </c>
      <c r="AD175" s="1">
        <v>1</v>
      </c>
      <c r="AE175" s="1">
        <v>-0.21956524252891541</v>
      </c>
      <c r="AF175" s="1">
        <v>2.737391471862793</v>
      </c>
      <c r="AG175" s="1">
        <v>1</v>
      </c>
      <c r="AH175" s="1">
        <v>0</v>
      </c>
      <c r="AI175" s="1">
        <v>0.15999999642372131</v>
      </c>
      <c r="AJ175" s="1">
        <v>111115</v>
      </c>
      <c r="AK175">
        <f t="shared" si="269"/>
        <v>0.33335835774739581</v>
      </c>
      <c r="AL175">
        <f t="shared" si="270"/>
        <v>8.3505151192220565E-4</v>
      </c>
      <c r="AM175">
        <f t="shared" si="271"/>
        <v>307.95794143676756</v>
      </c>
      <c r="AN175">
        <f t="shared" si="272"/>
        <v>315.02347030639646</v>
      </c>
      <c r="AO175">
        <f t="shared" si="273"/>
        <v>272.11282594905424</v>
      </c>
      <c r="AP175">
        <f t="shared" si="274"/>
        <v>3.8249884749529159</v>
      </c>
      <c r="AQ175">
        <f t="shared" si="275"/>
        <v>5.5885746634674494</v>
      </c>
      <c r="AR175">
        <f t="shared" si="276"/>
        <v>76.656041118088069</v>
      </c>
      <c r="AS175">
        <f t="shared" si="277"/>
        <v>55.478579493942561</v>
      </c>
      <c r="AT175">
        <f t="shared" si="278"/>
        <v>38.340705871582031</v>
      </c>
      <c r="AU175">
        <f t="shared" si="279"/>
        <v>6.7811844172685465</v>
      </c>
      <c r="AV175">
        <f t="shared" si="280"/>
        <v>1.4315498197248313E-2</v>
      </c>
      <c r="AW175">
        <f t="shared" si="281"/>
        <v>1.5439334427267604</v>
      </c>
      <c r="AX175">
        <f t="shared" si="282"/>
        <v>5.2372509745417863</v>
      </c>
      <c r="AY175">
        <f t="shared" si="283"/>
        <v>8.9536741704051761E-3</v>
      </c>
      <c r="AZ175">
        <f t="shared" si="284"/>
        <v>16.441072154346031</v>
      </c>
      <c r="BA175">
        <f t="shared" si="285"/>
        <v>0.57044643251097371</v>
      </c>
      <c r="BB175">
        <f t="shared" si="286"/>
        <v>24.287821378697817</v>
      </c>
      <c r="BC175">
        <f t="shared" si="287"/>
        <v>394.73120898000622</v>
      </c>
      <c r="BD175">
        <f t="shared" si="288"/>
        <v>7.7605092502223917E-4</v>
      </c>
    </row>
    <row r="176" spans="1:108" x14ac:dyDescent="0.25">
      <c r="A176" s="1">
        <v>142</v>
      </c>
      <c r="B176" s="1" t="s">
        <v>166</v>
      </c>
      <c r="C176" s="1">
        <v>2100.4999997206032</v>
      </c>
      <c r="D176" s="1">
        <v>0</v>
      </c>
      <c r="E176">
        <f t="shared" si="261"/>
        <v>1.2794290685418488</v>
      </c>
      <c r="F176">
        <f t="shared" si="262"/>
        <v>1.4403717085510732E-2</v>
      </c>
      <c r="G176">
        <f t="shared" si="263"/>
        <v>223.73748443865148</v>
      </c>
      <c r="H176">
        <f t="shared" si="264"/>
        <v>0.83549948274484132</v>
      </c>
      <c r="I176">
        <f t="shared" si="265"/>
        <v>4.0424830278700767</v>
      </c>
      <c r="J176">
        <f t="shared" si="266"/>
        <v>34.801536560058594</v>
      </c>
      <c r="K176" s="1">
        <v>6</v>
      </c>
      <c r="L176">
        <f t="shared" si="267"/>
        <v>1.4200000166893005</v>
      </c>
      <c r="M176" s="1">
        <v>1</v>
      </c>
      <c r="N176">
        <f t="shared" si="268"/>
        <v>2.8400000333786011</v>
      </c>
      <c r="O176" s="1">
        <v>41.874832153320313</v>
      </c>
      <c r="P176" s="1">
        <v>34.801536560058594</v>
      </c>
      <c r="Q176" s="1">
        <v>44.901679992675781</v>
      </c>
      <c r="R176" s="1">
        <v>400.15737915039062</v>
      </c>
      <c r="S176" s="1">
        <v>395.3291015625</v>
      </c>
      <c r="T176" s="1">
        <v>18.726858139038086</v>
      </c>
      <c r="U176" s="1">
        <v>21.179811477661133</v>
      </c>
      <c r="V176" s="1">
        <v>16.671606063842773</v>
      </c>
      <c r="W176" s="1">
        <v>18.855350494384766</v>
      </c>
      <c r="X176" s="1">
        <v>200.03733825683594</v>
      </c>
      <c r="Y176" s="1">
        <v>1700.67919921875</v>
      </c>
      <c r="Z176" s="1">
        <v>9.0088014602661133</v>
      </c>
      <c r="AA176" s="1">
        <v>72.9046630859375</v>
      </c>
      <c r="AB176" s="1">
        <v>3.7650051116943359</v>
      </c>
      <c r="AC176" s="1">
        <v>-0.24760180711746216</v>
      </c>
      <c r="AD176" s="1">
        <v>1</v>
      </c>
      <c r="AE176" s="1">
        <v>-0.21956524252891541</v>
      </c>
      <c r="AF176" s="1">
        <v>2.737391471862793</v>
      </c>
      <c r="AG176" s="1">
        <v>1</v>
      </c>
      <c r="AH176" s="1">
        <v>0</v>
      </c>
      <c r="AI176" s="1">
        <v>0.15999999642372131</v>
      </c>
      <c r="AJ176" s="1">
        <v>111115</v>
      </c>
      <c r="AK176">
        <f t="shared" si="269"/>
        <v>0.33339556376139318</v>
      </c>
      <c r="AL176">
        <f t="shared" si="270"/>
        <v>8.3549948274484135E-4</v>
      </c>
      <c r="AM176">
        <f t="shared" si="271"/>
        <v>307.95153656005857</v>
      </c>
      <c r="AN176">
        <f t="shared" si="272"/>
        <v>315.02483215332029</v>
      </c>
      <c r="AO176">
        <f t="shared" si="273"/>
        <v>272.10866579289723</v>
      </c>
      <c r="AP176">
        <f t="shared" si="274"/>
        <v>3.82590045521885</v>
      </c>
      <c r="AQ176">
        <f t="shared" si="275"/>
        <v>5.586590047872634</v>
      </c>
      <c r="AR176">
        <f t="shared" si="276"/>
        <v>76.628706743865678</v>
      </c>
      <c r="AS176">
        <f t="shared" si="277"/>
        <v>55.448895266204545</v>
      </c>
      <c r="AT176">
        <f t="shared" si="278"/>
        <v>38.338184356689453</v>
      </c>
      <c r="AU176">
        <f t="shared" si="279"/>
        <v>6.7802601088552743</v>
      </c>
      <c r="AV176">
        <f t="shared" si="280"/>
        <v>1.4331033932034037E-2</v>
      </c>
      <c r="AW176">
        <f t="shared" si="281"/>
        <v>1.5441070200025571</v>
      </c>
      <c r="AX176">
        <f t="shared" si="282"/>
        <v>5.236153088852717</v>
      </c>
      <c r="AY176">
        <f t="shared" si="283"/>
        <v>8.9633980990227145E-3</v>
      </c>
      <c r="AZ176">
        <f t="shared" si="284"/>
        <v>16.311505922695073</v>
      </c>
      <c r="BA176">
        <f t="shared" si="285"/>
        <v>0.56595247745321742</v>
      </c>
      <c r="BB176">
        <f t="shared" si="286"/>
        <v>24.302749217902463</v>
      </c>
      <c r="BC176">
        <f t="shared" si="287"/>
        <v>394.72092225889742</v>
      </c>
      <c r="BD176">
        <f t="shared" si="288"/>
        <v>7.8773741247171016E-4</v>
      </c>
    </row>
    <row r="177" spans="1:108" x14ac:dyDescent="0.25">
      <c r="A177" s="1">
        <v>143</v>
      </c>
      <c r="B177" s="1" t="s">
        <v>166</v>
      </c>
      <c r="C177" s="1">
        <v>2100.9999997094274</v>
      </c>
      <c r="D177" s="1">
        <v>0</v>
      </c>
      <c r="E177">
        <f t="shared" si="261"/>
        <v>1.2839426775680931</v>
      </c>
      <c r="F177">
        <f t="shared" si="262"/>
        <v>1.4420741915970106E-2</v>
      </c>
      <c r="G177">
        <f t="shared" si="263"/>
        <v>223.43565385802214</v>
      </c>
      <c r="H177">
        <f t="shared" si="264"/>
        <v>0.83584912773901177</v>
      </c>
      <c r="I177">
        <f t="shared" si="265"/>
        <v>4.0395223429147249</v>
      </c>
      <c r="J177">
        <f t="shared" si="266"/>
        <v>34.792411804199219</v>
      </c>
      <c r="K177" s="1">
        <v>6</v>
      </c>
      <c r="L177">
        <f t="shared" si="267"/>
        <v>1.4200000166893005</v>
      </c>
      <c r="M177" s="1">
        <v>1</v>
      </c>
      <c r="N177">
        <f t="shared" si="268"/>
        <v>2.8400000333786011</v>
      </c>
      <c r="O177" s="1">
        <v>41.876163482666016</v>
      </c>
      <c r="P177" s="1">
        <v>34.792411804199219</v>
      </c>
      <c r="Q177" s="1">
        <v>44.901378631591797</v>
      </c>
      <c r="R177" s="1">
        <v>400.16864013671875</v>
      </c>
      <c r="S177" s="1">
        <v>395.326416015625</v>
      </c>
      <c r="T177" s="1">
        <v>18.727581024169922</v>
      </c>
      <c r="U177" s="1">
        <v>21.181556701660156</v>
      </c>
      <c r="V177" s="1">
        <v>16.67115592956543</v>
      </c>
      <c r="W177" s="1">
        <v>18.855667114257813</v>
      </c>
      <c r="X177" s="1">
        <v>200.03732299804687</v>
      </c>
      <c r="Y177" s="1">
        <v>1700.6600341796875</v>
      </c>
      <c r="Z177" s="1">
        <v>9.1284656524658203</v>
      </c>
      <c r="AA177" s="1">
        <v>72.904998779296875</v>
      </c>
      <c r="AB177" s="1">
        <v>3.7650051116943359</v>
      </c>
      <c r="AC177" s="1">
        <v>-0.24760180711746216</v>
      </c>
      <c r="AD177" s="1">
        <v>1</v>
      </c>
      <c r="AE177" s="1">
        <v>-0.21956524252891541</v>
      </c>
      <c r="AF177" s="1">
        <v>2.737391471862793</v>
      </c>
      <c r="AG177" s="1">
        <v>1</v>
      </c>
      <c r="AH177" s="1">
        <v>0</v>
      </c>
      <c r="AI177" s="1">
        <v>0.15999999642372131</v>
      </c>
      <c r="AJ177" s="1">
        <v>111115</v>
      </c>
      <c r="AK177">
        <f t="shared" si="269"/>
        <v>0.33339553833007807</v>
      </c>
      <c r="AL177">
        <f t="shared" si="270"/>
        <v>8.358491277390118E-4</v>
      </c>
      <c r="AM177">
        <f t="shared" si="271"/>
        <v>307.9424118041992</v>
      </c>
      <c r="AN177">
        <f t="shared" si="272"/>
        <v>315.02616348266599</v>
      </c>
      <c r="AO177">
        <f t="shared" si="273"/>
        <v>272.10559938671577</v>
      </c>
      <c r="AP177">
        <f t="shared" si="274"/>
        <v>3.8272859293816337</v>
      </c>
      <c r="AQ177">
        <f t="shared" si="275"/>
        <v>5.5837637083928664</v>
      </c>
      <c r="AR177">
        <f t="shared" si="276"/>
        <v>76.589586473986884</v>
      </c>
      <c r="AS177">
        <f t="shared" si="277"/>
        <v>55.408029772326728</v>
      </c>
      <c r="AT177">
        <f t="shared" si="278"/>
        <v>38.334287643432617</v>
      </c>
      <c r="AU177">
        <f t="shared" si="279"/>
        <v>6.7788319107497621</v>
      </c>
      <c r="AV177">
        <f t="shared" si="280"/>
        <v>1.4347887276175258E-2</v>
      </c>
      <c r="AW177">
        <f t="shared" si="281"/>
        <v>1.5442413654781413</v>
      </c>
      <c r="AX177">
        <f t="shared" si="282"/>
        <v>5.2345905452716206</v>
      </c>
      <c r="AY177">
        <f t="shared" si="283"/>
        <v>8.9739467461591154E-3</v>
      </c>
      <c r="AZ177">
        <f t="shared" si="284"/>
        <v>16.289576071770504</v>
      </c>
      <c r="BA177">
        <f t="shared" si="285"/>
        <v>0.56519282498235834</v>
      </c>
      <c r="BB177">
        <f t="shared" si="286"/>
        <v>24.321839976076621</v>
      </c>
      <c r="BC177">
        <f t="shared" si="287"/>
        <v>394.71609115846121</v>
      </c>
      <c r="BD177">
        <f t="shared" si="288"/>
        <v>7.9114708119993736E-4</v>
      </c>
    </row>
    <row r="178" spans="1:108" x14ac:dyDescent="0.25">
      <c r="A178" s="1">
        <v>144</v>
      </c>
      <c r="B178" s="1" t="s">
        <v>167</v>
      </c>
      <c r="C178" s="1">
        <v>2101.4999996982515</v>
      </c>
      <c r="D178" s="1">
        <v>0</v>
      </c>
      <c r="E178">
        <f t="shared" si="261"/>
        <v>1.2830822831253801</v>
      </c>
      <c r="F178">
        <f t="shared" si="262"/>
        <v>1.4435210422483266E-2</v>
      </c>
      <c r="G178">
        <f t="shared" si="263"/>
        <v>223.69017749713564</v>
      </c>
      <c r="H178">
        <f t="shared" si="264"/>
        <v>0.83651449612353845</v>
      </c>
      <c r="I178">
        <f t="shared" si="265"/>
        <v>4.0387329693886258</v>
      </c>
      <c r="J178">
        <f t="shared" si="266"/>
        <v>34.790401458740234</v>
      </c>
      <c r="K178" s="1">
        <v>6</v>
      </c>
      <c r="L178">
        <f t="shared" si="267"/>
        <v>1.4200000166893005</v>
      </c>
      <c r="M178" s="1">
        <v>1</v>
      </c>
      <c r="N178">
        <f t="shared" si="268"/>
        <v>2.8400000333786011</v>
      </c>
      <c r="O178" s="1">
        <v>41.877655029296875</v>
      </c>
      <c r="P178" s="1">
        <v>34.790401458740234</v>
      </c>
      <c r="Q178" s="1">
        <v>44.902378082275391</v>
      </c>
      <c r="R178" s="1">
        <v>400.18948364257812</v>
      </c>
      <c r="S178" s="1">
        <v>395.34945678710937</v>
      </c>
      <c r="T178" s="1">
        <v>18.728090286254883</v>
      </c>
      <c r="U178" s="1">
        <v>21.183778762817383</v>
      </c>
      <c r="V178" s="1">
        <v>16.670351028442383</v>
      </c>
      <c r="W178" s="1">
        <v>18.856222152709961</v>
      </c>
      <c r="X178" s="1">
        <v>200.05647277832031</v>
      </c>
      <c r="Y178" s="1">
        <v>1700.6700439453125</v>
      </c>
      <c r="Z178" s="1">
        <v>9.0267305374145508</v>
      </c>
      <c r="AA178" s="1">
        <v>72.905227661132813</v>
      </c>
      <c r="AB178" s="1">
        <v>3.7650051116943359</v>
      </c>
      <c r="AC178" s="1">
        <v>-0.24760180711746216</v>
      </c>
      <c r="AD178" s="1">
        <v>1</v>
      </c>
      <c r="AE178" s="1">
        <v>-0.21956524252891541</v>
      </c>
      <c r="AF178" s="1">
        <v>2.737391471862793</v>
      </c>
      <c r="AG178" s="1">
        <v>1</v>
      </c>
      <c r="AH178" s="1">
        <v>0</v>
      </c>
      <c r="AI178" s="1">
        <v>0.15999999642372131</v>
      </c>
      <c r="AJ178" s="1">
        <v>111115</v>
      </c>
      <c r="AK178">
        <f t="shared" si="269"/>
        <v>0.3334274546305338</v>
      </c>
      <c r="AL178">
        <f t="shared" si="270"/>
        <v>8.3651449612353842E-4</v>
      </c>
      <c r="AM178">
        <f t="shared" si="271"/>
        <v>307.94040145874021</v>
      </c>
      <c r="AN178">
        <f t="shared" si="272"/>
        <v>315.02765502929685</v>
      </c>
      <c r="AO178">
        <f t="shared" si="273"/>
        <v>272.10720094917997</v>
      </c>
      <c r="AP178">
        <f t="shared" si="274"/>
        <v>3.8275032177105737</v>
      </c>
      <c r="AQ178">
        <f t="shared" si="275"/>
        <v>5.5831411828148978</v>
      </c>
      <c r="AR178">
        <f t="shared" si="276"/>
        <v>76.580807192120986</v>
      </c>
      <c r="AS178">
        <f t="shared" si="277"/>
        <v>55.397028429303603</v>
      </c>
      <c r="AT178">
        <f t="shared" si="278"/>
        <v>38.334028244018555</v>
      </c>
      <c r="AU178">
        <f t="shared" si="279"/>
        <v>6.7787368466224169</v>
      </c>
      <c r="AV178">
        <f t="shared" si="280"/>
        <v>1.4362209887475897E-2</v>
      </c>
      <c r="AW178">
        <f t="shared" si="281"/>
        <v>1.5444082134262718</v>
      </c>
      <c r="AX178">
        <f t="shared" si="282"/>
        <v>5.2343286331961449</v>
      </c>
      <c r="AY178">
        <f t="shared" si="283"/>
        <v>8.9829114008888704E-3</v>
      </c>
      <c r="AZ178">
        <f t="shared" si="284"/>
        <v>16.308183315987883</v>
      </c>
      <c r="BA178">
        <f t="shared" si="285"/>
        <v>0.56580367990132319</v>
      </c>
      <c r="BB178">
        <f t="shared" si="286"/>
        <v>24.328836314909331</v>
      </c>
      <c r="BC178">
        <f t="shared" si="287"/>
        <v>394.73954092025684</v>
      </c>
      <c r="BD178">
        <f t="shared" si="288"/>
        <v>7.9079736405286011E-4</v>
      </c>
    </row>
    <row r="179" spans="1:108" x14ac:dyDescent="0.25">
      <c r="A179" s="1">
        <v>145</v>
      </c>
      <c r="B179" s="1" t="s">
        <v>167</v>
      </c>
      <c r="C179" s="1">
        <v>2101.9999996870756</v>
      </c>
      <c r="D179" s="1">
        <v>0</v>
      </c>
      <c r="E179">
        <f t="shared" si="261"/>
        <v>1.2644564735924957</v>
      </c>
      <c r="F179">
        <f t="shared" si="262"/>
        <v>1.4450583093101602E-2</v>
      </c>
      <c r="G179">
        <f t="shared" si="263"/>
        <v>225.81427446106403</v>
      </c>
      <c r="H179">
        <f t="shared" si="264"/>
        <v>0.83760634072501428</v>
      </c>
      <c r="I179">
        <f t="shared" si="265"/>
        <v>4.0396814580016187</v>
      </c>
      <c r="J179">
        <f t="shared" si="266"/>
        <v>34.794200897216797</v>
      </c>
      <c r="K179" s="1">
        <v>6</v>
      </c>
      <c r="L179">
        <f t="shared" si="267"/>
        <v>1.4200000166893005</v>
      </c>
      <c r="M179" s="1">
        <v>1</v>
      </c>
      <c r="N179">
        <f t="shared" si="268"/>
        <v>2.8400000333786011</v>
      </c>
      <c r="O179" s="1">
        <v>41.879150390625</v>
      </c>
      <c r="P179" s="1">
        <v>34.794200897216797</v>
      </c>
      <c r="Q179" s="1">
        <v>44.903247833251953</v>
      </c>
      <c r="R179" s="1">
        <v>400.14273071289063</v>
      </c>
      <c r="S179" s="1">
        <v>395.35733032226562</v>
      </c>
      <c r="T179" s="1">
        <v>18.728071212768555</v>
      </c>
      <c r="U179" s="1">
        <v>21.186916351318359</v>
      </c>
      <c r="V179" s="1">
        <v>16.669013977050781</v>
      </c>
      <c r="W179" s="1">
        <v>18.857522964477539</v>
      </c>
      <c r="X179" s="1">
        <v>200.05978393554687</v>
      </c>
      <c r="Y179" s="1">
        <v>1700.662353515625</v>
      </c>
      <c r="Z179" s="1">
        <v>8.9801425933837891</v>
      </c>
      <c r="AA179" s="1">
        <v>72.905197143554688</v>
      </c>
      <c r="AB179" s="1">
        <v>3.7650051116943359</v>
      </c>
      <c r="AC179" s="1">
        <v>-0.24760180711746216</v>
      </c>
      <c r="AD179" s="1">
        <v>1</v>
      </c>
      <c r="AE179" s="1">
        <v>-0.21956524252891541</v>
      </c>
      <c r="AF179" s="1">
        <v>2.737391471862793</v>
      </c>
      <c r="AG179" s="1">
        <v>1</v>
      </c>
      <c r="AH179" s="1">
        <v>0</v>
      </c>
      <c r="AI179" s="1">
        <v>0.15999999642372131</v>
      </c>
      <c r="AJ179" s="1">
        <v>111115</v>
      </c>
      <c r="AK179">
        <f t="shared" si="269"/>
        <v>0.33343297322591142</v>
      </c>
      <c r="AL179">
        <f t="shared" si="270"/>
        <v>8.3760634072501425E-4</v>
      </c>
      <c r="AM179">
        <f t="shared" si="271"/>
        <v>307.94420089721677</v>
      </c>
      <c r="AN179">
        <f t="shared" si="272"/>
        <v>315.02915039062498</v>
      </c>
      <c r="AO179">
        <f t="shared" si="273"/>
        <v>272.10597048045747</v>
      </c>
      <c r="AP179">
        <f t="shared" si="274"/>
        <v>3.8265820264690005</v>
      </c>
      <c r="AQ179">
        <f t="shared" si="275"/>
        <v>5.584317771458486</v>
      </c>
      <c r="AR179">
        <f t="shared" si="276"/>
        <v>76.596977859652867</v>
      </c>
      <c r="AS179">
        <f t="shared" si="277"/>
        <v>55.410061508334508</v>
      </c>
      <c r="AT179">
        <f t="shared" si="278"/>
        <v>38.336675643920898</v>
      </c>
      <c r="AU179">
        <f t="shared" si="279"/>
        <v>6.7797071142565715</v>
      </c>
      <c r="AV179">
        <f t="shared" si="280"/>
        <v>1.437742738652688E-2</v>
      </c>
      <c r="AW179">
        <f t="shared" si="281"/>
        <v>1.5446363134568672</v>
      </c>
      <c r="AX179">
        <f t="shared" si="282"/>
        <v>5.2350708007997042</v>
      </c>
      <c r="AY179">
        <f t="shared" si="283"/>
        <v>8.9924361883807046E-3</v>
      </c>
      <c r="AZ179">
        <f t="shared" si="284"/>
        <v>16.46303419741264</v>
      </c>
      <c r="BA179">
        <f t="shared" si="285"/>
        <v>0.57116501236235373</v>
      </c>
      <c r="BB179">
        <f t="shared" si="286"/>
        <v>24.32665181041963</v>
      </c>
      <c r="BC179">
        <f t="shared" si="287"/>
        <v>394.75626827322083</v>
      </c>
      <c r="BD179">
        <f t="shared" si="288"/>
        <v>7.7921479238490365E-4</v>
      </c>
    </row>
    <row r="180" spans="1:108" x14ac:dyDescent="0.25">
      <c r="A180" s="1">
        <v>146</v>
      </c>
      <c r="B180" s="1" t="s">
        <v>168</v>
      </c>
      <c r="C180" s="1">
        <v>2102.4999996758997</v>
      </c>
      <c r="D180" s="1">
        <v>0</v>
      </c>
      <c r="E180">
        <f t="shared" si="261"/>
        <v>1.2509655901965389</v>
      </c>
      <c r="F180">
        <f t="shared" si="262"/>
        <v>1.4450997196003349E-2</v>
      </c>
      <c r="G180">
        <f t="shared" si="263"/>
        <v>227.23912628845036</v>
      </c>
      <c r="H180">
        <f t="shared" si="264"/>
        <v>0.83771596659904879</v>
      </c>
      <c r="I180">
        <f t="shared" si="265"/>
        <v>4.0400863615127189</v>
      </c>
      <c r="J180">
        <f t="shared" si="266"/>
        <v>34.795677185058594</v>
      </c>
      <c r="K180" s="1">
        <v>6</v>
      </c>
      <c r="L180">
        <f t="shared" si="267"/>
        <v>1.4200000166893005</v>
      </c>
      <c r="M180" s="1">
        <v>1</v>
      </c>
      <c r="N180">
        <f t="shared" si="268"/>
        <v>2.8400000333786011</v>
      </c>
      <c r="O180" s="1">
        <v>41.881855010986328</v>
      </c>
      <c r="P180" s="1">
        <v>34.795677185058594</v>
      </c>
      <c r="Q180" s="1">
        <v>44.9039306640625</v>
      </c>
      <c r="R180" s="1">
        <v>400.09182739257812</v>
      </c>
      <c r="S180" s="1">
        <v>395.3468017578125</v>
      </c>
      <c r="T180" s="1">
        <v>18.728446960449219</v>
      </c>
      <c r="U180" s="1">
        <v>21.187602996826172</v>
      </c>
      <c r="V180" s="1">
        <v>16.666994094848633</v>
      </c>
      <c r="W180" s="1">
        <v>18.855470657348633</v>
      </c>
      <c r="X180" s="1">
        <v>200.06053161621094</v>
      </c>
      <c r="Y180" s="1">
        <v>1700.711669921875</v>
      </c>
      <c r="Z180" s="1">
        <v>8.9462556838989258</v>
      </c>
      <c r="AA180" s="1">
        <v>72.905303955078125</v>
      </c>
      <c r="AB180" s="1">
        <v>3.7650051116943359</v>
      </c>
      <c r="AC180" s="1">
        <v>-0.24760180711746216</v>
      </c>
      <c r="AD180" s="1">
        <v>1</v>
      </c>
      <c r="AE180" s="1">
        <v>-0.21956524252891541</v>
      </c>
      <c r="AF180" s="1">
        <v>2.737391471862793</v>
      </c>
      <c r="AG180" s="1">
        <v>1</v>
      </c>
      <c r="AH180" s="1">
        <v>0</v>
      </c>
      <c r="AI180" s="1">
        <v>0.15999999642372131</v>
      </c>
      <c r="AJ180" s="1">
        <v>111115</v>
      </c>
      <c r="AK180">
        <f t="shared" si="269"/>
        <v>0.33343421936035156</v>
      </c>
      <c r="AL180">
        <f t="shared" si="270"/>
        <v>8.3771596659904879E-4</v>
      </c>
      <c r="AM180">
        <f t="shared" si="271"/>
        <v>307.94567718505857</v>
      </c>
      <c r="AN180">
        <f t="shared" si="272"/>
        <v>315.03185501098631</v>
      </c>
      <c r="AO180">
        <f t="shared" si="273"/>
        <v>272.1138611052811</v>
      </c>
      <c r="AP180">
        <f t="shared" si="274"/>
        <v>3.8268183727002931</v>
      </c>
      <c r="AQ180">
        <f t="shared" si="275"/>
        <v>5.5847749980758552</v>
      </c>
      <c r="AR180">
        <f t="shared" si="276"/>
        <v>76.603137153327168</v>
      </c>
      <c r="AS180">
        <f t="shared" si="277"/>
        <v>55.415534156500996</v>
      </c>
      <c r="AT180">
        <f t="shared" si="278"/>
        <v>38.338766098022461</v>
      </c>
      <c r="AU180">
        <f t="shared" si="279"/>
        <v>6.7804733473140999</v>
      </c>
      <c r="AV180">
        <f t="shared" si="280"/>
        <v>1.4377837307211401E-2</v>
      </c>
      <c r="AW180">
        <f t="shared" si="281"/>
        <v>1.5446886365631363</v>
      </c>
      <c r="AX180">
        <f t="shared" si="282"/>
        <v>5.2357847107509636</v>
      </c>
      <c r="AY180">
        <f t="shared" si="283"/>
        <v>8.9926927621111277E-3</v>
      </c>
      <c r="AZ180">
        <f t="shared" si="284"/>
        <v>16.566937572545861</v>
      </c>
      <c r="BA180">
        <f t="shared" si="285"/>
        <v>0.57478427870944537</v>
      </c>
      <c r="BB180">
        <f t="shared" si="286"/>
        <v>24.325001596055028</v>
      </c>
      <c r="BC180">
        <f t="shared" si="287"/>
        <v>394.75215262861644</v>
      </c>
      <c r="BD180">
        <f t="shared" si="288"/>
        <v>7.7085684715110555E-4</v>
      </c>
    </row>
    <row r="181" spans="1:108" x14ac:dyDescent="0.25">
      <c r="A181" s="1">
        <v>147</v>
      </c>
      <c r="B181" s="1" t="s">
        <v>168</v>
      </c>
      <c r="C181" s="1">
        <v>2103.499999653548</v>
      </c>
      <c r="D181" s="1">
        <v>0</v>
      </c>
      <c r="E181">
        <f t="shared" si="261"/>
        <v>1.1815400111445533</v>
      </c>
      <c r="F181">
        <f t="shared" si="262"/>
        <v>1.4473230014906328E-2</v>
      </c>
      <c r="G181">
        <f t="shared" si="263"/>
        <v>234.83459280789339</v>
      </c>
      <c r="H181">
        <f t="shared" si="264"/>
        <v>0.83876410558866565</v>
      </c>
      <c r="I181">
        <f t="shared" si="265"/>
        <v>4.0389851142156799</v>
      </c>
      <c r="J181">
        <f t="shared" si="266"/>
        <v>34.793132781982422</v>
      </c>
      <c r="K181" s="1">
        <v>6</v>
      </c>
      <c r="L181">
        <f t="shared" si="267"/>
        <v>1.4200000166893005</v>
      </c>
      <c r="M181" s="1">
        <v>1</v>
      </c>
      <c r="N181">
        <f t="shared" si="268"/>
        <v>2.8400000333786011</v>
      </c>
      <c r="O181" s="1">
        <v>41.885543823242188</v>
      </c>
      <c r="P181" s="1">
        <v>34.793132781982422</v>
      </c>
      <c r="Q181" s="1">
        <v>44.907508850097656</v>
      </c>
      <c r="R181" s="1">
        <v>399.90518188476562</v>
      </c>
      <c r="S181" s="1">
        <v>395.36761474609375</v>
      </c>
      <c r="T181" s="1">
        <v>18.729907989501953</v>
      </c>
      <c r="U181" s="1">
        <v>21.191837310791016</v>
      </c>
      <c r="V181" s="1">
        <v>16.665105819702148</v>
      </c>
      <c r="W181" s="1">
        <v>18.855628967285156</v>
      </c>
      <c r="X181" s="1">
        <v>200.08433532714844</v>
      </c>
      <c r="Y181" s="1">
        <v>1700.7008056640625</v>
      </c>
      <c r="Z181" s="1">
        <v>9.0554800033569336</v>
      </c>
      <c r="AA181" s="1">
        <v>72.905517578125</v>
      </c>
      <c r="AB181" s="1">
        <v>3.7650051116943359</v>
      </c>
      <c r="AC181" s="1">
        <v>-0.24760180711746216</v>
      </c>
      <c r="AD181" s="1">
        <v>1</v>
      </c>
      <c r="AE181" s="1">
        <v>-0.21956524252891541</v>
      </c>
      <c r="AF181" s="1">
        <v>2.737391471862793</v>
      </c>
      <c r="AG181" s="1">
        <v>1</v>
      </c>
      <c r="AH181" s="1">
        <v>0</v>
      </c>
      <c r="AI181" s="1">
        <v>0.15999999642372131</v>
      </c>
      <c r="AJ181" s="1">
        <v>111115</v>
      </c>
      <c r="AK181">
        <f t="shared" si="269"/>
        <v>0.33347389221191404</v>
      </c>
      <c r="AL181">
        <f t="shared" si="270"/>
        <v>8.3876410558866561E-4</v>
      </c>
      <c r="AM181">
        <f t="shared" si="271"/>
        <v>307.9431327819824</v>
      </c>
      <c r="AN181">
        <f t="shared" si="272"/>
        <v>315.03554382324216</v>
      </c>
      <c r="AO181">
        <f t="shared" si="273"/>
        <v>272.11212282406996</v>
      </c>
      <c r="AP181">
        <f t="shared" si="274"/>
        <v>3.8272268092804076</v>
      </c>
      <c r="AQ181">
        <f t="shared" si="275"/>
        <v>5.5839869817903196</v>
      </c>
      <c r="AR181">
        <f t="shared" si="276"/>
        <v>76.592103962591878</v>
      </c>
      <c r="AS181">
        <f t="shared" si="277"/>
        <v>55.400266651800862</v>
      </c>
      <c r="AT181">
        <f t="shared" si="278"/>
        <v>38.339338302612305</v>
      </c>
      <c r="AU181">
        <f t="shared" si="279"/>
        <v>6.7806830957362276</v>
      </c>
      <c r="AV181">
        <f t="shared" si="280"/>
        <v>1.4399845411956725E-2</v>
      </c>
      <c r="AW181">
        <f t="shared" si="281"/>
        <v>1.5450018675746395</v>
      </c>
      <c r="AX181">
        <f t="shared" si="282"/>
        <v>5.2356812281615879</v>
      </c>
      <c r="AY181">
        <f t="shared" si="283"/>
        <v>9.0064678853467358E-3</v>
      </c>
      <c r="AZ181">
        <f t="shared" si="284"/>
        <v>17.120737533907697</v>
      </c>
      <c r="BA181">
        <f t="shared" si="285"/>
        <v>0.59396517076570587</v>
      </c>
      <c r="BB181">
        <f t="shared" si="286"/>
        <v>24.335812474113418</v>
      </c>
      <c r="BC181">
        <f t="shared" si="287"/>
        <v>394.80596721218598</v>
      </c>
      <c r="BD181">
        <f t="shared" si="288"/>
        <v>7.2830044451740051E-4</v>
      </c>
    </row>
    <row r="182" spans="1:108" x14ac:dyDescent="0.25">
      <c r="A182" s="1">
        <v>148</v>
      </c>
      <c r="B182" s="1" t="s">
        <v>169</v>
      </c>
      <c r="C182" s="1">
        <v>2103.9999996423721</v>
      </c>
      <c r="D182" s="1">
        <v>0</v>
      </c>
      <c r="E182">
        <f t="shared" si="261"/>
        <v>1.1587464183128371</v>
      </c>
      <c r="F182">
        <f t="shared" si="262"/>
        <v>1.4483186758172669E-2</v>
      </c>
      <c r="G182">
        <f t="shared" si="263"/>
        <v>237.35950598029655</v>
      </c>
      <c r="H182">
        <f t="shared" si="264"/>
        <v>0.83926756165324035</v>
      </c>
      <c r="I182">
        <f t="shared" si="265"/>
        <v>4.0386535127070662</v>
      </c>
      <c r="J182">
        <f t="shared" si="266"/>
        <v>34.792629241943359</v>
      </c>
      <c r="K182" s="1">
        <v>6</v>
      </c>
      <c r="L182">
        <f t="shared" si="267"/>
        <v>1.4200000166893005</v>
      </c>
      <c r="M182" s="1">
        <v>1</v>
      </c>
      <c r="N182">
        <f t="shared" si="268"/>
        <v>2.8400000333786011</v>
      </c>
      <c r="O182" s="1">
        <v>41.887649536132813</v>
      </c>
      <c r="P182" s="1">
        <v>34.792629241943359</v>
      </c>
      <c r="Q182" s="1">
        <v>44.908275604248047</v>
      </c>
      <c r="R182" s="1">
        <v>399.85946655273437</v>
      </c>
      <c r="S182" s="1">
        <v>395.3897705078125</v>
      </c>
      <c r="T182" s="1">
        <v>18.73089599609375</v>
      </c>
      <c r="U182" s="1">
        <v>21.194202423095703</v>
      </c>
      <c r="V182" s="1">
        <v>16.664167404174805</v>
      </c>
      <c r="W182" s="1">
        <v>18.855678558349609</v>
      </c>
      <c r="X182" s="1">
        <v>200.09202575683594</v>
      </c>
      <c r="Y182" s="1">
        <v>1700.682861328125</v>
      </c>
      <c r="Z182" s="1">
        <v>9.1444683074951172</v>
      </c>
      <c r="AA182" s="1">
        <v>72.905670166015625</v>
      </c>
      <c r="AB182" s="1">
        <v>3.7650051116943359</v>
      </c>
      <c r="AC182" s="1">
        <v>-0.24760180711746216</v>
      </c>
      <c r="AD182" s="1">
        <v>1</v>
      </c>
      <c r="AE182" s="1">
        <v>-0.21956524252891541</v>
      </c>
      <c r="AF182" s="1">
        <v>2.737391471862793</v>
      </c>
      <c r="AG182" s="1">
        <v>1</v>
      </c>
      <c r="AH182" s="1">
        <v>0</v>
      </c>
      <c r="AI182" s="1">
        <v>0.15999999642372131</v>
      </c>
      <c r="AJ182" s="1">
        <v>111115</v>
      </c>
      <c r="AK182">
        <f t="shared" si="269"/>
        <v>0.33348670959472648</v>
      </c>
      <c r="AL182">
        <f t="shared" si="270"/>
        <v>8.392675616532404E-4</v>
      </c>
      <c r="AM182">
        <f t="shared" si="271"/>
        <v>307.94262924194334</v>
      </c>
      <c r="AN182">
        <f t="shared" si="272"/>
        <v>315.03764953613279</v>
      </c>
      <c r="AO182">
        <f t="shared" si="273"/>
        <v>272.10925173038413</v>
      </c>
      <c r="AP182">
        <f t="shared" si="274"/>
        <v>3.8273421559022949</v>
      </c>
      <c r="AQ182">
        <f t="shared" si="275"/>
        <v>5.5838310439970504</v>
      </c>
      <c r="AR182">
        <f t="shared" si="276"/>
        <v>76.589804761165297</v>
      </c>
      <c r="AS182">
        <f t="shared" si="277"/>
        <v>55.395602338069594</v>
      </c>
      <c r="AT182">
        <f t="shared" si="278"/>
        <v>38.340139389038086</v>
      </c>
      <c r="AU182">
        <f t="shared" si="279"/>
        <v>6.7809767529838831</v>
      </c>
      <c r="AV182">
        <f t="shared" si="280"/>
        <v>1.4409701408112681E-2</v>
      </c>
      <c r="AW182">
        <f t="shared" si="281"/>
        <v>1.5451775312899845</v>
      </c>
      <c r="AX182">
        <f t="shared" si="282"/>
        <v>5.2357992216938989</v>
      </c>
      <c r="AY182">
        <f t="shared" si="283"/>
        <v>9.0126368754692484E-3</v>
      </c>
      <c r="AZ182">
        <f t="shared" si="284"/>
        <v>17.304853853767913</v>
      </c>
      <c r="BA182">
        <f t="shared" si="285"/>
        <v>0.60031777169006595</v>
      </c>
      <c r="BB182">
        <f t="shared" si="286"/>
        <v>24.340172933259087</v>
      </c>
      <c r="BC182">
        <f t="shared" si="287"/>
        <v>394.83895795628541</v>
      </c>
      <c r="BD182">
        <f t="shared" si="288"/>
        <v>7.1431877830686712E-4</v>
      </c>
    </row>
    <row r="183" spans="1:108" x14ac:dyDescent="0.25">
      <c r="A183" s="1">
        <v>149</v>
      </c>
      <c r="B183" s="1" t="s">
        <v>170</v>
      </c>
      <c r="C183" s="1">
        <v>2104.4999996311963</v>
      </c>
      <c r="D183" s="1">
        <v>0</v>
      </c>
      <c r="E183">
        <f t="shared" si="261"/>
        <v>1.148469723074276</v>
      </c>
      <c r="F183">
        <f t="shared" si="262"/>
        <v>1.4496988498518361E-2</v>
      </c>
      <c r="G183">
        <f t="shared" si="263"/>
        <v>238.53253505744817</v>
      </c>
      <c r="H183">
        <f t="shared" si="264"/>
        <v>0.84044964579151038</v>
      </c>
      <c r="I183">
        <f t="shared" si="265"/>
        <v>4.0404338699792852</v>
      </c>
      <c r="J183">
        <f t="shared" si="266"/>
        <v>34.798988342285156</v>
      </c>
      <c r="K183" s="1">
        <v>6</v>
      </c>
      <c r="L183">
        <f t="shared" si="267"/>
        <v>1.4200000166893005</v>
      </c>
      <c r="M183" s="1">
        <v>1</v>
      </c>
      <c r="N183">
        <f t="shared" si="268"/>
        <v>2.8400000333786011</v>
      </c>
      <c r="O183" s="1">
        <v>41.889114379882813</v>
      </c>
      <c r="P183" s="1">
        <v>34.798988342285156</v>
      </c>
      <c r="Q183" s="1">
        <v>44.909210205078125</v>
      </c>
      <c r="R183" s="1">
        <v>399.80963134765625</v>
      </c>
      <c r="S183" s="1">
        <v>395.36895751953125</v>
      </c>
      <c r="T183" s="1">
        <v>18.729852676391602</v>
      </c>
      <c r="U183" s="1">
        <v>21.196868896484375</v>
      </c>
      <c r="V183" s="1">
        <v>16.661897659301758</v>
      </c>
      <c r="W183" s="1">
        <v>18.856531143188477</v>
      </c>
      <c r="X183" s="1">
        <v>200.07199096679687</v>
      </c>
      <c r="Y183" s="1">
        <v>1700.69482421875</v>
      </c>
      <c r="Z183" s="1">
        <v>9.0988645553588867</v>
      </c>
      <c r="AA183" s="1">
        <v>72.905426025390625</v>
      </c>
      <c r="AB183" s="1">
        <v>3.7650051116943359</v>
      </c>
      <c r="AC183" s="1">
        <v>-0.24760180711746216</v>
      </c>
      <c r="AD183" s="1">
        <v>1</v>
      </c>
      <c r="AE183" s="1">
        <v>-0.21956524252891541</v>
      </c>
      <c r="AF183" s="1">
        <v>2.737391471862793</v>
      </c>
      <c r="AG183" s="1">
        <v>1</v>
      </c>
      <c r="AH183" s="1">
        <v>0</v>
      </c>
      <c r="AI183" s="1">
        <v>0.15999999642372131</v>
      </c>
      <c r="AJ183" s="1">
        <v>111115</v>
      </c>
      <c r="AK183">
        <f t="shared" si="269"/>
        <v>0.33345331827799474</v>
      </c>
      <c r="AL183">
        <f t="shared" si="270"/>
        <v>8.4044964579151039E-4</v>
      </c>
      <c r="AM183">
        <f t="shared" si="271"/>
        <v>307.94898834228513</v>
      </c>
      <c r="AN183">
        <f t="shared" si="272"/>
        <v>315.03911437988279</v>
      </c>
      <c r="AO183">
        <f t="shared" si="273"/>
        <v>272.11116579284135</v>
      </c>
      <c r="AP183">
        <f t="shared" si="274"/>
        <v>3.826015960108621</v>
      </c>
      <c r="AQ183">
        <f t="shared" si="275"/>
        <v>5.5858006272818299</v>
      </c>
      <c r="AR183">
        <f t="shared" si="276"/>
        <v>76.617076832339947</v>
      </c>
      <c r="AS183">
        <f t="shared" si="277"/>
        <v>55.420207935855572</v>
      </c>
      <c r="AT183">
        <f t="shared" si="278"/>
        <v>38.344051361083984</v>
      </c>
      <c r="AU183">
        <f t="shared" si="279"/>
        <v>6.782410937708522</v>
      </c>
      <c r="AV183">
        <f t="shared" si="280"/>
        <v>1.4423363382108896E-2</v>
      </c>
      <c r="AW183">
        <f t="shared" si="281"/>
        <v>1.5453667573025449</v>
      </c>
      <c r="AX183">
        <f t="shared" si="282"/>
        <v>5.2370441804059773</v>
      </c>
      <c r="AY183">
        <f t="shared" si="283"/>
        <v>9.0211880844696495E-3</v>
      </c>
      <c r="AZ183">
        <f t="shared" si="284"/>
        <v>17.390316089279686</v>
      </c>
      <c r="BA183">
        <f t="shared" si="285"/>
        <v>0.60331629613502125</v>
      </c>
      <c r="BB183">
        <f t="shared" si="286"/>
        <v>24.332684620832843</v>
      </c>
      <c r="BC183">
        <f t="shared" si="287"/>
        <v>394.82303001673972</v>
      </c>
      <c r="BD183">
        <f t="shared" si="288"/>
        <v>7.0779436465387446E-4</v>
      </c>
    </row>
    <row r="184" spans="1:108" x14ac:dyDescent="0.25">
      <c r="A184" s="1">
        <v>150</v>
      </c>
      <c r="B184" s="1" t="s">
        <v>170</v>
      </c>
      <c r="C184" s="1">
        <v>2104.9999996200204</v>
      </c>
      <c r="D184" s="1">
        <v>0</v>
      </c>
      <c r="E184">
        <f t="shared" si="261"/>
        <v>1.1626253519543808</v>
      </c>
      <c r="F184">
        <f t="shared" si="262"/>
        <v>1.4485775022554642E-2</v>
      </c>
      <c r="G184">
        <f t="shared" si="263"/>
        <v>236.9040911508427</v>
      </c>
      <c r="H184">
        <f t="shared" si="264"/>
        <v>0.84072990180126694</v>
      </c>
      <c r="I184">
        <f t="shared" si="265"/>
        <v>4.0447415915304576</v>
      </c>
      <c r="J184">
        <f t="shared" si="266"/>
        <v>34.813068389892578</v>
      </c>
      <c r="K184" s="1">
        <v>6</v>
      </c>
      <c r="L184">
        <f t="shared" si="267"/>
        <v>1.4200000166893005</v>
      </c>
      <c r="M184" s="1">
        <v>1</v>
      </c>
      <c r="N184">
        <f t="shared" si="268"/>
        <v>2.8400000333786011</v>
      </c>
      <c r="O184" s="1">
        <v>41.891773223876953</v>
      </c>
      <c r="P184" s="1">
        <v>34.813068389892578</v>
      </c>
      <c r="Q184" s="1">
        <v>44.910587310791016</v>
      </c>
      <c r="R184" s="1">
        <v>399.84915161132812</v>
      </c>
      <c r="S184" s="1">
        <v>395.36550903320312</v>
      </c>
      <c r="T184" s="1">
        <v>18.729803085327148</v>
      </c>
      <c r="U184" s="1">
        <v>21.197746276855469</v>
      </c>
      <c r="V184" s="1">
        <v>16.659425735473633</v>
      </c>
      <c r="W184" s="1">
        <v>18.854564666748047</v>
      </c>
      <c r="X184" s="1">
        <v>200.0633544921875</v>
      </c>
      <c r="Y184" s="1">
        <v>1700.718017578125</v>
      </c>
      <c r="Z184" s="1">
        <v>8.9696769714355469</v>
      </c>
      <c r="AA184" s="1">
        <v>72.905021667480469</v>
      </c>
      <c r="AB184" s="1">
        <v>3.7650051116943359</v>
      </c>
      <c r="AC184" s="1">
        <v>-0.24760180711746216</v>
      </c>
      <c r="AD184" s="1">
        <v>1</v>
      </c>
      <c r="AE184" s="1">
        <v>-0.21956524252891541</v>
      </c>
      <c r="AF184" s="1">
        <v>2.737391471862793</v>
      </c>
      <c r="AG184" s="1">
        <v>1</v>
      </c>
      <c r="AH184" s="1">
        <v>0</v>
      </c>
      <c r="AI184" s="1">
        <v>0.15999999642372131</v>
      </c>
      <c r="AJ184" s="1">
        <v>111115</v>
      </c>
      <c r="AK184">
        <f t="shared" si="269"/>
        <v>0.33343892415364579</v>
      </c>
      <c r="AL184">
        <f t="shared" si="270"/>
        <v>8.4072990180126693E-4</v>
      </c>
      <c r="AM184">
        <f t="shared" si="271"/>
        <v>307.96306838989256</v>
      </c>
      <c r="AN184">
        <f t="shared" si="272"/>
        <v>315.04177322387693</v>
      </c>
      <c r="AO184">
        <f t="shared" si="273"/>
        <v>272.1148767302584</v>
      </c>
      <c r="AP184">
        <f t="shared" si="274"/>
        <v>3.8241856284007265</v>
      </c>
      <c r="AQ184">
        <f t="shared" si="275"/>
        <v>5.5901637431463591</v>
      </c>
      <c r="AR184">
        <f t="shared" si="276"/>
        <v>76.677348353904549</v>
      </c>
      <c r="AS184">
        <f t="shared" si="277"/>
        <v>55.47960207704908</v>
      </c>
      <c r="AT184">
        <f t="shared" si="278"/>
        <v>38.352420806884766</v>
      </c>
      <c r="AU184">
        <f t="shared" si="279"/>
        <v>6.785480179645643</v>
      </c>
      <c r="AV184">
        <f t="shared" si="280"/>
        <v>1.4412263471932639E-2</v>
      </c>
      <c r="AW184">
        <f t="shared" si="281"/>
        <v>1.5454221516159015</v>
      </c>
      <c r="AX184">
        <f t="shared" si="282"/>
        <v>5.2400580280297415</v>
      </c>
      <c r="AY184">
        <f t="shared" si="283"/>
        <v>9.0142405039701362E-3</v>
      </c>
      <c r="AZ184">
        <f t="shared" si="284"/>
        <v>17.271497898466954</v>
      </c>
      <c r="BA184">
        <f t="shared" si="285"/>
        <v>0.59920272694031917</v>
      </c>
      <c r="BB184">
        <f t="shared" si="286"/>
        <v>24.308402315471454</v>
      </c>
      <c r="BC184">
        <f t="shared" si="287"/>
        <v>394.81285262239624</v>
      </c>
      <c r="BD184">
        <f t="shared" si="288"/>
        <v>7.1582180290628448E-4</v>
      </c>
      <c r="BE184">
        <f>AVERAGE(E170:E184)</f>
        <v>1.2144348160875402</v>
      </c>
      <c r="BF184">
        <f t="shared" ref="BF184:DD184" si="289">AVERAGE(F170:F184)</f>
        <v>1.4428759592336022E-2</v>
      </c>
      <c r="BG184">
        <f t="shared" si="289"/>
        <v>230.92659505020191</v>
      </c>
      <c r="BH184">
        <f t="shared" si="289"/>
        <v>0.83629490551548236</v>
      </c>
      <c r="BI184">
        <f t="shared" si="289"/>
        <v>4.0394375316127684</v>
      </c>
      <c r="BJ184">
        <f t="shared" si="289"/>
        <v>34.792414093017577</v>
      </c>
      <c r="BK184">
        <f t="shared" si="289"/>
        <v>6</v>
      </c>
      <c r="BL184">
        <f t="shared" si="289"/>
        <v>1.4200000166893005</v>
      </c>
      <c r="BM184">
        <f t="shared" si="289"/>
        <v>1</v>
      </c>
      <c r="BN184">
        <f t="shared" si="289"/>
        <v>2.8400000333786011</v>
      </c>
      <c r="BO184">
        <f t="shared" si="289"/>
        <v>41.878077697753909</v>
      </c>
      <c r="BP184">
        <f t="shared" si="289"/>
        <v>34.792414093017577</v>
      </c>
      <c r="BQ184">
        <f t="shared" si="289"/>
        <v>44.905479176839194</v>
      </c>
      <c r="BR184">
        <f t="shared" si="289"/>
        <v>399.98587849934898</v>
      </c>
      <c r="BS184">
        <f t="shared" si="289"/>
        <v>395.35174560546875</v>
      </c>
      <c r="BT184">
        <f t="shared" si="289"/>
        <v>18.727567545572917</v>
      </c>
      <c r="BU184">
        <f t="shared" si="289"/>
        <v>21.182741038004558</v>
      </c>
      <c r="BV184">
        <f t="shared" si="289"/>
        <v>16.669465255737304</v>
      </c>
      <c r="BW184">
        <f t="shared" si="289"/>
        <v>18.854820378621419</v>
      </c>
      <c r="BX184">
        <f t="shared" si="289"/>
        <v>200.04605000813802</v>
      </c>
      <c r="BY184">
        <f t="shared" si="289"/>
        <v>1700.7077311197916</v>
      </c>
      <c r="BZ184">
        <f t="shared" si="289"/>
        <v>9.009129397074382</v>
      </c>
      <c r="CA184">
        <f t="shared" si="289"/>
        <v>72.905007425944007</v>
      </c>
      <c r="CB184">
        <f t="shared" si="289"/>
        <v>3.7650051116943359</v>
      </c>
      <c r="CC184">
        <f t="shared" si="289"/>
        <v>-0.24760180711746216</v>
      </c>
      <c r="CD184">
        <f t="shared" si="289"/>
        <v>1</v>
      </c>
      <c r="CE184">
        <f t="shared" si="289"/>
        <v>-0.21956524252891541</v>
      </c>
      <c r="CF184">
        <f t="shared" si="289"/>
        <v>2.737391471862793</v>
      </c>
      <c r="CG184">
        <f t="shared" si="289"/>
        <v>1</v>
      </c>
      <c r="CH184">
        <f t="shared" si="289"/>
        <v>0</v>
      </c>
      <c r="CI184">
        <f t="shared" si="289"/>
        <v>0.15999999642372131</v>
      </c>
      <c r="CJ184">
        <f t="shared" si="289"/>
        <v>111115</v>
      </c>
      <c r="CK184">
        <f t="shared" si="289"/>
        <v>0.33341008334689665</v>
      </c>
      <c r="CL184">
        <f t="shared" si="289"/>
        <v>8.3629490551548227E-4</v>
      </c>
      <c r="CM184">
        <f t="shared" si="289"/>
        <v>307.94241409301759</v>
      </c>
      <c r="CN184">
        <f t="shared" si="289"/>
        <v>315.02807769775393</v>
      </c>
      <c r="CO184">
        <f t="shared" si="289"/>
        <v>272.11323089696185</v>
      </c>
      <c r="CP184">
        <f t="shared" si="289"/>
        <v>3.8274463723473202</v>
      </c>
      <c r="CQ184">
        <f t="shared" si="289"/>
        <v>5.5837654267494594</v>
      </c>
      <c r="CR184">
        <f t="shared" si="289"/>
        <v>76.589600957746498</v>
      </c>
      <c r="CS184">
        <f t="shared" si="289"/>
        <v>55.40685991974194</v>
      </c>
      <c r="CT184">
        <f t="shared" si="289"/>
        <v>38.335245895385739</v>
      </c>
      <c r="CU184">
        <f t="shared" si="289"/>
        <v>6.7791837163893467</v>
      </c>
      <c r="CV184">
        <f t="shared" si="289"/>
        <v>1.4355823560722045E-2</v>
      </c>
      <c r="CW184">
        <f t="shared" si="289"/>
        <v>1.5443278951366908</v>
      </c>
      <c r="CX184">
        <f t="shared" si="289"/>
        <v>5.2348558212526548</v>
      </c>
      <c r="CY184">
        <f t="shared" si="289"/>
        <v>8.9789141887495014E-3</v>
      </c>
      <c r="CZ184">
        <f t="shared" si="289"/>
        <v>16.835705885147735</v>
      </c>
      <c r="DA184">
        <f t="shared" si="289"/>
        <v>0.58410360613373291</v>
      </c>
      <c r="DB184">
        <f t="shared" si="289"/>
        <v>24.323623574161154</v>
      </c>
      <c r="DC184">
        <f t="shared" si="289"/>
        <v>394.77446145671905</v>
      </c>
      <c r="DD184">
        <f t="shared" si="289"/>
        <v>7.482523731183455E-4</v>
      </c>
    </row>
    <row r="185" spans="1:108" x14ac:dyDescent="0.25">
      <c r="A185" s="1" t="s">
        <v>9</v>
      </c>
      <c r="B185" s="1" t="s">
        <v>171</v>
      </c>
    </row>
    <row r="186" spans="1:108" x14ac:dyDescent="0.25">
      <c r="A186" s="1" t="s">
        <v>9</v>
      </c>
      <c r="B186" s="1" t="s">
        <v>172</v>
      </c>
    </row>
    <row r="187" spans="1:108" x14ac:dyDescent="0.25">
      <c r="A187" s="1" t="s">
        <v>9</v>
      </c>
      <c r="B187" s="1" t="s">
        <v>173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063016-stm-sage1_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Michaletz, Sean Thomas</dc:creator>
  <cp:lastModifiedBy>User1</cp:lastModifiedBy>
  <dcterms:created xsi:type="dcterms:W3CDTF">2016-09-07T18:00:29Z</dcterms:created>
  <dcterms:modified xsi:type="dcterms:W3CDTF">2016-09-07T18:00:30Z</dcterms:modified>
</cp:coreProperties>
</file>