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school-les-m.shares.deakin.edu.au\school-les-m\Planet-A\Food-Systems\Meta_analysis\GFSS-MM\Input_data\"/>
    </mc:Choice>
  </mc:AlternateContent>
  <xr:revisionPtr revIDLastSave="0" documentId="13_ncr:1_{CDE8B0F4-D521-4868-893A-C68C37860704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39" i="1"/>
  <c r="C38" i="1"/>
  <c r="C37" i="1"/>
  <c r="B40" i="1"/>
  <c r="B39" i="1"/>
  <c r="B38" i="1"/>
  <c r="B37" i="1"/>
  <c r="D16" i="1"/>
  <c r="D17" i="1"/>
  <c r="D18" i="1"/>
  <c r="D15" i="1"/>
  <c r="B16" i="1"/>
  <c r="B17" i="1"/>
  <c r="B18" i="1"/>
  <c r="B15" i="1"/>
  <c r="C21" i="1"/>
  <c r="B21" i="1"/>
  <c r="B23" i="1"/>
  <c r="C23" i="1" s="1"/>
  <c r="B22" i="1"/>
  <c r="B28" i="1" l="1"/>
  <c r="B29" i="1"/>
  <c r="B30" i="1"/>
  <c r="B31" i="1"/>
  <c r="B32" i="1"/>
  <c r="B33" i="1"/>
  <c r="B34" i="1"/>
  <c r="B35" i="1"/>
  <c r="B36" i="1"/>
  <c r="B27" i="1"/>
  <c r="C2" i="1" l="1"/>
  <c r="C9" i="1"/>
  <c r="C10" i="1"/>
  <c r="C11" i="1"/>
  <c r="C12" i="1"/>
  <c r="C13" i="1"/>
  <c r="C14" i="1"/>
  <c r="C4" i="1" l="1"/>
  <c r="C5" i="1"/>
  <c r="C7" i="1"/>
  <c r="C8" i="1"/>
  <c r="C19" i="1"/>
  <c r="C20" i="1"/>
  <c r="C22" i="1"/>
  <c r="C3" i="1"/>
  <c r="A6" i="1"/>
  <c r="C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Michalis Hadjikakou</author>
  </authors>
  <commentList>
    <comment ref="A1" authorId="0" shapeId="0" xr:uid="{E3DE2B3E-7561-4CB6-8F2F-D4915446D236}">
      <text>
        <r>
          <rPr>
            <b/>
            <sz val="9"/>
            <color indexed="81"/>
            <rFont val="Tahoma"/>
            <charset val="1"/>
          </rPr>
          <t>Michalis Hadjikakou:</t>
        </r>
        <r>
          <rPr>
            <sz val="9"/>
            <color indexed="81"/>
            <rFont val="Tahoma"/>
            <charset val="1"/>
          </rPr>
          <t xml:space="preserve">
This is all agriculture = Irrigation + livestock</t>
        </r>
      </text>
    </comment>
    <comment ref="B1" authorId="0" shapeId="0" xr:uid="{9A9A539D-B5CA-4867-A402-F28B4D618D06}">
      <text>
        <r>
          <rPr>
            <b/>
            <sz val="9"/>
            <color indexed="81"/>
            <rFont val="Tahoma"/>
            <charset val="1"/>
          </rPr>
          <t>Michalis Hadjikakou:</t>
        </r>
        <r>
          <rPr>
            <sz val="9"/>
            <color indexed="81"/>
            <rFont val="Tahoma"/>
            <charset val="1"/>
          </rPr>
          <t xml:space="preserve">
This includes water consumption from industry and households.</t>
        </r>
      </text>
    </comment>
  </commentList>
</comments>
</file>

<file path=xl/sharedStrings.xml><?xml version="1.0" encoding="utf-8"?>
<sst xmlns="http://schemas.openxmlformats.org/spreadsheetml/2006/main" count="81" uniqueCount="52">
  <si>
    <t>Springmann et al. (2018)</t>
  </si>
  <si>
    <t>Study</t>
  </si>
  <si>
    <t>Other</t>
  </si>
  <si>
    <t>Total</t>
  </si>
  <si>
    <t>UNCCD (2017)</t>
  </si>
  <si>
    <t>IAASTD (2009)</t>
  </si>
  <si>
    <t>Tallis et al. (2018)</t>
  </si>
  <si>
    <t>Hejazi et al. (2014)</t>
  </si>
  <si>
    <t>IPCC (2018)</t>
  </si>
  <si>
    <t>Wada et al. (2014)</t>
  </si>
  <si>
    <t>Bijl et al. (2016)</t>
  </si>
  <si>
    <t>Scenario</t>
  </si>
  <si>
    <t>BAU</t>
  </si>
  <si>
    <t>SUS</t>
  </si>
  <si>
    <t>SSP1</t>
  </si>
  <si>
    <t>SSP2</t>
  </si>
  <si>
    <t>SSP3</t>
  </si>
  <si>
    <t>Baseline</t>
  </si>
  <si>
    <t>MESSAGEix-GLOBIOM 1.0</t>
  </si>
  <si>
    <t xml:space="preserve">Low </t>
  </si>
  <si>
    <t xml:space="preserve">Medium </t>
  </si>
  <si>
    <t>High</t>
  </si>
  <si>
    <t>Shiklomanov (2000)</t>
  </si>
  <si>
    <t>Graham et al. (2018)</t>
  </si>
  <si>
    <t>SSP1 (no constraints)</t>
  </si>
  <si>
    <t>SSP2 (no constraints)</t>
  </si>
  <si>
    <t>SSP3 (no constraints)</t>
  </si>
  <si>
    <t>SSP4 (no constraints)</t>
  </si>
  <si>
    <t>SSP5 (no constraints)</t>
  </si>
  <si>
    <t>SSP1 (with constraints)</t>
  </si>
  <si>
    <t>SSP2 (with constraints)</t>
  </si>
  <si>
    <t>SSP3 (with constraints)</t>
  </si>
  <si>
    <t>SSP4 (with constraints)</t>
  </si>
  <si>
    <t>SSP5 (with constraints)</t>
  </si>
  <si>
    <t>Units:</t>
  </si>
  <si>
    <t>For Sources &amp; Method see SM Table S3</t>
  </si>
  <si>
    <t>km3</t>
  </si>
  <si>
    <t>BAU - 2050</t>
  </si>
  <si>
    <t>BAU - 2025</t>
  </si>
  <si>
    <t>BAU - 2090</t>
  </si>
  <si>
    <t>Agriculture</t>
  </si>
  <si>
    <t>POP6/MDG-</t>
  </si>
  <si>
    <t>POP6/MDG+</t>
  </si>
  <si>
    <t>POP9/MDG-</t>
  </si>
  <si>
    <t>POP9/MDG+</t>
  </si>
  <si>
    <t>POP14/MDG-</t>
  </si>
  <si>
    <t>POP14/MDG+</t>
  </si>
  <si>
    <t>Ercin &amp; Hoekstra (2014)</t>
  </si>
  <si>
    <t>S1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</si>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</sst>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4" fontId="0" fillId="0" borderId="0" xfId="0" applyNumberFormat="1" applyBorder="1"/>
    <xf numFmtId="0" fontId="0" fillId="0" borderId="0" xfId="1" applyNumberFormat="1" applyFont="1"/>
    <xf numFmtId="0" fontId="0" fillId="0" borderId="0" xfId="0" applyFont="1"/>
    <xf numFmtId="0" fontId="0" fillId="0" borderId="0" xfId="0" applyFill="1"/>
    <xf numFmtId="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topLeftCell="A5" workbookViewId="0">
      <selection activeCell="A40" sqref="A40"/>
    </sheetView>
  </sheetViews>
  <sheetFormatPr defaultRowHeight="14.5" x14ac:dyDescent="0.35"/>
  <cols>
    <col min="5" max="5" width="20.81640625" bestFit="1" customWidth="1"/>
  </cols>
  <sheetData>
    <row r="1" spans="1:5" x14ac:dyDescent="0.35">
      <c r="A1" t="s">
        <v>40</v>
      </c>
      <c r="B1" t="s">
        <v>2</v>
      </c>
      <c r="C1" t="s">
        <v>3</v>
      </c>
      <c r="D1" t="s">
        <v>11</v>
      </c>
      <c r="E1" t="s">
        <v>1</v>
      </c>
    </row>
    <row r="2" spans="1:5" x14ac:dyDescent="0.35">
      <c r="A2">
        <v>2252</v>
      </c>
      <c r="B2">
        <v>512.1</v>
      </c>
      <c r="C2" s="1">
        <f>SUM(B2,A2)</f>
        <v>2764.1</v>
      </c>
      <c r="D2">
        <v>2025</v>
      </c>
      <c r="E2" t="s">
        <v>22</v>
      </c>
    </row>
    <row r="3" spans="1:5" x14ac:dyDescent="0.35">
      <c r="A3" s="1">
        <v>1810.54</v>
      </c>
      <c r="B3">
        <v>452.07</v>
      </c>
      <c r="C3" s="1">
        <f>SUM(B3,A3)</f>
        <v>2262.61</v>
      </c>
      <c r="D3" t="s">
        <v>14</v>
      </c>
      <c r="E3" t="s">
        <v>4</v>
      </c>
    </row>
    <row r="4" spans="1:5" x14ac:dyDescent="0.35">
      <c r="A4" s="1">
        <v>1987.54475</v>
      </c>
      <c r="B4">
        <v>457.51</v>
      </c>
      <c r="C4" s="1">
        <f t="shared" ref="C4:C23" si="0">SUM(B4,A4)</f>
        <v>2445.0547500000002</v>
      </c>
      <c r="D4" t="s">
        <v>15</v>
      </c>
      <c r="E4" t="s">
        <v>4</v>
      </c>
    </row>
    <row r="5" spans="1:5" x14ac:dyDescent="0.35">
      <c r="A5" s="1">
        <v>2130.89</v>
      </c>
      <c r="B5">
        <v>415.15</v>
      </c>
      <c r="C5" s="1">
        <f t="shared" si="0"/>
        <v>2546.04</v>
      </c>
      <c r="D5" t="s">
        <v>16</v>
      </c>
      <c r="E5" t="s">
        <v>4</v>
      </c>
    </row>
    <row r="6" spans="1:5" x14ac:dyDescent="0.35">
      <c r="A6" s="2">
        <f>2707</f>
        <v>2707</v>
      </c>
      <c r="B6">
        <v>587.20000000000005</v>
      </c>
      <c r="C6" s="1">
        <f t="shared" si="0"/>
        <v>3294.2</v>
      </c>
      <c r="D6" t="s">
        <v>12</v>
      </c>
      <c r="E6" t="s">
        <v>5</v>
      </c>
    </row>
    <row r="7" spans="1:5" x14ac:dyDescent="0.35">
      <c r="A7" s="3">
        <v>2085</v>
      </c>
      <c r="B7">
        <v>250</v>
      </c>
      <c r="C7" s="1">
        <f t="shared" si="0"/>
        <v>2335</v>
      </c>
      <c r="D7" t="s">
        <v>12</v>
      </c>
      <c r="E7" t="s">
        <v>6</v>
      </c>
    </row>
    <row r="8" spans="1:5" x14ac:dyDescent="0.35">
      <c r="A8" s="3">
        <v>1985</v>
      </c>
      <c r="B8">
        <v>250</v>
      </c>
      <c r="C8" s="1">
        <f t="shared" si="0"/>
        <v>2235</v>
      </c>
      <c r="D8" t="s">
        <v>13</v>
      </c>
      <c r="E8" t="s">
        <v>6</v>
      </c>
    </row>
    <row r="9" spans="1:5" x14ac:dyDescent="0.35">
      <c r="A9">
        <v>1920</v>
      </c>
      <c r="B9">
        <v>265.60000000000002</v>
      </c>
      <c r="C9" s="1">
        <f t="shared" si="0"/>
        <v>2185.6</v>
      </c>
      <c r="D9" s="4" t="s">
        <v>41</v>
      </c>
      <c r="E9" t="s">
        <v>7</v>
      </c>
    </row>
    <row r="10" spans="1:5" x14ac:dyDescent="0.35">
      <c r="A10">
        <v>2277</v>
      </c>
      <c r="B10">
        <v>308.89999999999998</v>
      </c>
      <c r="C10" s="1">
        <f t="shared" si="0"/>
        <v>2585.9</v>
      </c>
      <c r="D10" s="4" t="s">
        <v>42</v>
      </c>
      <c r="E10" t="s">
        <v>7</v>
      </c>
    </row>
    <row r="11" spans="1:5" x14ac:dyDescent="0.35">
      <c r="A11">
        <v>2481</v>
      </c>
      <c r="B11">
        <v>319.7</v>
      </c>
      <c r="C11" s="1">
        <f t="shared" si="0"/>
        <v>2800.7</v>
      </c>
      <c r="D11" s="4" t="s">
        <v>43</v>
      </c>
      <c r="E11" t="s">
        <v>7</v>
      </c>
    </row>
    <row r="12" spans="1:5" x14ac:dyDescent="0.35">
      <c r="A12">
        <v>2576</v>
      </c>
      <c r="B12">
        <v>346.8</v>
      </c>
      <c r="C12" s="1">
        <f t="shared" si="0"/>
        <v>2922.8</v>
      </c>
      <c r="D12" s="4" t="s">
        <v>44</v>
      </c>
      <c r="E12" t="s">
        <v>7</v>
      </c>
    </row>
    <row r="13" spans="1:5" x14ac:dyDescent="0.35">
      <c r="A13">
        <v>2533</v>
      </c>
      <c r="B13">
        <v>330.4</v>
      </c>
      <c r="C13" s="1">
        <f t="shared" si="0"/>
        <v>2863.4</v>
      </c>
      <c r="D13" s="4" t="s">
        <v>45</v>
      </c>
      <c r="E13" t="s">
        <v>7</v>
      </c>
    </row>
    <row r="14" spans="1:5" x14ac:dyDescent="0.35">
      <c r="A14">
        <v>2584</v>
      </c>
      <c r="B14" s="5">
        <v>373.8</v>
      </c>
      <c r="C14" s="1">
        <f t="shared" si="0"/>
        <v>2957.8</v>
      </c>
      <c r="D14" s="4" t="s">
        <v>46</v>
      </c>
      <c r="E14" t="s">
        <v>7</v>
      </c>
    </row>
    <row r="15" spans="1:5" x14ac:dyDescent="0.35">
      <c r="A15">
        <v>1536</v>
      </c>
      <c r="B15" s="6">
        <f>C15-A15</f>
        <v>252</v>
      </c>
      <c r="C15" s="1">
        <v>1788</v>
      </c>
      <c r="D15" s="4" t="str">
        <f>CONCATENATE(D9,"2095")</f>
        <v>POP6/MDG-2095</v>
      </c>
      <c r="E15" t="s">
        <v>7</v>
      </c>
    </row>
    <row r="16" spans="1:5" x14ac:dyDescent="0.35">
      <c r="A16">
        <v>1916</v>
      </c>
      <c r="B16" s="6">
        <f t="shared" ref="B16:B18" si="1">C16-A16</f>
        <v>341</v>
      </c>
      <c r="C16" s="1">
        <v>2257</v>
      </c>
      <c r="D16" s="4" t="str">
        <f t="shared" ref="D16:D18" si="2">CONCATENATE(D10,"2095")</f>
        <v>POP6/MDG+2095</v>
      </c>
      <c r="E16" t="s">
        <v>7</v>
      </c>
    </row>
    <row r="17" spans="1:5" x14ac:dyDescent="0.35">
      <c r="A17">
        <v>2773</v>
      </c>
      <c r="B17" s="6">
        <f t="shared" si="1"/>
        <v>421</v>
      </c>
      <c r="C17" s="1">
        <v>3194</v>
      </c>
      <c r="D17" s="4" t="str">
        <f t="shared" si="2"/>
        <v>POP9/MDG-2095</v>
      </c>
      <c r="E17" t="s">
        <v>7</v>
      </c>
    </row>
    <row r="18" spans="1:5" x14ac:dyDescent="0.35">
      <c r="A18">
        <v>2925</v>
      </c>
      <c r="B18" s="6">
        <f t="shared" si="1"/>
        <v>485</v>
      </c>
      <c r="C18" s="1">
        <v>3410</v>
      </c>
      <c r="D18" s="4" t="str">
        <f t="shared" si="2"/>
        <v>POP9/MDG+2095</v>
      </c>
      <c r="E18" t="s">
        <v>7</v>
      </c>
    </row>
    <row r="19" spans="1:5" x14ac:dyDescent="0.35">
      <c r="A19">
        <v>1810</v>
      </c>
      <c r="B19">
        <v>740</v>
      </c>
      <c r="C19" s="1">
        <f t="shared" si="0"/>
        <v>2550</v>
      </c>
      <c r="D19" s="4" t="s">
        <v>17</v>
      </c>
      <c r="E19" t="s">
        <v>0</v>
      </c>
    </row>
    <row r="20" spans="1:5" x14ac:dyDescent="0.35">
      <c r="A20">
        <v>2070.2687999999998</v>
      </c>
      <c r="B20">
        <v>233.31</v>
      </c>
      <c r="C20" s="1">
        <f t="shared" si="0"/>
        <v>2303.5787999999998</v>
      </c>
      <c r="D20" t="s">
        <v>18</v>
      </c>
      <c r="E20" t="s">
        <v>8</v>
      </c>
    </row>
    <row r="21" spans="1:5" x14ac:dyDescent="0.35">
      <c r="A21">
        <v>1655</v>
      </c>
      <c r="B21">
        <f>551+623</f>
        <v>1174</v>
      </c>
      <c r="C21" s="1">
        <f t="shared" si="0"/>
        <v>2829</v>
      </c>
      <c r="D21" t="s">
        <v>39</v>
      </c>
      <c r="E21" t="s">
        <v>9</v>
      </c>
    </row>
    <row r="22" spans="1:5" x14ac:dyDescent="0.35">
      <c r="A22">
        <v>1494</v>
      </c>
      <c r="B22">
        <f>489+470</f>
        <v>959</v>
      </c>
      <c r="C22" s="1">
        <f t="shared" si="0"/>
        <v>2453</v>
      </c>
      <c r="D22" t="s">
        <v>37</v>
      </c>
      <c r="E22" t="s">
        <v>9</v>
      </c>
    </row>
    <row r="23" spans="1:5" x14ac:dyDescent="0.35">
      <c r="A23">
        <v>1422</v>
      </c>
      <c r="B23">
        <f>348+337</f>
        <v>685</v>
      </c>
      <c r="C23" s="1">
        <f t="shared" si="0"/>
        <v>2107</v>
      </c>
      <c r="D23" t="s">
        <v>38</v>
      </c>
      <c r="E23" t="s">
        <v>9</v>
      </c>
    </row>
    <row r="24" spans="1:5" x14ac:dyDescent="0.35">
      <c r="B24">
        <v>395</v>
      </c>
      <c r="C24" s="1"/>
      <c r="D24" t="s">
        <v>19</v>
      </c>
      <c r="E24" t="s">
        <v>10</v>
      </c>
    </row>
    <row r="25" spans="1:5" x14ac:dyDescent="0.35">
      <c r="B25">
        <v>578</v>
      </c>
      <c r="C25" s="1"/>
      <c r="D25" t="s">
        <v>20</v>
      </c>
      <c r="E25" t="s">
        <v>10</v>
      </c>
    </row>
    <row r="26" spans="1:5" x14ac:dyDescent="0.35">
      <c r="B26">
        <v>616</v>
      </c>
      <c r="C26" s="1"/>
      <c r="D26" t="s">
        <v>21</v>
      </c>
      <c r="E26" t="s">
        <v>10</v>
      </c>
    </row>
    <row r="27" spans="1:5" x14ac:dyDescent="0.35">
      <c r="A27">
        <v>1642.0498875429996</v>
      </c>
      <c r="B27">
        <f>C27-A27</f>
        <v>397.23419042299975</v>
      </c>
      <c r="C27">
        <v>2039.2840779659994</v>
      </c>
      <c r="D27" t="s">
        <v>24</v>
      </c>
      <c r="E27" t="s">
        <v>23</v>
      </c>
    </row>
    <row r="28" spans="1:5" x14ac:dyDescent="0.35">
      <c r="A28">
        <v>1557.17074901</v>
      </c>
      <c r="B28">
        <f t="shared" ref="B28:B36" si="3">C28-A28</f>
        <v>436.75825099000008</v>
      </c>
      <c r="C28">
        <v>1993.9290000000001</v>
      </c>
      <c r="D28" t="s">
        <v>25</v>
      </c>
      <c r="E28" t="s">
        <v>23</v>
      </c>
    </row>
    <row r="29" spans="1:5" x14ac:dyDescent="0.35">
      <c r="A29">
        <v>1503.4730159349997</v>
      </c>
      <c r="B29">
        <f t="shared" si="3"/>
        <v>417.25098406500024</v>
      </c>
      <c r="C29">
        <v>1920.7239999999999</v>
      </c>
      <c r="D29" t="s">
        <v>26</v>
      </c>
      <c r="E29" t="s">
        <v>23</v>
      </c>
    </row>
    <row r="30" spans="1:5" x14ac:dyDescent="0.35">
      <c r="A30">
        <v>1408.4425314920002</v>
      </c>
      <c r="B30">
        <f t="shared" si="3"/>
        <v>419.33146850799972</v>
      </c>
      <c r="C30">
        <v>1827.7739999999999</v>
      </c>
      <c r="D30" t="s">
        <v>27</v>
      </c>
      <c r="E30" t="s">
        <v>23</v>
      </c>
    </row>
    <row r="31" spans="1:5" x14ac:dyDescent="0.35">
      <c r="A31">
        <v>1621.8989078100003</v>
      </c>
      <c r="B31">
        <f t="shared" si="3"/>
        <v>482.36509218999981</v>
      </c>
      <c r="C31">
        <v>2104.2640000000001</v>
      </c>
      <c r="D31" t="s">
        <v>28</v>
      </c>
      <c r="E31" t="s">
        <v>23</v>
      </c>
    </row>
    <row r="32" spans="1:5" x14ac:dyDescent="0.35">
      <c r="A32">
        <v>1661.7708963570001</v>
      </c>
      <c r="B32">
        <f t="shared" si="3"/>
        <v>326.85210364299996</v>
      </c>
      <c r="C32">
        <v>1988.623</v>
      </c>
      <c r="D32" t="s">
        <v>29</v>
      </c>
      <c r="E32" t="s">
        <v>23</v>
      </c>
    </row>
    <row r="33" spans="1:5" x14ac:dyDescent="0.35">
      <c r="A33">
        <v>1559.9009616469998</v>
      </c>
      <c r="B33">
        <f t="shared" si="3"/>
        <v>398.62403835300029</v>
      </c>
      <c r="C33">
        <v>1958.5250000000001</v>
      </c>
      <c r="D33" t="s">
        <v>30</v>
      </c>
      <c r="E33" t="s">
        <v>23</v>
      </c>
    </row>
    <row r="34" spans="1:5" x14ac:dyDescent="0.35">
      <c r="A34">
        <v>1503.2288092750002</v>
      </c>
      <c r="B34">
        <f t="shared" si="3"/>
        <v>411.6201907249997</v>
      </c>
      <c r="C34">
        <v>1914.8489999999999</v>
      </c>
      <c r="D34" t="s">
        <v>31</v>
      </c>
      <c r="E34" t="s">
        <v>23</v>
      </c>
    </row>
    <row r="35" spans="1:5" x14ac:dyDescent="0.35">
      <c r="A35">
        <v>1410.2047393839998</v>
      </c>
      <c r="B35">
        <f t="shared" si="3"/>
        <v>379.95726061600021</v>
      </c>
      <c r="C35">
        <v>1790.162</v>
      </c>
      <c r="D35" t="s">
        <v>32</v>
      </c>
      <c r="E35" t="s">
        <v>23</v>
      </c>
    </row>
    <row r="36" spans="1:5" x14ac:dyDescent="0.35">
      <c r="A36">
        <v>1634.2664273450002</v>
      </c>
      <c r="B36">
        <f t="shared" si="3"/>
        <v>396.23057265499983</v>
      </c>
      <c r="C36">
        <v>2030.4970000000001</v>
      </c>
      <c r="D36" t="s">
        <v>33</v>
      </c>
      <c r="E36" t="s">
        <v>23</v>
      </c>
    </row>
    <row r="37" spans="1:5" x14ac:dyDescent="0.35">
      <c r="A37">
        <v>1089</v>
      </c>
      <c r="B37">
        <f>48.1+204</f>
        <v>252.1</v>
      </c>
      <c r="C37" s="1">
        <f>SUM(B37,A37)</f>
        <v>1341.1</v>
      </c>
      <c r="D37" t="s">
        <v>48</v>
      </c>
      <c r="E37" t="s">
        <v>47</v>
      </c>
    </row>
    <row r="38" spans="1:5" x14ac:dyDescent="0.35">
      <c r="A38">
        <v>1559.6</v>
      </c>
      <c r="B38">
        <f>62.75+83.591</f>
        <v>146.34100000000001</v>
      </c>
      <c r="C38" s="1">
        <f>SUM(B38,A38)</f>
        <v>1705.9409999999998</v>
      </c>
      <c r="D38" t="s">
        <v>49</v>
      </c>
      <c r="E38" t="s">
        <v>47</v>
      </c>
    </row>
    <row r="39" spans="1:5" x14ac:dyDescent="0.35">
      <c r="A39">
        <v>1226.2180000000001</v>
      </c>
      <c r="B39">
        <f>38.475+117.631</f>
        <v>156.10599999999999</v>
      </c>
      <c r="C39" s="1">
        <f>SUM(B39,A39)</f>
        <v>1382.3240000000001</v>
      </c>
      <c r="D39" t="s">
        <v>50</v>
      </c>
      <c r="E39" t="s">
        <v>47</v>
      </c>
    </row>
    <row r="40" spans="1:5" x14ac:dyDescent="0.35">
      <c r="A40">
        <v>1566.31</v>
      </c>
      <c r="B40">
        <f>44.07+105.846</f>
        <v>149.916</v>
      </c>
      <c r="C40" s="1">
        <f>SUM(B40,A40)</f>
        <v>1716.2259999999999</v>
      </c>
      <c r="D40" t="s">
        <v>51</v>
      </c>
      <c r="E40" t="s">
        <v>47</v>
      </c>
    </row>
    <row r="42" spans="1:5" x14ac:dyDescent="0.35">
      <c r="A42" t="s">
        <v>34</v>
      </c>
      <c r="B42" t="s">
        <v>36</v>
      </c>
    </row>
    <row r="43" spans="1:5" x14ac:dyDescent="0.35">
      <c r="A43" t="s">
        <v>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</dc:creator>
  <cp:lastModifiedBy>Michalis Hadjikakou</cp:lastModifiedBy>
  <dcterms:created xsi:type="dcterms:W3CDTF">2018-11-02T11:04:29Z</dcterms:created>
  <dcterms:modified xsi:type="dcterms:W3CDTF">2022-03-12T00:08:49Z</dcterms:modified>
</cp:coreProperties>
</file>