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88" yWindow="312" windowWidth="22692" windowHeight="9276"/>
  </bookViews>
  <sheets>
    <sheet name="odwracajacy_pomiary" sheetId="1" r:id="rId1"/>
  </sheets>
  <calcPr calcId="0"/>
</workbook>
</file>

<file path=xl/calcChain.xml><?xml version="1.0" encoding="utf-8"?>
<calcChain xmlns="http://schemas.openxmlformats.org/spreadsheetml/2006/main">
  <c r="A1" i="1" l="1"/>
  <c r="A2" i="1"/>
  <c r="B2" i="1"/>
  <c r="C2" i="1"/>
  <c r="A3" i="1"/>
  <c r="B3" i="1"/>
  <c r="C3" i="1"/>
  <c r="A4" i="1"/>
  <c r="B4" i="1"/>
  <c r="C4" i="1"/>
  <c r="A5" i="1"/>
  <c r="B5" i="1"/>
  <c r="C5" i="1"/>
  <c r="A6" i="1"/>
  <c r="B6" i="1"/>
  <c r="C6" i="1"/>
  <c r="A7" i="1"/>
  <c r="B7" i="1"/>
  <c r="C7" i="1"/>
  <c r="A8" i="1"/>
  <c r="B8" i="1"/>
  <c r="C8" i="1"/>
  <c r="A9" i="1"/>
  <c r="B9" i="1"/>
  <c r="C9" i="1"/>
  <c r="A10" i="1"/>
  <c r="B10" i="1"/>
  <c r="C10" i="1"/>
  <c r="A11" i="1"/>
  <c r="B11" i="1"/>
  <c r="C1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</calcChain>
</file>

<file path=xl/sharedStrings.xml><?xml version="1.0" encoding="utf-8"?>
<sst xmlns="http://schemas.openxmlformats.org/spreadsheetml/2006/main" count="2" uniqueCount="2">
  <si>
    <t>V=n002)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</si>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</sst>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tabSelected="1" workbookViewId="0"/>
  </sheetViews>
  <sheetFormatPr defaultRowHeight="14.4" x14ac:dyDescent="0.3"/>
  <sheetData>
    <row r="1" spans="1:3" x14ac:dyDescent="0.3">
      <c r="A1" t="e">
        <f>Freq.</f>
        <v>#NAME?</v>
      </c>
      <c r="B1" t="s">
        <v>0</v>
      </c>
    </row>
    <row r="2" spans="1:3" x14ac:dyDescent="0.3">
      <c r="A2">
        <f>100000</f>
        <v>100000</v>
      </c>
      <c r="B2">
        <f>13.2667556871213</f>
        <v>13.2667556871213</v>
      </c>
      <c r="C2">
        <f>170.516146729749</f>
        <v>170.51614672974901</v>
      </c>
    </row>
    <row r="3" spans="1:3" x14ac:dyDescent="0.3">
      <c r="A3">
        <f>104712.85480509</f>
        <v>104712.85480509</v>
      </c>
      <c r="B3">
        <f>13.2575661450101</f>
        <v>13.257566145010101</v>
      </c>
      <c r="C3">
        <f>170.075383024948</f>
        <v>170.075383024948</v>
      </c>
    </row>
    <row r="4" spans="1:3" x14ac:dyDescent="0.3">
      <c r="A4">
        <f>109647.819614319</f>
        <v>109647.819614319</v>
      </c>
      <c r="B4">
        <f>13.2475117357701</f>
        <v>13.2475117357701</v>
      </c>
      <c r="C4">
        <f>169.61474616665</f>
        <v>169.61474616665001</v>
      </c>
    </row>
    <row r="5" spans="1:3" x14ac:dyDescent="0.3">
      <c r="A5">
        <f>114815.362149688</f>
        <v>114815.36214968799</v>
      </c>
      <c r="B5">
        <f>13.2365132930746</f>
        <v>13.2365132930746</v>
      </c>
      <c r="C5">
        <f>169.133428100382</f>
        <v>169.13342810038199</v>
      </c>
    </row>
    <row r="6" spans="1:3" x14ac:dyDescent="0.3">
      <c r="A6">
        <f>120226.443461741</f>
        <v>120226.443461741</v>
      </c>
      <c r="B6">
        <f>13.2244848404926</f>
        <v>13.2244848404926</v>
      </c>
      <c r="C6">
        <f>168.630600555437</f>
        <v>168.63060055543701</v>
      </c>
    </row>
    <row r="7" spans="1:3" x14ac:dyDescent="0.3">
      <c r="A7">
        <f>125892.541179417</f>
        <v>125892.54117941701</v>
      </c>
      <c r="B7">
        <f>13.2113330906373</f>
        <v>13.2113330906373</v>
      </c>
      <c r="C7">
        <f>168.105416449837</f>
        <v>168.10541644983701</v>
      </c>
    </row>
    <row r="8" spans="1:3" x14ac:dyDescent="0.3">
      <c r="A8">
        <f>131825.673855641</f>
        <v>131825.67385564101</v>
      </c>
      <c r="B8">
        <f>13.1969569242104</f>
        <v>13.196956924210401</v>
      </c>
      <c r="C8">
        <f>167.55701164158</f>
        <v>167.55701164158</v>
      </c>
    </row>
    <row r="9" spans="1:3" x14ac:dyDescent="0.3">
      <c r="A9">
        <f>138038.426460289</f>
        <v>138038.42646028899</v>
      </c>
      <c r="B9">
        <f>13.181246851727</f>
        <v>13.181246851727</v>
      </c>
      <c r="C9">
        <f>166.984507068043</f>
        <v>166.984507068043</v>
      </c>
    </row>
    <row r="10" spans="1:3" x14ac:dyDescent="0.3">
      <c r="A10">
        <f>144543.977074593</f>
        <v>144543.97707459301</v>
      </c>
      <c r="B10">
        <f>13.1640844616464</f>
        <v>13.1640844616464</v>
      </c>
      <c r="C10">
        <f>166.387011317784</f>
        <v>166.38701131778399</v>
      </c>
    </row>
    <row r="11" spans="1:3" x14ac:dyDescent="0.3">
      <c r="A11">
        <f>151356.124843621</f>
        <v>151356.12484362099</v>
      </c>
      <c r="B11">
        <f>13.1453418597404</f>
        <v>13.1453418597404</v>
      </c>
      <c r="C11">
        <f>165.763623680785</f>
        <v>165.763623680785</v>
      </c>
    </row>
    <row r="12" spans="1:3" x14ac:dyDescent="0.3">
      <c r="A12">
        <f>158489.319246111</f>
        <v>158489.319246111</v>
      </c>
      <c r="B12">
        <f>13.1248811057911</f>
        <v>13.124881105791101</v>
      </c>
      <c r="C12">
        <f>165.113437724356</f>
        <v>165.113437724356</v>
      </c>
    </row>
    <row r="13" spans="1:3" x14ac:dyDescent="0.3">
      <c r="A13">
        <f>165958.690743756</f>
        <v>165958.69074375599</v>
      </c>
      <c r="B13">
        <f>13.1025536551483</f>
        <v>13.1025536551483</v>
      </c>
      <c r="C13">
        <f>164.43554544207</f>
        <v>164.43554544207001</v>
      </c>
    </row>
    <row r="14" spans="1:3" x14ac:dyDescent="0.3">
      <c r="A14">
        <f>173780.082874938</f>
        <v>173780.082874938</v>
      </c>
      <c r="B14">
        <f>13.0781998142796</f>
        <v>13.0781998142796</v>
      </c>
      <c r="C14">
        <f>163.729042022084</f>
        <v>163.729042022084</v>
      </c>
    </row>
    <row r="15" spans="1:3" x14ac:dyDescent="0.3">
      <c r="A15">
        <f>181970.085860998</f>
        <v>181970.08586099799</v>
      </c>
      <c r="B15">
        <f>13.0516482212221</f>
        <v>13.0516482212221</v>
      </c>
      <c r="C15">
        <f>162.993031278524</f>
        <v>162.993031278524</v>
      </c>
    </row>
    <row r="16" spans="1:3" x14ac:dyDescent="0.3">
      <c r="A16">
        <f>190546.071796325</f>
        <v>190546.07179632501</v>
      </c>
      <c r="B16">
        <f>13.022715363757</f>
        <v>13.022715363756999</v>
      </c>
      <c r="C16">
        <f>162.226631785047</f>
        <v>162.226631785047</v>
      </c>
    </row>
    <row r="17" spans="1:3" x14ac:dyDescent="0.3">
      <c r="A17">
        <f>199526.231496888</f>
        <v>199526.23149688801</v>
      </c>
      <c r="B17">
        <f>12.9912051501711</f>
        <v>12.991205150171099</v>
      </c>
      <c r="C17">
        <f>161.428983742721</f>
        <v>161.42898374272099</v>
      </c>
    </row>
    <row r="18" spans="1:3" x14ac:dyDescent="0.3">
      <c r="A18">
        <f>208929.613085404</f>
        <v>208929.61308540401</v>
      </c>
      <c r="B18">
        <f>12.9569085495758</f>
        <v>12.9569085495758</v>
      </c>
      <c r="C18">
        <f>160.599256604595</f>
        <v>160.59925660459501</v>
      </c>
    </row>
    <row r="19" spans="1:3" x14ac:dyDescent="0.3">
      <c r="A19">
        <f>218776.162394955</f>
        <v>218776.162394955</v>
      </c>
      <c r="B19">
        <f>12.9196033208734</f>
        <v>12.919603320873399</v>
      </c>
      <c r="C19">
        <f>159.736657466357</f>
        <v>159.736657466357</v>
      </c>
    </row>
    <row r="20" spans="1:3" x14ac:dyDescent="0.3">
      <c r="A20">
        <f>229086.765276778</f>
        <v>229086.76527677799</v>
      </c>
      <c r="B20">
        <f>12.8790538515063</f>
        <v>12.879053851506301</v>
      </c>
      <c r="C20">
        <f>158.840440215812</f>
        <v>158.84044021581201</v>
      </c>
    </row>
    <row r="21" spans="1:3" x14ac:dyDescent="0.3">
      <c r="A21">
        <f>239883.291901949</f>
        <v>239883.29190194901</v>
      </c>
      <c r="B21">
        <f>12.8350111289767</f>
        <v>12.835011128976699</v>
      </c>
      <c r="C21">
        <f>157.909915413275</f>
        <v>157.909915413275</v>
      </c>
    </row>
    <row r="22" spans="1:3" x14ac:dyDescent="0.3">
      <c r="A22">
        <f>251188.643150958</f>
        <v>251188.643150958</v>
      </c>
      <c r="B22">
        <f>12.7872128696591</f>
        <v>12.787212869659101</v>
      </c>
      <c r="C22">
        <f>156.944460850087</f>
        <v>156.94446085008701</v>
      </c>
    </row>
    <row r="23" spans="1:3" x14ac:dyDescent="0.3">
      <c r="A23">
        <f>263026.799189539</f>
        <v>263026.79918953899</v>
      </c>
      <c r="B23">
        <f>12.7353838304766</f>
        <v>12.7353838304766</v>
      </c>
      <c r="C23">
        <f>155.943532703208</f>
        <v>155.94353270320801</v>
      </c>
    </row>
    <row r="24" spans="1:3" x14ac:dyDescent="0.3">
      <c r="A24">
        <f>275422.870333817</f>
        <v>275422.87033381697</v>
      </c>
      <c r="B24">
        <f>12.6792363293883</f>
        <v>12.679236329388299</v>
      </c>
      <c r="C24">
        <f>154.906677170398</f>
        <v>154.90667717039801</v>
      </c>
    </row>
    <row r="25" spans="1:3" x14ac:dyDescent="0.3">
      <c r="A25">
        <f>288403.150312661</f>
        <v>288403.15031266102</v>
      </c>
      <c r="B25">
        <f>12.6184710001401</f>
        <v>12.618471000140101</v>
      </c>
      <c r="C25">
        <f>153.833542433264</f>
        <v>153.833542433264</v>
      </c>
    </row>
    <row r="26" spans="1:3" x14ac:dyDescent="0.3">
      <c r="A26">
        <f>301995.172040202</f>
        <v>301995.17204020201</v>
      </c>
      <c r="B26">
        <f>12.5527778051448</f>
        <v>12.5527778051448</v>
      </c>
      <c r="C26">
        <f>152.723890755177</f>
        <v>152.723890755177</v>
      </c>
    </row>
    <row r="27" spans="1:3" x14ac:dyDescent="0.3">
      <c r="A27">
        <f>316227.766016838</f>
        <v>316227.76601683802</v>
      </c>
      <c r="B27">
        <f>12.481837327473</f>
        <v>12.481837327473</v>
      </c>
      <c r="C27">
        <f>151.577610479056</f>
        <v>151.57761047905601</v>
      </c>
    </row>
    <row r="28" spans="1:3" x14ac:dyDescent="0.3">
      <c r="A28">
        <f>331131.121482592</f>
        <v>331131.12148259202</v>
      </c>
      <c r="B28">
        <f>12.4053223585605</f>
        <v>12.4053223585605</v>
      </c>
      <c r="C28">
        <f>150.394727647792</f>
        <v>150.394727647792</v>
      </c>
    </row>
    <row r="29" spans="1:3" x14ac:dyDescent="0.3">
      <c r="A29">
        <f>346736.850452532</f>
        <v>346736.850452532</v>
      </c>
      <c r="B29">
        <f>12.3228997922231</f>
        <v>12.322899792223099</v>
      </c>
      <c r="C29">
        <f>149.175416930002</f>
        <v>149.175416930002</v>
      </c>
    </row>
    <row r="30" spans="1:3" x14ac:dyDescent="0.3">
      <c r="A30">
        <f>363078.054770102</f>
        <v>363078.05477010203</v>
      </c>
      <c r="B30">
        <f>12.234232827834</f>
        <v>12.234232827833999</v>
      </c>
      <c r="C30">
        <f>147.920011498304</f>
        <v>147.92001149830401</v>
      </c>
    </row>
    <row r="31" spans="1:3" x14ac:dyDescent="0.3">
      <c r="A31">
        <f>380189.396320562</f>
        <v>380189.39632056199</v>
      </c>
      <c r="B31">
        <f>12.138983476074</f>
        <v>12.138983476073999</v>
      </c>
      <c r="C31">
        <f>146.6290114796</f>
        <v>146.6290114796</v>
      </c>
    </row>
    <row r="32" spans="1:3" x14ac:dyDescent="0.3">
      <c r="A32">
        <f>398107.170553498</f>
        <v>398107.17055349803</v>
      </c>
      <c r="B32">
        <f>12.0368153496495</f>
        <v>12.036815349649499</v>
      </c>
      <c r="C32">
        <f>145.303090580049</f>
        <v>145.303090580049</v>
      </c>
    </row>
    <row r="33" spans="1:3" x14ac:dyDescent="0.3">
      <c r="A33">
        <f>416869.383470336</f>
        <v>416869.38347033598</v>
      </c>
      <c r="B33">
        <f>11.9273967090577</f>
        <v>11.9273967090577</v>
      </c>
      <c r="C33">
        <f>143.943100484995</f>
        <v>143.943100484995</v>
      </c>
    </row>
    <row r="34" spans="1:3" x14ac:dyDescent="0.3">
      <c r="A34">
        <f>436515.832240167</f>
        <v>436515.83224016702</v>
      </c>
      <c r="B34">
        <f>11.8104037203046</f>
        <v>11.810403720304601</v>
      </c>
      <c r="C34">
        <f>142.550072649045</f>
        <v>142.55007264904501</v>
      </c>
    </row>
    <row r="35" spans="1:3" x14ac:dyDescent="0.3">
      <c r="A35">
        <f>457088.189614876</f>
        <v>457088.189614876</v>
      </c>
      <c r="B35">
        <f>11.6855238680419</f>
        <v>11.6855238680419</v>
      </c>
      <c r="C35">
        <f>141.125217126367</f>
        <v>141.125217126367</v>
      </c>
    </row>
    <row r="36" spans="1:3" x14ac:dyDescent="0.3">
      <c r="A36">
        <f>478630.092322639</f>
        <v>478630.09232263902</v>
      </c>
      <c r="B36">
        <f>11.5524594546194</f>
        <v>11.552459454619401</v>
      </c>
      <c r="C36">
        <f>139.669918147651</f>
        <v>139.669918147651</v>
      </c>
    </row>
    <row r="37" spans="1:3" x14ac:dyDescent="0.3">
      <c r="A37">
        <f>501187.233627274</f>
        <v>501187.23362727399</v>
      </c>
      <c r="B37">
        <f>11.4109311039064</f>
        <v>11.4109311039064</v>
      </c>
      <c r="C37">
        <f>138.185726228416</f>
        <v>138.185726228416</v>
      </c>
    </row>
    <row r="38" spans="1:3" x14ac:dyDescent="0.3">
      <c r="A38">
        <f>524807.460249774</f>
        <v>524807.46024977404</v>
      </c>
      <c r="B38">
        <f>11.260681179313</f>
        <v>11.260681179313</v>
      </c>
      <c r="C38">
        <f>136.674346692071</f>
        <v>136.674346692071</v>
      </c>
    </row>
    <row r="39" spans="1:3" x14ac:dyDescent="0.3">
      <c r="A39">
        <f>549540.873857626</f>
        <v>549540.87385762599</v>
      </c>
      <c r="B39">
        <f>11.1014770191303</f>
        <v>11.1014770191303</v>
      </c>
      <c r="C39">
        <f>135.137624607502</f>
        <v>135.137624607502</v>
      </c>
    </row>
    <row r="40" spans="1:3" x14ac:dyDescent="0.3">
      <c r="A40">
        <f>575439.937337158</f>
        <v>575439.93733715801</v>
      </c>
      <c r="B40">
        <f>10.9331138898939</f>
        <v>10.9331138898939</v>
      </c>
      <c r="C40">
        <f>133.57752626995</f>
        <v>133.57752626995</v>
      </c>
    </row>
    <row r="41" spans="1:3" x14ac:dyDescent="0.3">
      <c r="A41">
        <f>602559.586074359</f>
        <v>602559.58607435902</v>
      </c>
      <c r="B41">
        <f>10.7554175605297</f>
        <v>10.7554175605297</v>
      </c>
      <c r="C41">
        <f>131.996117489325</f>
        <v>131.996117489325</v>
      </c>
    </row>
    <row r="42" spans="1:3" x14ac:dyDescent="0.3">
      <c r="A42">
        <f>630957.344480195</f>
        <v>630957.34448019497</v>
      </c>
      <c r="B42">
        <f>10.5682464068983</f>
        <v>10.5682464068983</v>
      </c>
      <c r="C42">
        <f>130.395539084107</f>
        <v>130.39553908410701</v>
      </c>
    </row>
    <row r="43" spans="1:3" x14ac:dyDescent="0.3">
      <c r="A43">
        <f>660693.448007598</f>
        <v>660693.44800759805</v>
      </c>
      <c r="B43">
        <f>10.3714929679736</f>
        <v>10.3714929679736</v>
      </c>
      <c r="C43">
        <f>128.777980103299</f>
        <v>128.777980103299</v>
      </c>
    </row>
    <row r="44" spans="1:3" x14ac:dyDescent="0.3">
      <c r="A44">
        <f>691830.970918938</f>
        <v>691830.97091893805</v>
      </c>
      <c r="B44">
        <f>10.1650848908907</f>
        <v>10.1650848908907</v>
      </c>
      <c r="C44">
        <f>127.145649405395</f>
        <v>127.14564940539501</v>
      </c>
    </row>
    <row r="45" spans="1:3" x14ac:dyDescent="0.3">
      <c r="A45">
        <f>724435.960074992</f>
        <v>724435.96007499204</v>
      </c>
      <c r="B45">
        <f>9.94898522171284</f>
        <v>9.9489852217128405</v>
      </c>
      <c r="C45">
        <f>125.50074630444</f>
        <v>125.50074630444</v>
      </c>
    </row>
    <row r="46" spans="1:3" x14ac:dyDescent="0.3">
      <c r="A46">
        <f>758577.575029186</f>
        <v>758577.57502918597</v>
      </c>
      <c r="B46">
        <f>9.72319202094265</f>
        <v>9.7231920209426494</v>
      </c>
      <c r="C46">
        <f>123.845431043301</f>
        <v>123.84543104330101</v>
      </c>
    </row>
    <row r="47" spans="1:3" x14ac:dyDescent="0.3">
      <c r="A47">
        <f>794328.234724284</f>
        <v>794328.23472428403</v>
      </c>
      <c r="B47">
        <f>9.48773730622826</f>
        <v>9.4877373062282597</v>
      </c>
      <c r="C47">
        <f>122.181795869606</f>
        <v>122.18179586960601</v>
      </c>
    </row>
    <row r="48" spans="1:3" x14ac:dyDescent="0.3">
      <c r="A48">
        <f>831763.771102674</f>
        <v>831763.77110267396</v>
      </c>
      <c r="B48">
        <f>9.24268534800025</f>
        <v>9.2426853480002507</v>
      </c>
      <c r="C48">
        <f>120.511837469409</f>
        <v>120.511837469409</v>
      </c>
    </row>
    <row r="49" spans="1:3" x14ac:dyDescent="0.3">
      <c r="A49">
        <f>870963.589956083</f>
        <v>870963.58995608299</v>
      </c>
      <c r="B49">
        <f>8.98813036552214</f>
        <v>8.9881303655221405</v>
      </c>
      <c r="C49">
        <f>118.837431459294</f>
        <v>118.837431459294</v>
      </c>
    </row>
    <row r="50" spans="1:3" x14ac:dyDescent="0.3">
      <c r="A50">
        <f>912010.839355913</f>
        <v>912010.83935591299</v>
      </c>
      <c r="B50">
        <f>8.72419368981055</f>
        <v>8.7241936898105497</v>
      </c>
      <c r="C50">
        <f>117.160309553426</f>
        <v>117.160309553426</v>
      </c>
    </row>
    <row r="51" spans="1:3" x14ac:dyDescent="0.3">
      <c r="A51">
        <f>954992.586021439</f>
        <v>954992.58602143906</v>
      </c>
      <c r="B51">
        <f>8.45102047509234</f>
        <v>8.4510204750923403</v>
      </c>
      <c r="C51">
        <f>115.482039914489</f>
        <v>115.48203991448899</v>
      </c>
    </row>
    <row r="52" spans="1:3" x14ac:dyDescent="0.3">
      <c r="A52">
        <f>1000000</f>
        <v>1000000</v>
      </c>
      <c r="B52">
        <f>8.16877605126088</f>
        <v>8.1687760512608794</v>
      </c>
      <c r="C52">
        <f>113.804011073916</f>
        <v>113.804011073916</v>
      </c>
    </row>
    <row r="53" spans="1:3" x14ac:dyDescent="0.3">
      <c r="A53">
        <f>1047128.5480509</f>
        <v>1047128.5480509</v>
      </c>
      <c r="B53">
        <f>7.87764201588837</f>
        <v>7.8776420158883704</v>
      </c>
      <c r="C53">
        <f>112.127419675909</f>
        <v>112.127419675909</v>
      </c>
    </row>
    <row r="54" spans="1:3" x14ac:dyDescent="0.3">
      <c r="A54">
        <f>1096478.19614319</f>
        <v>1096478.1961431899</v>
      </c>
      <c r="B54">
        <f>7.57781216582361</f>
        <v>7.5778121658236097</v>
      </c>
      <c r="C54">
        <f>110.453262169383</f>
        <v>110.453262169383</v>
      </c>
    </row>
    <row r="55" spans="1:3" x14ac:dyDescent="0.3">
      <c r="A55">
        <f>1148153.62149689</f>
        <v>1148153.62149689</v>
      </c>
      <c r="B55">
        <f>7.2694883656623</f>
        <v>7.2694883656623004</v>
      </c>
      <c r="C55">
        <f>108.782330449542</f>
        <v>108.782330449542</v>
      </c>
    </row>
    <row r="56" spans="1:3" x14ac:dyDescent="0.3">
      <c r="A56">
        <f>1202264.43461742</f>
        <v>1202264.43461742</v>
      </c>
      <c r="B56">
        <f>6.95287644407764</f>
        <v>6.9528764440776403</v>
      </c>
      <c r="C56">
        <f>107.115211342235</f>
        <v>107.115211342235</v>
      </c>
    </row>
    <row r="57" spans="1:3" x14ac:dyDescent="0.3">
      <c r="A57">
        <f>1258925.41179417</f>
        <v>1258925.41179417</v>
      </c>
      <c r="B57">
        <f>6.62818219997234</f>
        <v>6.6281821999723398</v>
      </c>
      <c r="C57">
        <f>105.45228973369</f>
        <v>105.45228973368999</v>
      </c>
    </row>
    <row r="58" spans="1:3" x14ac:dyDescent="0.3">
      <c r="A58">
        <f>1318256.73855641</f>
        <v>1318256.73855641</v>
      </c>
      <c r="B58">
        <f>6.29560758956799</f>
        <v>6.2956075895679904</v>
      </c>
      <c r="C58">
        <f>103.793755078093</f>
        <v>103.793755078093</v>
      </c>
    </row>
    <row r="59" spans="1:3" x14ac:dyDescent="0.3">
      <c r="A59">
        <f>1380384.26460289</f>
        <v>1380384.26460289</v>
      </c>
      <c r="B59">
        <f>5.95534715378618</f>
        <v>5.95534715378618</v>
      </c>
      <c r="C59">
        <f>102.139610966395</f>
        <v>102.139610966395</v>
      </c>
    </row>
    <row r="60" spans="1:3" x14ac:dyDescent="0.3">
      <c r="A60">
        <f>1445439.77074593</f>
        <v>1445439.77074593</v>
      </c>
      <c r="B60">
        <f>5.60758473342646</f>
        <v>5.6075847334264601</v>
      </c>
      <c r="C60">
        <f>100.489687410694</f>
        <v>100.489687410694</v>
      </c>
    </row>
    <row r="61" spans="1:3" x14ac:dyDescent="0.3">
      <c r="A61">
        <f>1513561.24843621</f>
        <v>1513561.24843621</v>
      </c>
      <c r="B61">
        <f>5.25249050840999</f>
        <v>5.2524905084099904</v>
      </c>
      <c r="C61">
        <f>98.8436554874302</f>
        <v>98.843655487430198</v>
      </c>
    </row>
    <row r="62" spans="1:3" x14ac:dyDescent="0.3">
      <c r="A62">
        <f>1584893.19246112</f>
        <v>1584893.19246112</v>
      </c>
      <c r="B62">
        <f>4.89021838727744</f>
        <v>4.8902183872774403</v>
      </c>
      <c r="C62">
        <f>97.2010439863733</f>
        <v>97.201043986373307</v>
      </c>
    </row>
    <row r="63" spans="1:3" x14ac:dyDescent="0.3">
      <c r="A63">
        <f>1659586.90743757</f>
        <v>1659586.9074375699</v>
      </c>
      <c r="B63">
        <f>4.52090376457772</f>
        <v>4.5209037645777199</v>
      </c>
      <c r="C63">
        <f>95.5612577274271</f>
        <v>95.561257727427105</v>
      </c>
    </row>
    <row r="64" spans="1:3" x14ac:dyDescent="0.3">
      <c r="A64">
        <f>1737800.82874938</f>
        <v>1737800.8287493801</v>
      </c>
      <c r="B64">
        <f>4.1446616569629</f>
        <v>4.1446616569629002</v>
      </c>
      <c r="C64">
        <f>93.9235972298369</f>
        <v>93.923597229836901</v>
      </c>
    </row>
    <row r="65" spans="1:3" x14ac:dyDescent="0.3">
      <c r="A65">
        <f>1819700.85860999</f>
        <v>1819700.85860999</v>
      </c>
      <c r="B65">
        <f>3.7615852237629</f>
        <v>3.7615852237628999</v>
      </c>
      <c r="C65">
        <f>92.2872794448546</f>
        <v>92.287279444854605</v>
      </c>
    </row>
    <row r="66" spans="1:3" x14ac:dyDescent="0.3">
      <c r="A66">
        <f>1905460.71796326</f>
        <v>1905460.7179632599</v>
      </c>
      <c r="B66">
        <f>3.37174467446557</f>
        <v>3.3717446744655701</v>
      </c>
      <c r="C66">
        <f>90.6514592898926</f>
        <v>90.6514592898926</v>
      </c>
    </row>
    <row r="67" spans="1:3" x14ac:dyDescent="0.3">
      <c r="A67">
        <f>1995262.31496889</f>
        <v>1995262.31496889</v>
      </c>
      <c r="B67">
        <f>2.97518656367711</f>
        <v>2.9751865636771102</v>
      </c>
      <c r="C67">
        <f>89.0152517467811</f>
        <v>89.015251746781104</v>
      </c>
    </row>
    <row r="68" spans="1:3" x14ac:dyDescent="0.3">
      <c r="A68">
        <f>2089296.13085405</f>
        <v>2089296.1308540499</v>
      </c>
      <c r="B68">
        <f>2.57193347350442</f>
        <v>2.5719334735044201</v>
      </c>
      <c r="C68">
        <f>87.3777543065909</f>
        <v>87.377754306590901</v>
      </c>
    </row>
    <row r="69" spans="1:3" x14ac:dyDescent="0.3">
      <c r="A69">
        <f>2187761.62394956</f>
        <v>2187761.6239495599</v>
      </c>
      <c r="B69">
        <f>2.16198408354099</f>
        <v>2.16198408354099</v>
      </c>
      <c r="C69">
        <f>85.738069556832</f>
        <v>85.738069556832002</v>
      </c>
    </row>
    <row r="70" spans="1:3" x14ac:dyDescent="0.3">
      <c r="A70">
        <f>2290867.65276778</f>
        <v>2290867.6527677798</v>
      </c>
      <c r="B70">
        <f>1.74531362936799</f>
        <v>1.7453136293679901</v>
      </c>
      <c r="C70">
        <f>84.0953277125833</f>
        <v>84.095327712583298</v>
      </c>
    </row>
    <row r="71" spans="1:3" x14ac:dyDescent="0.3">
      <c r="A71">
        <f>2398832.9190195</f>
        <v>2398832.9190194998</v>
      </c>
      <c r="B71">
        <f>1.32187475129727</f>
        <v>1.3218747512972699</v>
      </c>
      <c r="C71">
        <f>82.4487088907998</f>
        <v>82.448708890799793</v>
      </c>
    </row>
    <row r="72" spans="1:3" x14ac:dyDescent="0.3">
      <c r="A72">
        <f>2511886.43150959</f>
        <v>2511886.4315095898</v>
      </c>
      <c r="B72">
        <f>0.891598735573575</f>
        <v>0.89159873557357505</v>
      </c>
      <c r="C72">
        <f>80.7974649168727</f>
        <v>80.797464916872698</v>
      </c>
    </row>
    <row r="73" spans="1:3" x14ac:dyDescent="0.3">
      <c r="A73">
        <f>2630267.9918954</f>
        <v>2630267.9918954</v>
      </c>
      <c r="B73">
        <f>0.454397150025344</f>
        <v>0.45439715002534398</v>
      </c>
      <c r="C73">
        <f>79.1409404353499</f>
        <v>79.140940435349904</v>
      </c>
    </row>
    <row r="74" spans="1:3" x14ac:dyDescent="0.3">
      <c r="A74">
        <f>2754228.70333818</f>
        <v>2754228.7033381802</v>
      </c>
      <c r="B74">
        <f>0.0101638748441336</f>
        <v>1.01638748441336E-2</v>
      </c>
      <c r="C74">
        <f>77.4785930740508</f>
        <v>77.478593074050806</v>
      </c>
    </row>
    <row r="75" spans="1:3" x14ac:dyDescent="0.3">
      <c r="A75">
        <f>2884031.50312662</f>
        <v>2884031.5031266198</v>
      </c>
      <c r="B75">
        <f>-0.44122247352616</f>
        <v>-0.44122247352616001</v>
      </c>
      <c r="C75">
        <f>75.8100123847679</f>
        <v>75.810012384767901</v>
      </c>
    </row>
    <row r="76" spans="1:3" x14ac:dyDescent="0.3">
      <c r="A76">
        <f>3019951.72040203</f>
        <v>3019951.7204020298</v>
      </c>
      <c r="B76">
        <f>-0.899895731732314</f>
        <v>-0.89989573173231396</v>
      </c>
      <c r="C76">
        <f>74.1349372570311</f>
        <v>74.134937257031098</v>
      </c>
    </row>
    <row r="77" spans="1:3" x14ac:dyDescent="0.3">
      <c r="A77">
        <f>3162277.6601684</f>
        <v>3162277.6601684</v>
      </c>
      <c r="B77">
        <f>-1.36599900450909</f>
        <v>-1.36599900450909</v>
      </c>
      <c r="C77">
        <f>72.4532714772265</f>
        <v>72.453271477226494</v>
      </c>
    </row>
    <row r="78" spans="1:3" x14ac:dyDescent="0.3">
      <c r="A78">
        <f>3311311.21482593</f>
        <v>3311311.2148259301</v>
      </c>
      <c r="B78">
        <f>-1.83968112560035</f>
        <v>-1.83968112560035</v>
      </c>
      <c r="C78">
        <f>70.7650970872752</f>
        <v>70.765097087275194</v>
      </c>
    </row>
    <row r="79" spans="1:3" x14ac:dyDescent="0.3">
      <c r="A79">
        <f>3467368.50452534</f>
        <v>3467368.5045253402</v>
      </c>
      <c r="B79">
        <f>-2.32109279435018</f>
        <v>-2.32109279435018</v>
      </c>
      <c r="C79">
        <f>69.0706851888382</f>
        <v>69.070685188838198</v>
      </c>
    </row>
    <row r="80" spans="1:3" x14ac:dyDescent="0.3">
      <c r="A80">
        <f>3630780.54770103</f>
        <v>3630780.54770103</v>
      </c>
      <c r="B80">
        <f>-2.81038242851575</f>
        <v>-2.8103824285157502</v>
      </c>
      <c r="C80">
        <f>67.3705038442968</f>
        <v>67.370503844296806</v>
      </c>
    </row>
    <row r="81" spans="1:3" x14ac:dyDescent="0.3">
      <c r="A81">
        <f>3801893.96320563</f>
        <v>3801893.96320563</v>
      </c>
      <c r="B81">
        <f>-3.30769178551557</f>
        <v>-3.3076917855155701</v>
      </c>
      <c r="C81">
        <f>65.665222747862</f>
        <v>65.665222747862003</v>
      </c>
    </row>
    <row r="82" spans="1:3" x14ac:dyDescent="0.3">
      <c r="A82">
        <f>3981071.705535</f>
        <v>3981071.7055350002</v>
      </c>
      <c r="B82">
        <f>-3.81315141620801</f>
        <v>-3.8131514162080098</v>
      </c>
      <c r="C82">
        <f>63.9557143816584</f>
        <v>63.955714381658403</v>
      </c>
    </row>
    <row r="83" spans="1:3" x14ac:dyDescent="0.3">
      <c r="A83">
        <f>4168693.83470338</f>
        <v>4168693.8347033798</v>
      </c>
      <c r="B83">
        <f>-4.32687602661923</f>
        <v>-4.3268760266192299</v>
      </c>
      <c r="C83">
        <f>62.2430514339734</f>
        <v>62.243051433973399</v>
      </c>
    </row>
    <row r="84" spans="1:3" x14ac:dyDescent="0.3">
      <c r="A84">
        <f>4365158.32240169</f>
        <v>4365158.3224016903</v>
      </c>
      <c r="B84">
        <f>-4.84895983293154</f>
        <v>-4.8489598329315404</v>
      </c>
      <c r="C84">
        <f>60.5285003401001</f>
        <v>60.528500340100102</v>
      </c>
    </row>
    <row r="85" spans="1:3" x14ac:dyDescent="0.3">
      <c r="A85">
        <f>4570881.89614878</f>
        <v>4570881.8961487804</v>
      </c>
      <c r="B85">
        <f>-5.37947200259607</f>
        <v>-5.3794720025960698</v>
      </c>
      <c r="C85">
        <f>58.8135109086678</f>
        <v>58.813510908667801</v>
      </c>
    </row>
    <row r="86" spans="1:3" x14ac:dyDescent="0.3">
      <c r="A86">
        <f>4786300.92322641</f>
        <v>4786300.9232264096</v>
      </c>
      <c r="B86">
        <f>-5.91845227878544</f>
        <v>-5.9184522787854403</v>
      </c>
      <c r="C86">
        <f>57.0997021145545</f>
        <v>57.099702114554503</v>
      </c>
    </row>
    <row r="87" spans="1:3" x14ac:dyDescent="0.3">
      <c r="A87">
        <f>5011872.33627275</f>
        <v>5011872.33627275</v>
      </c>
      <c r="B87">
        <f>-6.4659068858258</f>
        <v>-6.4659068858257998</v>
      </c>
      <c r="C87">
        <f>55.3888442681451</f>
        <v>55.3888442681451</v>
      </c>
    </row>
    <row r="88" spans="1:3" x14ac:dyDescent="0.3">
      <c r="A88">
        <f>5248074.60249776</f>
        <v>5248074.6024977602</v>
      </c>
      <c r="B88">
        <f>-7.02180480924224</f>
        <v>-7.0218048092422398</v>
      </c>
      <c r="C88">
        <f>53.682837903011</f>
        <v>53.682837903010999</v>
      </c>
    </row>
    <row r="89" spans="1:3" x14ac:dyDescent="0.3">
      <c r="A89">
        <f>5495408.73857628</f>
        <v>5495408.73857628</v>
      </c>
      <c r="B89">
        <f>-7.58607453541477</f>
        <v>-7.5860745354147703</v>
      </c>
      <c r="C89">
        <f>51.9836898521478</f>
        <v>51.983689852147798</v>
      </c>
    </row>
    <row r="90" spans="1:3" x14ac:dyDescent="0.3">
      <c r="A90">
        <f>5754399.37337161</f>
        <v>5754399.3733716104</v>
      </c>
      <c r="B90">
        <f>-8.15860132273046</f>
        <v>-8.1586013227304601</v>
      </c>
      <c r="C90">
        <f>50.293487098372</f>
        <v>50.293487098371997</v>
      </c>
    </row>
    <row r="91" spans="1:3" x14ac:dyDescent="0.3">
      <c r="A91">
        <f>6025595.86074362</f>
        <v>6025595.8607436204</v>
      </c>
      <c r="B91">
        <f>-8.73922505905824</f>
        <v>-8.7392250590582403</v>
      </c>
      <c r="C91">
        <f>48.6143690792874</f>
        <v>48.6143690792874</v>
      </c>
    </row>
    <row r="92" spans="1:3" x14ac:dyDescent="0.3">
      <c r="A92">
        <f>6309573.44480197</f>
        <v>6309573.4448019704</v>
      </c>
      <c r="B92">
        <f>-9.32773874025029</f>
        <v>-9.3277387402502896</v>
      </c>
      <c r="C92">
        <f>46.9484991944354</f>
        <v>46.948499194435399</v>
      </c>
    </row>
    <row r="93" spans="1:3" x14ac:dyDescent="0.3">
      <c r="A93">
        <f>6606934.480076</f>
        <v>6606934.4800760001</v>
      </c>
      <c r="B93">
        <f>-9.9238875823623</f>
        <v>-9.9238875823622994</v>
      </c>
      <c r="C93">
        <f>45.2980362966896</f>
        <v>45.298036296689602</v>
      </c>
    </row>
    <row r="94" spans="1:3" x14ac:dyDescent="0.3">
      <c r="A94">
        <f>6918309.70918941</f>
        <v>6918309.7091894103</v>
      </c>
      <c r="B94">
        <f>-10.5273687577521</f>
        <v>-10.5273687577521</v>
      </c>
      <c r="C94">
        <f>43.6651069488328</f>
        <v>43.665106948832801</v>
      </c>
    </row>
    <row r="95" spans="1:3" x14ac:dyDescent="0.3">
      <c r="A95">
        <f>7244359.60074995</f>
        <v>7244359.6007499499</v>
      </c>
      <c r="B95">
        <f>-11.1378317236014</f>
        <v>-11.1378317236014</v>
      </c>
      <c r="C95">
        <f>42.0517791894326</f>
        <v>42.051779189432601</v>
      </c>
    </row>
    <row r="96" spans="1:3" x14ac:dyDescent="0.3">
      <c r="A96">
        <f>7585775.75029189</f>
        <v>7585775.7502918905</v>
      </c>
      <c r="B96">
        <f>-11.7548790920885</f>
        <v>-11.754879092088499</v>
      </c>
      <c r="C96">
        <f>40.4600384821192</f>
        <v>40.460038482119202</v>
      </c>
    </row>
    <row r="97" spans="1:3" x14ac:dyDescent="0.3">
      <c r="A97">
        <f>7943282.34724287</f>
        <v>7943282.3472428704</v>
      </c>
      <c r="B97">
        <f>-12.3780679756172</f>
        <v>-12.378067975617199</v>
      </c>
      <c r="C97">
        <f>38.8917664240637</f>
        <v>38.891766424063697</v>
      </c>
    </row>
    <row r="98" spans="1:3" x14ac:dyDescent="0.3">
      <c r="A98">
        <f>8317637.71102677</f>
        <v>8317637.7110267701</v>
      </c>
      <c r="B98">
        <f>-13.0069117290827</f>
        <v>-13.006911729082701</v>
      </c>
      <c r="C98">
        <f>37.3487226696033</f>
        <v>37.348722669603298</v>
      </c>
    </row>
    <row r="99" spans="1:3" x14ac:dyDescent="0.3">
      <c r="A99">
        <f>8709635.89956087</f>
        <v>8709635.8995608706</v>
      </c>
      <c r="B99">
        <f>-13.6408820047017</f>
        <v>-13.6408820047017</v>
      </c>
      <c r="C99">
        <f>35.8325303914316</f>
        <v>35.832530391431597</v>
      </c>
    </row>
    <row r="100" spans="1:3" x14ac:dyDescent="0.3">
      <c r="A100">
        <f>9120108.39355916</f>
        <v>9120108.3935591597</v>
      </c>
      <c r="B100">
        <f>-14.279411033615</f>
        <v>-14.279411033615</v>
      </c>
      <c r="C100">
        <f>34.344665462806</f>
        <v>34.344665462805999</v>
      </c>
    </row>
    <row r="101" spans="1:3" x14ac:dyDescent="0.3">
      <c r="A101">
        <f>9549925.86021443</f>
        <v>9549925.8602144308</v>
      </c>
      <c r="B101">
        <f>-14.9218940521238</f>
        <v>-14.9218940521238</v>
      </c>
      <c r="C101">
        <f>32.886449407657</f>
        <v>32.886449407656997</v>
      </c>
    </row>
    <row r="102" spans="1:3" x14ac:dyDescent="0.3">
      <c r="A102">
        <f>10000000</f>
        <v>10000000</v>
      </c>
      <c r="B102">
        <f>-15.5676917985397</f>
        <v>-15.5676917985397</v>
      </c>
      <c r="C102">
        <f>31.4590460381265</f>
        <v>31.459046038126498</v>
      </c>
    </row>
    <row r="103" spans="1:3" x14ac:dyDescent="0.3">
      <c r="A10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odwracajacy_pomiary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Michas</dc:creator>
  <cp:lastModifiedBy>Użytkownik systemu Windows</cp:lastModifiedBy>
  <dcterms:created xsi:type="dcterms:W3CDTF">2018-04-25T10:07:12Z</dcterms:created>
  <dcterms:modified xsi:type="dcterms:W3CDTF">2018-04-25T10:07:12Z</dcterms:modified>
</cp:coreProperties>
</file>