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due-my.sharepoint.com/personal/michele_cedolin_aum_edu_kw/Documents/Desktop/p-median data/"/>
    </mc:Choice>
  </mc:AlternateContent>
  <xr:revisionPtr revIDLastSave="363" documentId="13_ncr:1_{742D8C96-896E-4132-BBD7-71006C49C20B}" xr6:coauthVersionLast="47" xr6:coauthVersionMax="47" xr10:uidLastSave="{0AA74FED-100E-4BBD-9387-0A945F1BEF55}"/>
  <bookViews>
    <workbookView xWindow="-120" yWindow="-120" windowWidth="29040" windowHeight="15840" activeTab="4" xr2:uid="{645296D3-B334-3F4F-BEA5-26C915A49C93}"/>
  </bookViews>
  <sheets>
    <sheet name="Demand Trabzon" sheetId="4" r:id="rId1"/>
    <sheet name="Demand Rize" sheetId="3" r:id="rId2"/>
    <sheet name="Demand Ordu" sheetId="8" r:id="rId3"/>
    <sheet name="Demand Giresun" sheetId="6" r:id="rId4"/>
    <sheet name="Gercek Data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F10" i="3"/>
  <c r="F11" i="3"/>
  <c r="F12" i="3"/>
  <c r="F8" i="3"/>
  <c r="E9" i="3"/>
  <c r="E10" i="3"/>
  <c r="E11" i="3"/>
  <c r="E12" i="3"/>
  <c r="E8" i="3"/>
  <c r="D9" i="3"/>
  <c r="D10" i="3"/>
  <c r="D11" i="3"/>
  <c r="D12" i="3"/>
  <c r="D8" i="3"/>
  <c r="C9" i="3"/>
  <c r="C10" i="3"/>
  <c r="C11" i="3"/>
  <c r="C12" i="3"/>
  <c r="C8" i="3"/>
  <c r="B9" i="3"/>
  <c r="B10" i="3"/>
  <c r="B11" i="3"/>
  <c r="B12" i="3"/>
  <c r="B8" i="3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F8" i="8"/>
  <c r="E8" i="8"/>
  <c r="D8" i="8"/>
  <c r="C8" i="8"/>
  <c r="B8" i="8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F8" i="6"/>
  <c r="E8" i="6"/>
  <c r="D8" i="6"/>
  <c r="C8" i="6"/>
  <c r="B8" i="6"/>
  <c r="F9" i="4"/>
  <c r="F10" i="4"/>
  <c r="F11" i="4"/>
  <c r="F12" i="4"/>
  <c r="F8" i="4"/>
  <c r="E9" i="4"/>
  <c r="E10" i="4"/>
  <c r="E11" i="4"/>
  <c r="E12" i="4"/>
  <c r="E8" i="4"/>
  <c r="D9" i="4"/>
  <c r="D10" i="4"/>
  <c r="D11" i="4"/>
  <c r="D12" i="4"/>
  <c r="D8" i="4"/>
  <c r="C9" i="4"/>
  <c r="C10" i="4"/>
  <c r="C11" i="4"/>
  <c r="C12" i="4"/>
  <c r="C8" i="4"/>
  <c r="B9" i="4"/>
  <c r="B10" i="4"/>
  <c r="B11" i="4"/>
  <c r="B12" i="4"/>
  <c r="B8" i="4"/>
  <c r="K6" i="9"/>
  <c r="K5" i="9"/>
  <c r="K4" i="9"/>
  <c r="K3" i="9"/>
</calcChain>
</file>

<file path=xl/sharedStrings.xml><?xml version="1.0" encoding="utf-8"?>
<sst xmlns="http://schemas.openxmlformats.org/spreadsheetml/2006/main" count="75" uniqueCount="22">
  <si>
    <t>demand</t>
  </si>
  <si>
    <t>demandCold</t>
  </si>
  <si>
    <t>demandNorm</t>
  </si>
  <si>
    <t>demandColdCrit</t>
  </si>
  <si>
    <t>demandNormCrit</t>
  </si>
  <si>
    <t>Ocak 23</t>
  </si>
  <si>
    <t>Toplam Musteri</t>
  </si>
  <si>
    <t>Urun Tipi</t>
  </si>
  <si>
    <t>Toplam Talep</t>
  </si>
  <si>
    <t>Harita Eczane</t>
  </si>
  <si>
    <t>Model Eczane</t>
  </si>
  <si>
    <t>Oran</t>
  </si>
  <si>
    <t>Trabzon</t>
  </si>
  <si>
    <t>Rize</t>
  </si>
  <si>
    <t>Ordu</t>
  </si>
  <si>
    <t>Giresun</t>
  </si>
  <si>
    <t>Sum</t>
  </si>
  <si>
    <t>Average</t>
  </si>
  <si>
    <t>Median</t>
  </si>
  <si>
    <t>Min</t>
  </si>
  <si>
    <t>Max</t>
  </si>
  <si>
    <t>Real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</si>
</sst>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E65CA-9A10-430C-AEEA-B870E2354CF1}">
  <dimension ref="A1:CX12"/>
  <sheetViews>
    <sheetView workbookViewId="0">
      <selection activeCell="G17" sqref="G17"/>
    </sheetView>
  </sheetViews>
  <sheetFormatPr defaultColWidth="11" defaultRowHeight="15.75" x14ac:dyDescent="0.25"/>
  <cols>
    <col min="1" max="1" width="14.75" style="1" bestFit="1" customWidth="1"/>
    <col min="2" max="2" width="7.875" style="1" bestFit="1" customWidth="1"/>
    <col min="3" max="3" width="7.5" style="1" bestFit="1" customWidth="1"/>
    <col min="4" max="4" width="8.875" style="1" bestFit="1" customWidth="1"/>
    <col min="5" max="6" width="6.875" style="1" bestFit="1" customWidth="1"/>
    <col min="7" max="16384" width="11" style="1"/>
  </cols>
  <sheetData>
    <row r="1" spans="1:102" x14ac:dyDescent="0.25">
      <c r="A1" s="1" t="s">
        <v>0</v>
      </c>
      <c r="B1" s="2">
        <v>142452</v>
      </c>
      <c r="C1" s="2">
        <v>124075</v>
      </c>
      <c r="D1" s="2">
        <v>763724</v>
      </c>
      <c r="E1" s="2">
        <v>176537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</row>
    <row r="2" spans="1:102" x14ac:dyDescent="0.25">
      <c r="A2" s="1" t="s">
        <v>1</v>
      </c>
      <c r="B2" s="2">
        <v>812</v>
      </c>
      <c r="C2" s="2">
        <v>1145</v>
      </c>
      <c r="D2" s="2">
        <v>4651</v>
      </c>
      <c r="E2" s="2">
        <v>1656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</row>
    <row r="3" spans="1:102" x14ac:dyDescent="0.25">
      <c r="A3" s="1" t="s">
        <v>2</v>
      </c>
      <c r="B3" s="2">
        <v>141635</v>
      </c>
      <c r="C3" s="2">
        <v>122925</v>
      </c>
      <c r="D3" s="2">
        <v>759041</v>
      </c>
      <c r="E3" s="2">
        <v>174873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</row>
    <row r="4" spans="1:102" x14ac:dyDescent="0.25">
      <c r="A4" s="1" t="s">
        <v>3</v>
      </c>
      <c r="B4" s="2">
        <v>64</v>
      </c>
      <c r="C4" s="2">
        <v>112</v>
      </c>
      <c r="D4" s="2">
        <v>348</v>
      </c>
      <c r="E4" s="2">
        <v>135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</row>
    <row r="5" spans="1:102" x14ac:dyDescent="0.25">
      <c r="A5" s="1" t="s">
        <v>4</v>
      </c>
      <c r="B5" s="2">
        <v>14950</v>
      </c>
      <c r="C5" s="2">
        <v>12317</v>
      </c>
      <c r="D5" s="2">
        <v>74829</v>
      </c>
      <c r="E5" s="2">
        <v>16313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</row>
    <row r="7" spans="1:102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H7" s="1" t="s">
        <v>21</v>
      </c>
    </row>
    <row r="8" spans="1:102" x14ac:dyDescent="0.25">
      <c r="A8" s="1" t="s">
        <v>0</v>
      </c>
      <c r="B8" s="1">
        <f>SUM(B1:CX1)</f>
        <v>1206788</v>
      </c>
      <c r="C8" s="3">
        <f>AVERAGE(B1:CX1)</f>
        <v>301697</v>
      </c>
      <c r="D8" s="1">
        <f>MEDIAN(B1:CX1)</f>
        <v>159494.5</v>
      </c>
      <c r="E8" s="1">
        <f>MIN(B1:CX1)</f>
        <v>124075</v>
      </c>
      <c r="F8" s="1">
        <f>MAX(B1:CX1)</f>
        <v>763724</v>
      </c>
      <c r="H8" s="1">
        <v>1206839</v>
      </c>
    </row>
    <row r="9" spans="1:102" x14ac:dyDescent="0.25">
      <c r="A9" s="1" t="s">
        <v>1</v>
      </c>
      <c r="B9" s="1">
        <f t="shared" ref="B9:B12" si="0">SUM(B2:CX2)</f>
        <v>8264</v>
      </c>
      <c r="C9" s="3">
        <f t="shared" ref="C9:C12" si="1">AVERAGE(B2:CX2)</f>
        <v>2066</v>
      </c>
      <c r="D9" s="1">
        <f t="shared" ref="D9:D12" si="2">MEDIAN(B2:CX2)</f>
        <v>1400.5</v>
      </c>
      <c r="E9" s="1">
        <f t="shared" ref="E9:E12" si="3">MIN(B2:CX2)</f>
        <v>812</v>
      </c>
      <c r="F9" s="1">
        <f t="shared" ref="F9:F12" si="4">MAX(B2:CX2)</f>
        <v>4651</v>
      </c>
    </row>
    <row r="10" spans="1:102" x14ac:dyDescent="0.25">
      <c r="A10" s="1" t="s">
        <v>2</v>
      </c>
      <c r="B10" s="1">
        <f t="shared" si="0"/>
        <v>1198474</v>
      </c>
      <c r="C10" s="3">
        <f t="shared" si="1"/>
        <v>299618.5</v>
      </c>
      <c r="D10" s="1">
        <f t="shared" si="2"/>
        <v>158254</v>
      </c>
      <c r="E10" s="1">
        <f t="shared" si="3"/>
        <v>122925</v>
      </c>
      <c r="F10" s="1">
        <f t="shared" si="4"/>
        <v>759041</v>
      </c>
    </row>
    <row r="11" spans="1:102" x14ac:dyDescent="0.25">
      <c r="A11" s="1" t="s">
        <v>3</v>
      </c>
      <c r="B11" s="1">
        <f t="shared" si="0"/>
        <v>659</v>
      </c>
      <c r="C11" s="3">
        <f t="shared" si="1"/>
        <v>164.75</v>
      </c>
      <c r="D11" s="1">
        <f t="shared" si="2"/>
        <v>123.5</v>
      </c>
      <c r="E11" s="1">
        <f t="shared" si="3"/>
        <v>64</v>
      </c>
      <c r="F11" s="1">
        <f t="shared" si="4"/>
        <v>348</v>
      </c>
    </row>
    <row r="12" spans="1:102" x14ac:dyDescent="0.25">
      <c r="A12" s="1" t="s">
        <v>4</v>
      </c>
      <c r="B12" s="1">
        <f t="shared" si="0"/>
        <v>118409</v>
      </c>
      <c r="C12" s="3">
        <f t="shared" si="1"/>
        <v>29602.25</v>
      </c>
      <c r="D12" s="1">
        <f t="shared" si="2"/>
        <v>15631.5</v>
      </c>
      <c r="E12" s="1">
        <f t="shared" si="3"/>
        <v>12317</v>
      </c>
      <c r="F12" s="1">
        <f t="shared" si="4"/>
        <v>74829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55A2-395C-46E1-8C8C-CC7B105AB467}">
  <dimension ref="A1:H12"/>
  <sheetViews>
    <sheetView zoomScaleNormal="100" workbookViewId="0">
      <selection activeCell="D18" sqref="D18"/>
    </sheetView>
  </sheetViews>
  <sheetFormatPr defaultColWidth="11" defaultRowHeight="15.75" x14ac:dyDescent="0.25"/>
  <cols>
    <col min="1" max="1" width="14.75" style="1" bestFit="1" customWidth="1"/>
    <col min="2" max="2" width="6.875" style="1" bestFit="1" customWidth="1"/>
    <col min="3" max="3" width="7.5" style="1" bestFit="1" customWidth="1"/>
    <col min="4" max="4" width="7" style="1" bestFit="1" customWidth="1"/>
    <col min="5" max="6" width="6.875" style="1" bestFit="1" customWidth="1"/>
    <col min="7" max="16384" width="11" style="1"/>
  </cols>
  <sheetData>
    <row r="1" spans="1:8" x14ac:dyDescent="0.25">
      <c r="A1" s="1" t="s">
        <v>0</v>
      </c>
      <c r="B1" s="2">
        <v>223860</v>
      </c>
      <c r="C1" s="2">
        <v>165570</v>
      </c>
    </row>
    <row r="2" spans="1:8" x14ac:dyDescent="0.25">
      <c r="A2" s="1" t="s">
        <v>1</v>
      </c>
      <c r="B2" s="2">
        <v>1207</v>
      </c>
      <c r="C2" s="2">
        <v>890</v>
      </c>
    </row>
    <row r="3" spans="1:8" x14ac:dyDescent="0.25">
      <c r="A3" s="1" t="s">
        <v>2</v>
      </c>
      <c r="B3" s="2">
        <v>187650</v>
      </c>
      <c r="C3" s="2">
        <v>138870</v>
      </c>
    </row>
    <row r="4" spans="1:8" x14ac:dyDescent="0.25">
      <c r="A4" s="1" t="s">
        <v>3</v>
      </c>
      <c r="B4" s="2">
        <v>76</v>
      </c>
      <c r="C4" s="2">
        <v>72</v>
      </c>
    </row>
    <row r="5" spans="1:8" x14ac:dyDescent="0.25">
      <c r="A5" s="1" t="s">
        <v>4</v>
      </c>
      <c r="B5" s="2">
        <v>18120</v>
      </c>
      <c r="C5" s="2">
        <v>15720</v>
      </c>
    </row>
    <row r="7" spans="1:8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H7" s="1" t="s">
        <v>21</v>
      </c>
    </row>
    <row r="8" spans="1:8" x14ac:dyDescent="0.25">
      <c r="A8" s="1" t="s">
        <v>0</v>
      </c>
      <c r="B8" s="1">
        <f>SUM(B1:C1)</f>
        <v>389430</v>
      </c>
      <c r="C8" s="3">
        <f>AVERAGE(B1:C1)</f>
        <v>194715</v>
      </c>
      <c r="D8" s="1">
        <f>MEDIAN(B1:C1)</f>
        <v>194715</v>
      </c>
      <c r="E8" s="1">
        <f>MIN(B1:C1)</f>
        <v>165570</v>
      </c>
      <c r="F8" s="1">
        <f>MAX(B1:C1)</f>
        <v>223860</v>
      </c>
      <c r="H8" s="1">
        <v>461733</v>
      </c>
    </row>
    <row r="9" spans="1:8" x14ac:dyDescent="0.25">
      <c r="A9" s="1" t="s">
        <v>1</v>
      </c>
      <c r="B9" s="1">
        <f t="shared" ref="B9:B12" si="0">SUM(B2:C2)</f>
        <v>2097</v>
      </c>
      <c r="C9" s="3">
        <f t="shared" ref="C9:C12" si="1">AVERAGE(B2:C2)</f>
        <v>1048.5</v>
      </c>
      <c r="D9" s="1">
        <f t="shared" ref="D9:D12" si="2">MEDIAN(B2:C2)</f>
        <v>1048.5</v>
      </c>
      <c r="E9" s="1">
        <f t="shared" ref="E9:E12" si="3">MIN(B2:C2)</f>
        <v>890</v>
      </c>
      <c r="F9" s="1">
        <f t="shared" ref="F9:F12" si="4">MAX(B2:C2)</f>
        <v>1207</v>
      </c>
    </row>
    <row r="10" spans="1:8" x14ac:dyDescent="0.25">
      <c r="A10" s="1" t="s">
        <v>2</v>
      </c>
      <c r="B10" s="1">
        <f t="shared" si="0"/>
        <v>326520</v>
      </c>
      <c r="C10" s="3">
        <f t="shared" si="1"/>
        <v>163260</v>
      </c>
      <c r="D10" s="1">
        <f t="shared" si="2"/>
        <v>163260</v>
      </c>
      <c r="E10" s="1">
        <f t="shared" si="3"/>
        <v>138870</v>
      </c>
      <c r="F10" s="1">
        <f t="shared" si="4"/>
        <v>187650</v>
      </c>
    </row>
    <row r="11" spans="1:8" x14ac:dyDescent="0.25">
      <c r="A11" s="1" t="s">
        <v>3</v>
      </c>
      <c r="B11" s="1">
        <f t="shared" si="0"/>
        <v>148</v>
      </c>
      <c r="C11" s="3">
        <f t="shared" si="1"/>
        <v>74</v>
      </c>
      <c r="D11" s="1">
        <f t="shared" si="2"/>
        <v>74</v>
      </c>
      <c r="E11" s="1">
        <f t="shared" si="3"/>
        <v>72</v>
      </c>
      <c r="F11" s="1">
        <f t="shared" si="4"/>
        <v>76</v>
      </c>
    </row>
    <row r="12" spans="1:8" x14ac:dyDescent="0.25">
      <c r="A12" s="1" t="s">
        <v>4</v>
      </c>
      <c r="B12" s="1">
        <f t="shared" si="0"/>
        <v>33840</v>
      </c>
      <c r="C12" s="3">
        <f t="shared" si="1"/>
        <v>16920</v>
      </c>
      <c r="D12" s="1">
        <f t="shared" si="2"/>
        <v>16920</v>
      </c>
      <c r="E12" s="1">
        <f t="shared" si="3"/>
        <v>15720</v>
      </c>
      <c r="F12" s="1">
        <f t="shared" si="4"/>
        <v>18120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A8E9-CD45-4474-B9B8-620E407D6030}">
  <dimension ref="A1:H75"/>
  <sheetViews>
    <sheetView workbookViewId="0">
      <selection activeCell="D15" sqref="D15"/>
    </sheetView>
  </sheetViews>
  <sheetFormatPr defaultColWidth="11" defaultRowHeight="15.75" x14ac:dyDescent="0.25"/>
  <cols>
    <col min="1" max="1" width="14.75" style="1" bestFit="1" customWidth="1"/>
    <col min="2" max="2" width="7.875" style="1" bestFit="1" customWidth="1"/>
    <col min="3" max="3" width="7.5" style="1" bestFit="1" customWidth="1"/>
    <col min="4" max="4" width="8.875" style="1" bestFit="1" customWidth="1"/>
    <col min="5" max="6" width="6.875" style="1" bestFit="1" customWidth="1"/>
    <col min="7" max="16384" width="11" style="1"/>
  </cols>
  <sheetData>
    <row r="1" spans="1:8" x14ac:dyDescent="0.25">
      <c r="A1" s="1" t="s">
        <v>0</v>
      </c>
      <c r="B1" s="2">
        <v>165137</v>
      </c>
      <c r="C1" s="2">
        <v>562985</v>
      </c>
      <c r="D1"/>
      <c r="E1"/>
    </row>
    <row r="2" spans="1:8" x14ac:dyDescent="0.25">
      <c r="A2" s="1" t="s">
        <v>1</v>
      </c>
      <c r="B2" s="2">
        <v>1157</v>
      </c>
      <c r="C2" s="2">
        <v>3624</v>
      </c>
      <c r="D2"/>
      <c r="E2"/>
    </row>
    <row r="3" spans="1:8" x14ac:dyDescent="0.25">
      <c r="A3" s="1" t="s">
        <v>2</v>
      </c>
      <c r="B3" s="2">
        <v>163973</v>
      </c>
      <c r="C3" s="2">
        <v>559330</v>
      </c>
      <c r="D3"/>
      <c r="E3"/>
    </row>
    <row r="4" spans="1:8" x14ac:dyDescent="0.25">
      <c r="A4" s="1" t="s">
        <v>3</v>
      </c>
      <c r="B4" s="2">
        <v>92</v>
      </c>
      <c r="C4" s="2">
        <v>317</v>
      </c>
      <c r="D4"/>
      <c r="E4"/>
    </row>
    <row r="5" spans="1:8" x14ac:dyDescent="0.25">
      <c r="A5" s="1" t="s">
        <v>4</v>
      </c>
      <c r="B5" s="2">
        <v>17320</v>
      </c>
      <c r="C5" s="2">
        <v>58076</v>
      </c>
      <c r="D5"/>
      <c r="E5"/>
    </row>
    <row r="6" spans="1:8" x14ac:dyDescent="0.25">
      <c r="H6"/>
    </row>
    <row r="7" spans="1:8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H7" s="1" t="s">
        <v>21</v>
      </c>
    </row>
    <row r="8" spans="1:8" x14ac:dyDescent="0.25">
      <c r="A8" s="1" t="s">
        <v>0</v>
      </c>
      <c r="B8" s="1">
        <f>SUM(B1:DL1)</f>
        <v>728122</v>
      </c>
      <c r="C8" s="3">
        <f>AVERAGE(B1:DL1)</f>
        <v>364061</v>
      </c>
      <c r="D8" s="1">
        <f>MEDIAN(B1:DL1)</f>
        <v>364061</v>
      </c>
      <c r="E8" s="1">
        <f>MIN(B1:DL1)</f>
        <v>165137</v>
      </c>
      <c r="F8" s="1">
        <f>MAX(B1:DL1)</f>
        <v>562985</v>
      </c>
      <c r="H8" s="1">
        <v>1235007</v>
      </c>
    </row>
    <row r="9" spans="1:8" x14ac:dyDescent="0.25">
      <c r="A9" s="1" t="s">
        <v>1</v>
      </c>
      <c r="B9" s="1">
        <f t="shared" ref="B9:B12" si="0">SUM(B2:DL2)</f>
        <v>4781</v>
      </c>
      <c r="C9" s="3">
        <f t="shared" ref="C9:C12" si="1">AVERAGE(B2:DL2)</f>
        <v>2390.5</v>
      </c>
      <c r="D9" s="1">
        <f t="shared" ref="D9:D12" si="2">MEDIAN(B2:DL2)</f>
        <v>2390.5</v>
      </c>
      <c r="E9" s="1">
        <f t="shared" ref="E9:E12" si="3">MIN(B2:DL2)</f>
        <v>1157</v>
      </c>
      <c r="F9" s="1">
        <f t="shared" ref="F9:F12" si="4">MAX(B2:DL2)</f>
        <v>3624</v>
      </c>
      <c r="H9"/>
    </row>
    <row r="10" spans="1:8" x14ac:dyDescent="0.25">
      <c r="A10" s="1" t="s">
        <v>2</v>
      </c>
      <c r="B10" s="1">
        <f t="shared" si="0"/>
        <v>723303</v>
      </c>
      <c r="C10" s="3">
        <f t="shared" si="1"/>
        <v>361651.5</v>
      </c>
      <c r="D10" s="1">
        <f t="shared" si="2"/>
        <v>361651.5</v>
      </c>
      <c r="E10" s="1">
        <f t="shared" si="3"/>
        <v>163973</v>
      </c>
      <c r="F10" s="1">
        <f t="shared" si="4"/>
        <v>559330</v>
      </c>
      <c r="H10"/>
    </row>
    <row r="11" spans="1:8" x14ac:dyDescent="0.25">
      <c r="A11" s="1" t="s">
        <v>3</v>
      </c>
      <c r="B11" s="1">
        <f t="shared" si="0"/>
        <v>409</v>
      </c>
      <c r="C11" s="3">
        <f t="shared" si="1"/>
        <v>204.5</v>
      </c>
      <c r="D11" s="1">
        <f t="shared" si="2"/>
        <v>204.5</v>
      </c>
      <c r="E11" s="1">
        <f t="shared" si="3"/>
        <v>92</v>
      </c>
      <c r="F11" s="1">
        <f t="shared" si="4"/>
        <v>317</v>
      </c>
      <c r="H11"/>
    </row>
    <row r="12" spans="1:8" x14ac:dyDescent="0.25">
      <c r="A12" s="1" t="s">
        <v>4</v>
      </c>
      <c r="B12" s="1">
        <f t="shared" si="0"/>
        <v>75396</v>
      </c>
      <c r="C12" s="3">
        <f t="shared" si="1"/>
        <v>37698</v>
      </c>
      <c r="D12" s="1">
        <f t="shared" si="2"/>
        <v>37698</v>
      </c>
      <c r="E12" s="1">
        <f t="shared" si="3"/>
        <v>17320</v>
      </c>
      <c r="F12" s="1">
        <f t="shared" si="4"/>
        <v>58076</v>
      </c>
      <c r="H12"/>
    </row>
    <row r="13" spans="1:8" x14ac:dyDescent="0.25">
      <c r="H13"/>
    </row>
    <row r="14" spans="1:8" x14ac:dyDescent="0.25">
      <c r="H14"/>
    </row>
    <row r="15" spans="1:8" x14ac:dyDescent="0.25">
      <c r="H15"/>
    </row>
    <row r="16" spans="1:8" x14ac:dyDescent="0.25">
      <c r="H16"/>
    </row>
    <row r="17" spans="8:8" x14ac:dyDescent="0.25">
      <c r="H17"/>
    </row>
    <row r="18" spans="8:8" x14ac:dyDescent="0.25">
      <c r="H18"/>
    </row>
    <row r="19" spans="8:8" x14ac:dyDescent="0.25">
      <c r="H19"/>
    </row>
    <row r="20" spans="8:8" x14ac:dyDescent="0.25">
      <c r="H20"/>
    </row>
    <row r="21" spans="8:8" x14ac:dyDescent="0.25">
      <c r="H21"/>
    </row>
    <row r="22" spans="8:8" x14ac:dyDescent="0.25">
      <c r="H22"/>
    </row>
    <row r="23" spans="8:8" x14ac:dyDescent="0.25">
      <c r="H23"/>
    </row>
    <row r="24" spans="8:8" x14ac:dyDescent="0.25">
      <c r="H24"/>
    </row>
    <row r="25" spans="8:8" x14ac:dyDescent="0.25">
      <c r="H25"/>
    </row>
    <row r="26" spans="8:8" x14ac:dyDescent="0.25">
      <c r="H26"/>
    </row>
    <row r="27" spans="8:8" x14ac:dyDescent="0.25">
      <c r="H27"/>
    </row>
    <row r="28" spans="8:8" x14ac:dyDescent="0.25">
      <c r="H28"/>
    </row>
    <row r="29" spans="8:8" x14ac:dyDescent="0.25">
      <c r="H29"/>
    </row>
    <row r="30" spans="8:8" x14ac:dyDescent="0.25">
      <c r="H30"/>
    </row>
    <row r="31" spans="8:8" x14ac:dyDescent="0.25">
      <c r="H31"/>
    </row>
    <row r="32" spans="8:8" x14ac:dyDescent="0.25">
      <c r="H32"/>
    </row>
    <row r="33" spans="8:8" x14ac:dyDescent="0.25">
      <c r="H33"/>
    </row>
    <row r="34" spans="8:8" x14ac:dyDescent="0.25">
      <c r="H34"/>
    </row>
    <row r="35" spans="8:8" x14ac:dyDescent="0.25">
      <c r="H35"/>
    </row>
    <row r="36" spans="8:8" x14ac:dyDescent="0.25">
      <c r="H36"/>
    </row>
    <row r="37" spans="8:8" x14ac:dyDescent="0.25">
      <c r="H37"/>
    </row>
    <row r="38" spans="8:8" x14ac:dyDescent="0.25">
      <c r="H38"/>
    </row>
    <row r="39" spans="8:8" x14ac:dyDescent="0.25">
      <c r="H39"/>
    </row>
    <row r="40" spans="8:8" x14ac:dyDescent="0.25">
      <c r="H40"/>
    </row>
    <row r="41" spans="8:8" x14ac:dyDescent="0.25">
      <c r="H41"/>
    </row>
    <row r="42" spans="8:8" x14ac:dyDescent="0.25">
      <c r="H42"/>
    </row>
    <row r="43" spans="8:8" x14ac:dyDescent="0.25">
      <c r="H43"/>
    </row>
    <row r="44" spans="8:8" x14ac:dyDescent="0.25">
      <c r="H44"/>
    </row>
    <row r="45" spans="8:8" x14ac:dyDescent="0.25">
      <c r="H45"/>
    </row>
    <row r="46" spans="8:8" x14ac:dyDescent="0.25">
      <c r="H46"/>
    </row>
    <row r="47" spans="8:8" x14ac:dyDescent="0.25">
      <c r="H47"/>
    </row>
    <row r="48" spans="8:8" x14ac:dyDescent="0.25">
      <c r="H48"/>
    </row>
    <row r="49" spans="8:8" x14ac:dyDescent="0.25">
      <c r="H49"/>
    </row>
    <row r="50" spans="8:8" x14ac:dyDescent="0.25">
      <c r="H50"/>
    </row>
    <row r="51" spans="8:8" x14ac:dyDescent="0.25">
      <c r="H51"/>
    </row>
    <row r="52" spans="8:8" x14ac:dyDescent="0.25">
      <c r="H52"/>
    </row>
    <row r="53" spans="8:8" x14ac:dyDescent="0.25">
      <c r="H53"/>
    </row>
    <row r="54" spans="8:8" x14ac:dyDescent="0.25">
      <c r="H54"/>
    </row>
    <row r="55" spans="8:8" x14ac:dyDescent="0.25">
      <c r="H55"/>
    </row>
    <row r="56" spans="8:8" x14ac:dyDescent="0.25">
      <c r="H56"/>
    </row>
    <row r="57" spans="8:8" x14ac:dyDescent="0.25">
      <c r="H57"/>
    </row>
    <row r="58" spans="8:8" x14ac:dyDescent="0.25">
      <c r="H58"/>
    </row>
    <row r="59" spans="8:8" x14ac:dyDescent="0.25">
      <c r="H59"/>
    </row>
    <row r="60" spans="8:8" x14ac:dyDescent="0.25">
      <c r="H60"/>
    </row>
    <row r="61" spans="8:8" x14ac:dyDescent="0.25">
      <c r="H61"/>
    </row>
    <row r="62" spans="8:8" x14ac:dyDescent="0.25">
      <c r="H62"/>
    </row>
    <row r="63" spans="8:8" x14ac:dyDescent="0.25">
      <c r="H63"/>
    </row>
    <row r="64" spans="8:8" x14ac:dyDescent="0.25">
      <c r="H64"/>
    </row>
    <row r="65" spans="8:8" x14ac:dyDescent="0.25">
      <c r="H65"/>
    </row>
    <row r="66" spans="8:8" x14ac:dyDescent="0.25">
      <c r="H66"/>
    </row>
    <row r="67" spans="8:8" x14ac:dyDescent="0.25">
      <c r="H67"/>
    </row>
    <row r="68" spans="8:8" x14ac:dyDescent="0.25">
      <c r="H68"/>
    </row>
    <row r="69" spans="8:8" x14ac:dyDescent="0.25">
      <c r="H69"/>
    </row>
    <row r="70" spans="8:8" x14ac:dyDescent="0.25">
      <c r="H70"/>
    </row>
    <row r="71" spans="8:8" x14ac:dyDescent="0.25">
      <c r="H71"/>
    </row>
    <row r="72" spans="8:8" x14ac:dyDescent="0.25">
      <c r="H72"/>
    </row>
    <row r="73" spans="8:8" x14ac:dyDescent="0.25">
      <c r="H73"/>
    </row>
    <row r="74" spans="8:8" x14ac:dyDescent="0.25">
      <c r="H74"/>
    </row>
    <row r="75" spans="8:8" x14ac:dyDescent="0.25">
      <c r="H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A2CF-5307-4296-AFFB-BE45589ACCC6}">
  <dimension ref="A1:BI29"/>
  <sheetViews>
    <sheetView workbookViewId="0">
      <selection activeCell="G30" sqref="G30"/>
    </sheetView>
  </sheetViews>
  <sheetFormatPr defaultColWidth="11" defaultRowHeight="15.75" x14ac:dyDescent="0.25"/>
  <cols>
    <col min="1" max="1" width="14.75" style="1" bestFit="1" customWidth="1"/>
    <col min="2" max="2" width="6.875" style="1" bestFit="1" customWidth="1"/>
    <col min="3" max="3" width="7.5" style="1" bestFit="1" customWidth="1"/>
    <col min="4" max="4" width="8.875" style="1" bestFit="1" customWidth="1"/>
    <col min="5" max="6" width="6.875" style="1" bestFit="1" customWidth="1"/>
    <col min="7" max="16384" width="11" style="1"/>
  </cols>
  <sheetData>
    <row r="1" spans="1:61" x14ac:dyDescent="0.25">
      <c r="A1" s="1" t="s">
        <v>0</v>
      </c>
      <c r="B1" s="2">
        <v>161860</v>
      </c>
      <c r="C1" s="2">
        <v>385691</v>
      </c>
    </row>
    <row r="2" spans="1:61" x14ac:dyDescent="0.25">
      <c r="A2" s="1" t="s">
        <v>1</v>
      </c>
      <c r="B2" s="2">
        <v>1276</v>
      </c>
      <c r="C2" s="2">
        <v>3118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pans="1:61" x14ac:dyDescent="0.25">
      <c r="A3" s="1" t="s">
        <v>2</v>
      </c>
      <c r="B3" s="2">
        <v>160575</v>
      </c>
      <c r="C3" s="2">
        <v>382554</v>
      </c>
    </row>
    <row r="4" spans="1:61" x14ac:dyDescent="0.25">
      <c r="A4" s="1" t="s">
        <v>3</v>
      </c>
      <c r="B4" s="2">
        <v>90</v>
      </c>
      <c r="C4" s="2">
        <v>292</v>
      </c>
    </row>
    <row r="5" spans="1:61" x14ac:dyDescent="0.25">
      <c r="A5" s="1" t="s">
        <v>4</v>
      </c>
      <c r="B5" s="2">
        <v>17232</v>
      </c>
      <c r="C5" s="2">
        <v>40205</v>
      </c>
    </row>
    <row r="6" spans="1:61" x14ac:dyDescent="0.25">
      <c r="G6" s="2"/>
    </row>
    <row r="7" spans="1:61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G7" s="2"/>
      <c r="H7" s="1" t="s">
        <v>21</v>
      </c>
    </row>
    <row r="8" spans="1:61" x14ac:dyDescent="0.25">
      <c r="A8" s="1" t="s">
        <v>0</v>
      </c>
      <c r="B8" s="1">
        <f>SUM(B1:BI1)</f>
        <v>547551</v>
      </c>
      <c r="C8" s="3">
        <f>AVERAGE(B1:BI1)</f>
        <v>273775.5</v>
      </c>
      <c r="D8" s="1">
        <f>MEDIAN(B1:BI1)</f>
        <v>273775.5</v>
      </c>
      <c r="E8" s="1">
        <f>MIN(B1:BI1)</f>
        <v>161860</v>
      </c>
      <c r="F8" s="1">
        <f>MAX(B1:BI1)</f>
        <v>385691</v>
      </c>
      <c r="G8" s="2"/>
      <c r="H8" s="1">
        <v>547579</v>
      </c>
    </row>
    <row r="9" spans="1:61" x14ac:dyDescent="0.25">
      <c r="A9" s="1" t="s">
        <v>1</v>
      </c>
      <c r="B9" s="1">
        <f t="shared" ref="B9:B12" si="0">SUM(B2:BI2)</f>
        <v>4394</v>
      </c>
      <c r="C9" s="3">
        <f t="shared" ref="C9:C12" si="1">AVERAGE(B2:BI2)</f>
        <v>2197</v>
      </c>
      <c r="D9" s="1">
        <f t="shared" ref="D9:D12" si="2">MEDIAN(B2:BI2)</f>
        <v>2197</v>
      </c>
      <c r="E9" s="1">
        <f t="shared" ref="E9:E12" si="3">MIN(B2:BI2)</f>
        <v>1276</v>
      </c>
      <c r="F9" s="1">
        <f t="shared" ref="F9:F12" si="4">MAX(B2:BI2)</f>
        <v>3118</v>
      </c>
      <c r="G9" s="2"/>
    </row>
    <row r="10" spans="1:61" x14ac:dyDescent="0.25">
      <c r="A10" s="1" t="s">
        <v>2</v>
      </c>
      <c r="B10" s="1">
        <f t="shared" si="0"/>
        <v>543129</v>
      </c>
      <c r="C10" s="3">
        <f t="shared" si="1"/>
        <v>271564.5</v>
      </c>
      <c r="D10" s="1">
        <f t="shared" si="2"/>
        <v>271564.5</v>
      </c>
      <c r="E10" s="1">
        <f t="shared" si="3"/>
        <v>160575</v>
      </c>
      <c r="F10" s="1">
        <f t="shared" si="4"/>
        <v>382554</v>
      </c>
      <c r="G10" s="2"/>
    </row>
    <row r="11" spans="1:61" x14ac:dyDescent="0.25">
      <c r="A11" s="1" t="s">
        <v>3</v>
      </c>
      <c r="B11" s="1">
        <f t="shared" si="0"/>
        <v>382</v>
      </c>
      <c r="C11" s="3">
        <f t="shared" si="1"/>
        <v>191</v>
      </c>
      <c r="D11" s="1">
        <f t="shared" si="2"/>
        <v>191</v>
      </c>
      <c r="E11" s="1">
        <f t="shared" si="3"/>
        <v>90</v>
      </c>
      <c r="F11" s="1">
        <f t="shared" si="4"/>
        <v>292</v>
      </c>
      <c r="G11" s="2"/>
    </row>
    <row r="12" spans="1:61" x14ac:dyDescent="0.25">
      <c r="A12" s="1" t="s">
        <v>4</v>
      </c>
      <c r="B12" s="1">
        <f t="shared" si="0"/>
        <v>57437</v>
      </c>
      <c r="C12" s="3">
        <f t="shared" si="1"/>
        <v>28718.5</v>
      </c>
      <c r="D12" s="1">
        <f t="shared" si="2"/>
        <v>28718.5</v>
      </c>
      <c r="E12" s="1">
        <f t="shared" si="3"/>
        <v>17232</v>
      </c>
      <c r="F12" s="1">
        <f t="shared" si="4"/>
        <v>40205</v>
      </c>
      <c r="G12" s="2"/>
    </row>
    <row r="13" spans="1:61" x14ac:dyDescent="0.25">
      <c r="G13" s="2"/>
    </row>
    <row r="14" spans="1:61" x14ac:dyDescent="0.25">
      <c r="G14" s="2"/>
    </row>
    <row r="15" spans="1:61" x14ac:dyDescent="0.25">
      <c r="G15" s="2"/>
    </row>
    <row r="16" spans="1:61" x14ac:dyDescent="0.25">
      <c r="G16" s="2"/>
    </row>
    <row r="17" spans="7:7" x14ac:dyDescent="0.25">
      <c r="G17" s="2"/>
    </row>
    <row r="18" spans="7:7" x14ac:dyDescent="0.25">
      <c r="G18" s="2"/>
    </row>
    <row r="19" spans="7:7" x14ac:dyDescent="0.25">
      <c r="G19" s="2"/>
    </row>
    <row r="20" spans="7:7" x14ac:dyDescent="0.25">
      <c r="G20" s="2"/>
    </row>
    <row r="21" spans="7:7" x14ac:dyDescent="0.25">
      <c r="G21" s="2"/>
    </row>
    <row r="22" spans="7:7" x14ac:dyDescent="0.25">
      <c r="G22" s="2"/>
    </row>
    <row r="23" spans="7:7" x14ac:dyDescent="0.25">
      <c r="G23" s="2"/>
    </row>
    <row r="24" spans="7:7" x14ac:dyDescent="0.25">
      <c r="G24" s="2"/>
    </row>
    <row r="25" spans="7:7" x14ac:dyDescent="0.25">
      <c r="G25" s="2"/>
    </row>
    <row r="26" spans="7:7" x14ac:dyDescent="0.25">
      <c r="G26" s="2"/>
    </row>
    <row r="27" spans="7:7" x14ac:dyDescent="0.25">
      <c r="G27" s="2"/>
    </row>
    <row r="28" spans="7:7" x14ac:dyDescent="0.25">
      <c r="G28" s="2"/>
    </row>
    <row r="29" spans="7:7" x14ac:dyDescent="0.25">
      <c r="G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A967-4D9B-4278-8712-26BA85BD2A71}">
  <dimension ref="A2:K6"/>
  <sheetViews>
    <sheetView tabSelected="1" workbookViewId="0">
      <selection activeCell="H11" sqref="H11"/>
    </sheetView>
  </sheetViews>
  <sheetFormatPr defaultRowHeight="15.75" x14ac:dyDescent="0.25"/>
  <cols>
    <col min="3" max="3" width="13.75" bestFit="1" customWidth="1"/>
    <col min="5" max="5" width="11.875" bestFit="1" customWidth="1"/>
    <col min="7" max="7" width="12" bestFit="1" customWidth="1"/>
    <col min="8" max="8" width="14.75" bestFit="1" customWidth="1"/>
    <col min="9" max="9" width="12.125" bestFit="1" customWidth="1"/>
    <col min="11" max="11" width="7.125" bestFit="1" customWidth="1"/>
  </cols>
  <sheetData>
    <row r="2" spans="1:11" x14ac:dyDescent="0.25">
      <c r="A2" s="1"/>
      <c r="B2" s="1" t="s">
        <v>5</v>
      </c>
      <c r="C2" s="1" t="s">
        <v>6</v>
      </c>
      <c r="D2" s="1" t="s">
        <v>7</v>
      </c>
      <c r="E2" s="1" t="s">
        <v>8</v>
      </c>
      <c r="F2" s="1"/>
      <c r="G2" s="1" t="s">
        <v>9</v>
      </c>
      <c r="H2" s="1"/>
      <c r="I2" s="1" t="s">
        <v>10</v>
      </c>
      <c r="J2" s="1"/>
      <c r="K2" s="1" t="s">
        <v>11</v>
      </c>
    </row>
    <row r="3" spans="1:11" x14ac:dyDescent="0.25">
      <c r="A3" s="1">
        <v>1401</v>
      </c>
      <c r="B3" s="1" t="s">
        <v>12</v>
      </c>
      <c r="C3" s="1">
        <v>363</v>
      </c>
      <c r="D3" s="1">
        <v>5834</v>
      </c>
      <c r="E3" s="1">
        <v>1206839</v>
      </c>
      <c r="F3" s="1"/>
      <c r="G3" s="1">
        <v>252</v>
      </c>
      <c r="H3" s="1"/>
      <c r="I3" s="1">
        <v>101</v>
      </c>
      <c r="J3" s="1"/>
      <c r="K3" s="4">
        <f>I3/G3</f>
        <v>0.40079365079365081</v>
      </c>
    </row>
    <row r="4" spans="1:11" x14ac:dyDescent="0.25">
      <c r="A4" s="1">
        <v>1403</v>
      </c>
      <c r="B4" s="1" t="s">
        <v>13</v>
      </c>
      <c r="C4" s="1">
        <v>350</v>
      </c>
      <c r="D4" s="1">
        <v>3950</v>
      </c>
      <c r="E4" s="1">
        <v>461733</v>
      </c>
      <c r="F4" s="1"/>
      <c r="G4" s="1">
        <v>95</v>
      </c>
      <c r="H4" s="1"/>
      <c r="I4" s="1">
        <v>40</v>
      </c>
      <c r="J4" s="1"/>
      <c r="K4" s="4">
        <f t="shared" ref="K4:K6" si="0">I4/G4</f>
        <v>0.42105263157894735</v>
      </c>
    </row>
    <row r="5" spans="1:11" x14ac:dyDescent="0.25">
      <c r="A5" s="1">
        <v>3001</v>
      </c>
      <c r="B5" s="1" t="s">
        <v>14</v>
      </c>
      <c r="C5" s="1">
        <v>338</v>
      </c>
      <c r="D5" s="1">
        <v>5850</v>
      </c>
      <c r="E5" s="1">
        <v>1235007</v>
      </c>
      <c r="F5" s="1"/>
      <c r="G5" s="1">
        <v>93</v>
      </c>
      <c r="H5" s="1"/>
      <c r="I5" s="1">
        <v>72</v>
      </c>
      <c r="J5" s="1"/>
      <c r="K5" s="4">
        <f t="shared" si="0"/>
        <v>0.77419354838709675</v>
      </c>
    </row>
    <row r="6" spans="1:11" x14ac:dyDescent="0.25">
      <c r="A6" s="1">
        <v>3002</v>
      </c>
      <c r="B6" s="1" t="s">
        <v>15</v>
      </c>
      <c r="C6" s="1">
        <v>328</v>
      </c>
      <c r="D6" s="1">
        <v>3915</v>
      </c>
      <c r="E6" s="1">
        <v>547579</v>
      </c>
      <c r="F6" s="1"/>
      <c r="G6" s="1">
        <v>149</v>
      </c>
      <c r="H6" s="1"/>
      <c r="I6" s="1">
        <v>60</v>
      </c>
      <c r="J6" s="1"/>
      <c r="K6" s="4">
        <f t="shared" si="0"/>
        <v>0.40268456375838924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 Trabzon</vt:lpstr>
      <vt:lpstr>Demand Rize</vt:lpstr>
      <vt:lpstr>Demand Ordu</vt:lpstr>
      <vt:lpstr>Demand Giresun</vt:lpstr>
      <vt:lpstr>Gercek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Michele Cedolin</cp:lastModifiedBy>
  <dcterms:created xsi:type="dcterms:W3CDTF">2023-07-22T10:47:19Z</dcterms:created>
  <dcterms:modified xsi:type="dcterms:W3CDTF">2023-10-12T11:51:14Z</dcterms:modified>
</cp:coreProperties>
</file>