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"/>
    </mc:Choice>
  </mc:AlternateContent>
  <xr:revisionPtr revIDLastSave="351" documentId="13_ncr:1_{742D8C96-896E-4132-BBD7-71006C49C20B}" xr6:coauthVersionLast="47" xr6:coauthVersionMax="47" xr10:uidLastSave="{D2D7C5E3-0BE8-4B37-AF83-F80AFE5B25E6}"/>
  <bookViews>
    <workbookView xWindow="-120" yWindow="-120" windowWidth="29040" windowHeight="15840" activeTab="3" xr2:uid="{645296D3-B334-3F4F-BEA5-26C915A49C93}"/>
  </bookViews>
  <sheets>
    <sheet name="Demand Rize" sheetId="3" r:id="rId1"/>
    <sheet name="Demand Trabzon" sheetId="4" r:id="rId2"/>
    <sheet name="Demand Giresun" sheetId="6" r:id="rId3"/>
    <sheet name="Demand Ordu" sheetId="8" r:id="rId4"/>
    <sheet name="Gercek Dat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8" i="3"/>
  <c r="E9" i="3"/>
  <c r="E10" i="3"/>
  <c r="E11" i="3"/>
  <c r="E12" i="3"/>
  <c r="E8" i="3"/>
  <c r="D9" i="3"/>
  <c r="D10" i="3"/>
  <c r="D11" i="3"/>
  <c r="D12" i="3"/>
  <c r="D8" i="3"/>
  <c r="C9" i="3"/>
  <c r="C10" i="3"/>
  <c r="C11" i="3"/>
  <c r="C12" i="3"/>
  <c r="C8" i="3"/>
  <c r="B9" i="3"/>
  <c r="B10" i="3"/>
  <c r="B11" i="3"/>
  <c r="B12" i="3"/>
  <c r="B8" i="3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F8" i="8"/>
  <c r="E8" i="8"/>
  <c r="D8" i="8"/>
  <c r="C8" i="8"/>
  <c r="B8" i="8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F8" i="6"/>
  <c r="E8" i="6"/>
  <c r="D8" i="6"/>
  <c r="C8" i="6"/>
  <c r="B8" i="6"/>
  <c r="F9" i="4"/>
  <c r="F10" i="4"/>
  <c r="F11" i="4"/>
  <c r="F12" i="4"/>
  <c r="F8" i="4"/>
  <c r="E9" i="4"/>
  <c r="E10" i="4"/>
  <c r="E11" i="4"/>
  <c r="E12" i="4"/>
  <c r="E8" i="4"/>
  <c r="D9" i="4"/>
  <c r="D10" i="4"/>
  <c r="D11" i="4"/>
  <c r="D12" i="4"/>
  <c r="D8" i="4"/>
  <c r="C9" i="4"/>
  <c r="C10" i="4"/>
  <c r="C11" i="4"/>
  <c r="C12" i="4"/>
  <c r="C8" i="4"/>
  <c r="B9" i="4"/>
  <c r="B10" i="4"/>
  <c r="B11" i="4"/>
  <c r="B12" i="4"/>
  <c r="B8" i="4"/>
  <c r="K6" i="9"/>
  <c r="K5" i="9"/>
  <c r="K4" i="9"/>
  <c r="K3" i="9"/>
</calcChain>
</file>

<file path=xl/sharedStrings.xml><?xml version="1.0" encoding="utf-8"?>
<sst xmlns="http://schemas.openxmlformats.org/spreadsheetml/2006/main" count="75" uniqueCount="22">
  <si>
    <t>demand</t>
  </si>
  <si>
    <t>demandCold</t>
  </si>
  <si>
    <t>demandNorm</t>
  </si>
  <si>
    <t>demandColdCrit</t>
  </si>
  <si>
    <t>demandNormCrit</t>
  </si>
  <si>
    <t>Ocak 23</t>
  </si>
  <si>
    <t>Toplam Musteri</t>
  </si>
  <si>
    <t>Urun Tipi</t>
  </si>
  <si>
    <t>Toplam Talep</t>
  </si>
  <si>
    <t>Harita Eczane</t>
  </si>
  <si>
    <t>Model Eczane</t>
  </si>
  <si>
    <t>Oran</t>
  </si>
  <si>
    <t>Trabzon</t>
  </si>
  <si>
    <t>Rize</t>
  </si>
  <si>
    <t>Ordu</t>
  </si>
  <si>
    <t>Giresun</t>
  </si>
  <si>
    <t>Sum</t>
  </si>
  <si>
    <t>Average</t>
  </si>
  <si>
    <t>Median</t>
  </si>
  <si>
    <t>Min</t>
  </si>
  <si>
    <t>Max</t>
  </si>
  <si>
    <t>Real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</si>
</sst>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5A2-395C-46E1-8C8C-CC7B105AB467}">
  <dimension ref="A1:H12"/>
  <sheetViews>
    <sheetView zoomScaleNormal="100" workbookViewId="0">
      <selection activeCell="D16" sqref="D16"/>
    </sheetView>
  </sheetViews>
  <sheetFormatPr defaultColWidth="11" defaultRowHeight="15.75" x14ac:dyDescent="0.25"/>
  <cols>
    <col min="1" max="1" width="14.75" style="1" bestFit="1" customWidth="1"/>
    <col min="2" max="2" width="6.875" style="1" bestFit="1" customWidth="1"/>
    <col min="3" max="3" width="7.5" style="1" bestFit="1" customWidth="1"/>
    <col min="4" max="4" width="7" style="1" bestFit="1" customWidth="1"/>
    <col min="5" max="6" width="6.875" style="1" bestFit="1" customWidth="1"/>
    <col min="7" max="16384" width="11" style="1"/>
  </cols>
  <sheetData>
    <row r="1" spans="1:8" x14ac:dyDescent="0.25">
      <c r="A1" s="1" t="s">
        <v>0</v>
      </c>
      <c r="B1">
        <v>165570</v>
      </c>
      <c r="C1">
        <v>223860</v>
      </c>
    </row>
    <row r="2" spans="1:8" x14ac:dyDescent="0.25">
      <c r="A2" s="1" t="s">
        <v>1</v>
      </c>
      <c r="B2">
        <v>890</v>
      </c>
      <c r="C2">
        <v>1207</v>
      </c>
    </row>
    <row r="3" spans="1:8" x14ac:dyDescent="0.25">
      <c r="A3" s="1" t="s">
        <v>2</v>
      </c>
      <c r="B3">
        <v>138870</v>
      </c>
      <c r="C3">
        <v>187650</v>
      </c>
    </row>
    <row r="4" spans="1:8" x14ac:dyDescent="0.25">
      <c r="A4" s="1" t="s">
        <v>3</v>
      </c>
      <c r="B4">
        <v>72</v>
      </c>
      <c r="C4">
        <v>76</v>
      </c>
    </row>
    <row r="5" spans="1:8" x14ac:dyDescent="0.25">
      <c r="A5" s="1" t="s">
        <v>4</v>
      </c>
      <c r="B5">
        <v>15720</v>
      </c>
      <c r="C5">
        <v>18120</v>
      </c>
    </row>
    <row r="7" spans="1:8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8" x14ac:dyDescent="0.25">
      <c r="A8" s="1" t="s">
        <v>0</v>
      </c>
      <c r="B8" s="1">
        <f>SUM(B1:C1)</f>
        <v>389430</v>
      </c>
      <c r="C8" s="3">
        <f>AVERAGE(B1:C1)</f>
        <v>194715</v>
      </c>
      <c r="D8" s="1">
        <f>MEDIAN(B1:C1)</f>
        <v>194715</v>
      </c>
      <c r="E8" s="1">
        <f>MIN(B1:C1)</f>
        <v>165570</v>
      </c>
      <c r="F8" s="1">
        <f>MAX(B1:C1)</f>
        <v>223860</v>
      </c>
      <c r="H8" s="1">
        <v>461733</v>
      </c>
    </row>
    <row r="9" spans="1:8" x14ac:dyDescent="0.25">
      <c r="A9" s="1" t="s">
        <v>1</v>
      </c>
      <c r="B9" s="1">
        <f t="shared" ref="B9:B12" si="0">SUM(B2:C2)</f>
        <v>2097</v>
      </c>
      <c r="C9" s="3">
        <f t="shared" ref="C9:C12" si="1">AVERAGE(B2:C2)</f>
        <v>1048.5</v>
      </c>
      <c r="D9" s="1">
        <f t="shared" ref="D9:D12" si="2">MEDIAN(B2:C2)</f>
        <v>1048.5</v>
      </c>
      <c r="E9" s="1">
        <f t="shared" ref="E9:E12" si="3">MIN(B2:C2)</f>
        <v>890</v>
      </c>
      <c r="F9" s="1">
        <f t="shared" ref="F9:F12" si="4">MAX(B2:C2)</f>
        <v>1207</v>
      </c>
    </row>
    <row r="10" spans="1:8" x14ac:dyDescent="0.25">
      <c r="A10" s="1" t="s">
        <v>2</v>
      </c>
      <c r="B10" s="1">
        <f t="shared" si="0"/>
        <v>326520</v>
      </c>
      <c r="C10" s="3">
        <f t="shared" si="1"/>
        <v>163260</v>
      </c>
      <c r="D10" s="1">
        <f t="shared" si="2"/>
        <v>163260</v>
      </c>
      <c r="E10" s="1">
        <f t="shared" si="3"/>
        <v>138870</v>
      </c>
      <c r="F10" s="1">
        <f t="shared" si="4"/>
        <v>187650</v>
      </c>
    </row>
    <row r="11" spans="1:8" x14ac:dyDescent="0.25">
      <c r="A11" s="1" t="s">
        <v>3</v>
      </c>
      <c r="B11" s="1">
        <f t="shared" si="0"/>
        <v>148</v>
      </c>
      <c r="C11" s="3">
        <f t="shared" si="1"/>
        <v>74</v>
      </c>
      <c r="D11" s="1">
        <f t="shared" si="2"/>
        <v>74</v>
      </c>
      <c r="E11" s="1">
        <f t="shared" si="3"/>
        <v>72</v>
      </c>
      <c r="F11" s="1">
        <f t="shared" si="4"/>
        <v>76</v>
      </c>
    </row>
    <row r="12" spans="1:8" x14ac:dyDescent="0.25">
      <c r="A12" s="1" t="s">
        <v>4</v>
      </c>
      <c r="B12" s="1">
        <f t="shared" si="0"/>
        <v>33840</v>
      </c>
      <c r="C12" s="3">
        <f t="shared" si="1"/>
        <v>16920</v>
      </c>
      <c r="D12" s="1">
        <f t="shared" si="2"/>
        <v>16920</v>
      </c>
      <c r="E12" s="1">
        <f t="shared" si="3"/>
        <v>15720</v>
      </c>
      <c r="F12" s="1">
        <f t="shared" si="4"/>
        <v>18120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65CA-9A10-430C-AEEA-B870E2354CF1}">
  <dimension ref="A1:CX12"/>
  <sheetViews>
    <sheetView workbookViewId="0">
      <selection activeCell="H16" sqref="H16"/>
    </sheetView>
  </sheetViews>
  <sheetFormatPr defaultColWidth="11" defaultRowHeight="15.75" x14ac:dyDescent="0.25"/>
  <cols>
    <col min="1" max="1" width="14.75" style="1" bestFit="1" customWidth="1"/>
    <col min="2" max="2" width="7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102" x14ac:dyDescent="0.25">
      <c r="A1" s="1" t="s">
        <v>0</v>
      </c>
      <c r="B1">
        <v>144328</v>
      </c>
      <c r="C1">
        <v>794836</v>
      </c>
      <c r="D1">
        <v>160974</v>
      </c>
      <c r="E1">
        <v>106650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102" x14ac:dyDescent="0.25">
      <c r="A2" s="1" t="s">
        <v>1</v>
      </c>
      <c r="B2">
        <v>804</v>
      </c>
      <c r="C2">
        <v>4787</v>
      </c>
      <c r="D2">
        <v>1601</v>
      </c>
      <c r="E2">
        <v>1072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</row>
    <row r="3" spans="1:102" x14ac:dyDescent="0.25">
      <c r="A3" s="1" t="s">
        <v>2</v>
      </c>
      <c r="B3">
        <v>143518</v>
      </c>
      <c r="C3">
        <v>790016</v>
      </c>
      <c r="D3">
        <v>159367</v>
      </c>
      <c r="E3">
        <v>105573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</row>
    <row r="4" spans="1:102" x14ac:dyDescent="0.25">
      <c r="A4" s="1" t="s">
        <v>3</v>
      </c>
      <c r="B4">
        <v>64</v>
      </c>
      <c r="C4">
        <v>364</v>
      </c>
      <c r="D4">
        <v>127</v>
      </c>
      <c r="E4">
        <v>104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 x14ac:dyDescent="0.25">
      <c r="A5" s="1" t="s">
        <v>4</v>
      </c>
      <c r="B5">
        <v>15515</v>
      </c>
      <c r="C5">
        <v>77381</v>
      </c>
      <c r="D5">
        <v>14931</v>
      </c>
      <c r="E5">
        <v>10582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</row>
    <row r="7" spans="1:102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102" x14ac:dyDescent="0.25">
      <c r="A8" s="1" t="s">
        <v>0</v>
      </c>
      <c r="B8" s="1">
        <f>SUM(B1:CX1)</f>
        <v>1206788</v>
      </c>
      <c r="C8" s="3">
        <f>AVERAGE(B1:CX1)</f>
        <v>301697</v>
      </c>
      <c r="D8" s="1">
        <f>MEDIAN(B1:CX1)</f>
        <v>152651</v>
      </c>
      <c r="E8" s="1">
        <f>MIN(B1:CX1)</f>
        <v>106650</v>
      </c>
      <c r="F8" s="1">
        <f>MAX(B1:CX1)</f>
        <v>794836</v>
      </c>
      <c r="H8" s="1">
        <v>1206839</v>
      </c>
    </row>
    <row r="9" spans="1:102" x14ac:dyDescent="0.25">
      <c r="A9" s="1" t="s">
        <v>1</v>
      </c>
      <c r="B9" s="1">
        <f t="shared" ref="B9:B12" si="0">SUM(B2:CX2)</f>
        <v>8264</v>
      </c>
      <c r="C9" s="3">
        <f t="shared" ref="C9:C12" si="1">AVERAGE(B2:CX2)</f>
        <v>2066</v>
      </c>
      <c r="D9" s="1">
        <f t="shared" ref="D9:D12" si="2">MEDIAN(B2:CX2)</f>
        <v>1336.5</v>
      </c>
      <c r="E9" s="1">
        <f t="shared" ref="E9:E12" si="3">MIN(B2:CX2)</f>
        <v>804</v>
      </c>
      <c r="F9" s="1">
        <f t="shared" ref="F9:F12" si="4">MAX(B2:CX2)</f>
        <v>4787</v>
      </c>
    </row>
    <row r="10" spans="1:102" x14ac:dyDescent="0.25">
      <c r="A10" s="1" t="s">
        <v>2</v>
      </c>
      <c r="B10" s="1">
        <f t="shared" si="0"/>
        <v>1198474</v>
      </c>
      <c r="C10" s="3">
        <f t="shared" si="1"/>
        <v>299618.5</v>
      </c>
      <c r="D10" s="1">
        <f t="shared" si="2"/>
        <v>151442.5</v>
      </c>
      <c r="E10" s="1">
        <f t="shared" si="3"/>
        <v>105573</v>
      </c>
      <c r="F10" s="1">
        <f t="shared" si="4"/>
        <v>790016</v>
      </c>
    </row>
    <row r="11" spans="1:102" x14ac:dyDescent="0.25">
      <c r="A11" s="1" t="s">
        <v>3</v>
      </c>
      <c r="B11" s="1">
        <f t="shared" si="0"/>
        <v>659</v>
      </c>
      <c r="C11" s="3">
        <f t="shared" si="1"/>
        <v>164.75</v>
      </c>
      <c r="D11" s="1">
        <f t="shared" si="2"/>
        <v>115.5</v>
      </c>
      <c r="E11" s="1">
        <f t="shared" si="3"/>
        <v>64</v>
      </c>
      <c r="F11" s="1">
        <f t="shared" si="4"/>
        <v>364</v>
      </c>
    </row>
    <row r="12" spans="1:102" x14ac:dyDescent="0.25">
      <c r="A12" s="1" t="s">
        <v>4</v>
      </c>
      <c r="B12" s="1">
        <f t="shared" si="0"/>
        <v>118409</v>
      </c>
      <c r="C12" s="3">
        <f t="shared" si="1"/>
        <v>29602.25</v>
      </c>
      <c r="D12" s="1">
        <f t="shared" si="2"/>
        <v>15223</v>
      </c>
      <c r="E12" s="1">
        <f t="shared" si="3"/>
        <v>10582</v>
      </c>
      <c r="F12" s="1">
        <f t="shared" si="4"/>
        <v>77381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A2CF-5307-4296-AFFB-BE45589ACCC6}">
  <dimension ref="A1:BI29"/>
  <sheetViews>
    <sheetView workbookViewId="0">
      <selection activeCell="H15" sqref="H15"/>
    </sheetView>
  </sheetViews>
  <sheetFormatPr defaultColWidth="11" defaultRowHeight="15.75" x14ac:dyDescent="0.25"/>
  <cols>
    <col min="1" max="1" width="14.75" style="1" bestFit="1" customWidth="1"/>
    <col min="2" max="2" width="6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61" x14ac:dyDescent="0.25">
      <c r="A1" s="1" t="s">
        <v>0</v>
      </c>
      <c r="B1">
        <v>156141</v>
      </c>
      <c r="C1">
        <v>391410</v>
      </c>
    </row>
    <row r="2" spans="1:61" x14ac:dyDescent="0.25">
      <c r="A2" s="1" t="s">
        <v>1</v>
      </c>
      <c r="B2">
        <v>1271</v>
      </c>
      <c r="C2">
        <v>3123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5">
      <c r="A3" s="1" t="s">
        <v>2</v>
      </c>
      <c r="B3">
        <v>154862</v>
      </c>
      <c r="C3">
        <v>388267</v>
      </c>
    </row>
    <row r="4" spans="1:61" x14ac:dyDescent="0.25">
      <c r="A4" s="1" t="s">
        <v>3</v>
      </c>
      <c r="B4">
        <v>90</v>
      </c>
      <c r="C4">
        <v>292</v>
      </c>
    </row>
    <row r="5" spans="1:61" x14ac:dyDescent="0.25">
      <c r="A5" s="1" t="s">
        <v>4</v>
      </c>
      <c r="B5">
        <v>16775</v>
      </c>
      <c r="C5">
        <v>40662</v>
      </c>
    </row>
    <row r="6" spans="1:61" x14ac:dyDescent="0.25">
      <c r="G6" s="2"/>
    </row>
    <row r="7" spans="1:61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G7" s="2"/>
      <c r="H7" s="1" t="s">
        <v>21</v>
      </c>
    </row>
    <row r="8" spans="1:61" x14ac:dyDescent="0.25">
      <c r="A8" s="1" t="s">
        <v>0</v>
      </c>
      <c r="B8" s="1">
        <f>SUM(B1:BI1)</f>
        <v>547551</v>
      </c>
      <c r="C8" s="3">
        <f>AVERAGE(B1:BI1)</f>
        <v>273775.5</v>
      </c>
      <c r="D8" s="1">
        <f>MEDIAN(B1:BI1)</f>
        <v>273775.5</v>
      </c>
      <c r="E8" s="1">
        <f>MIN(B1:BI1)</f>
        <v>156141</v>
      </c>
      <c r="F8" s="1">
        <f>MAX(B1:BI1)</f>
        <v>391410</v>
      </c>
      <c r="G8" s="2"/>
      <c r="H8" s="1">
        <v>547579</v>
      </c>
    </row>
    <row r="9" spans="1:61" x14ac:dyDescent="0.25">
      <c r="A9" s="1" t="s">
        <v>1</v>
      </c>
      <c r="B9" s="1">
        <f t="shared" ref="B9:B12" si="0">SUM(B2:BI2)</f>
        <v>4394</v>
      </c>
      <c r="C9" s="3">
        <f t="shared" ref="C9:C12" si="1">AVERAGE(B2:BI2)</f>
        <v>2197</v>
      </c>
      <c r="D9" s="1">
        <f t="shared" ref="D9:D12" si="2">MEDIAN(B2:BI2)</f>
        <v>2197</v>
      </c>
      <c r="E9" s="1">
        <f t="shared" ref="E9:E12" si="3">MIN(B2:BI2)</f>
        <v>1271</v>
      </c>
      <c r="F9" s="1">
        <f t="shared" ref="F9:F12" si="4">MAX(B2:BI2)</f>
        <v>3123</v>
      </c>
      <c r="G9" s="2"/>
    </row>
    <row r="10" spans="1:61" x14ac:dyDescent="0.25">
      <c r="A10" s="1" t="s">
        <v>2</v>
      </c>
      <c r="B10" s="1">
        <f t="shared" si="0"/>
        <v>543129</v>
      </c>
      <c r="C10" s="3">
        <f t="shared" si="1"/>
        <v>271564.5</v>
      </c>
      <c r="D10" s="1">
        <f t="shared" si="2"/>
        <v>271564.5</v>
      </c>
      <c r="E10" s="1">
        <f t="shared" si="3"/>
        <v>154862</v>
      </c>
      <c r="F10" s="1">
        <f t="shared" si="4"/>
        <v>388267</v>
      </c>
      <c r="G10" s="2"/>
    </row>
    <row r="11" spans="1:61" x14ac:dyDescent="0.25">
      <c r="A11" s="1" t="s">
        <v>3</v>
      </c>
      <c r="B11" s="1">
        <f t="shared" si="0"/>
        <v>382</v>
      </c>
      <c r="C11" s="3">
        <f t="shared" si="1"/>
        <v>191</v>
      </c>
      <c r="D11" s="1">
        <f t="shared" si="2"/>
        <v>191</v>
      </c>
      <c r="E11" s="1">
        <f t="shared" si="3"/>
        <v>90</v>
      </c>
      <c r="F11" s="1">
        <f t="shared" si="4"/>
        <v>292</v>
      </c>
      <c r="G11" s="2"/>
    </row>
    <row r="12" spans="1:61" x14ac:dyDescent="0.25">
      <c r="A12" s="1" t="s">
        <v>4</v>
      </c>
      <c r="B12" s="1">
        <f t="shared" si="0"/>
        <v>57437</v>
      </c>
      <c r="C12" s="3">
        <f t="shared" si="1"/>
        <v>28718.5</v>
      </c>
      <c r="D12" s="1">
        <f t="shared" si="2"/>
        <v>28718.5</v>
      </c>
      <c r="E12" s="1">
        <f t="shared" si="3"/>
        <v>16775</v>
      </c>
      <c r="F12" s="1">
        <f t="shared" si="4"/>
        <v>40662</v>
      </c>
      <c r="G12" s="2"/>
    </row>
    <row r="13" spans="1:61" x14ac:dyDescent="0.25">
      <c r="G13" s="2"/>
    </row>
    <row r="14" spans="1:61" x14ac:dyDescent="0.25">
      <c r="G14" s="2"/>
    </row>
    <row r="15" spans="1:61" x14ac:dyDescent="0.25">
      <c r="G15" s="2"/>
    </row>
    <row r="16" spans="1:61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8E9-CD45-4474-B9B8-620E407D6030}">
  <dimension ref="A1:H75"/>
  <sheetViews>
    <sheetView tabSelected="1" workbookViewId="0">
      <selection activeCell="H15" sqref="H15"/>
    </sheetView>
  </sheetViews>
  <sheetFormatPr defaultColWidth="11" defaultRowHeight="15.75" x14ac:dyDescent="0.25"/>
  <cols>
    <col min="1" max="1" width="14.75" style="1" bestFit="1" customWidth="1"/>
    <col min="2" max="2" width="7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8" x14ac:dyDescent="0.25">
      <c r="A1" s="1" t="s">
        <v>0</v>
      </c>
      <c r="B1">
        <v>162753</v>
      </c>
      <c r="C1">
        <v>175184</v>
      </c>
      <c r="D1">
        <v>87410</v>
      </c>
      <c r="E1">
        <v>809603</v>
      </c>
    </row>
    <row r="2" spans="1:8" x14ac:dyDescent="0.25">
      <c r="A2" s="1" t="s">
        <v>1</v>
      </c>
      <c r="B2">
        <v>1455</v>
      </c>
      <c r="C2">
        <v>1303</v>
      </c>
      <c r="D2">
        <v>395</v>
      </c>
      <c r="E2">
        <v>3999</v>
      </c>
    </row>
    <row r="3" spans="1:8" x14ac:dyDescent="0.25">
      <c r="A3" s="1" t="s">
        <v>2</v>
      </c>
      <c r="B3">
        <v>161286</v>
      </c>
      <c r="C3">
        <v>173871</v>
      </c>
      <c r="D3">
        <v>87011</v>
      </c>
      <c r="E3">
        <v>805570</v>
      </c>
    </row>
    <row r="4" spans="1:8" x14ac:dyDescent="0.25">
      <c r="A4" s="1" t="s">
        <v>3</v>
      </c>
      <c r="B4">
        <v>630</v>
      </c>
      <c r="C4">
        <v>109</v>
      </c>
      <c r="D4">
        <v>34</v>
      </c>
      <c r="E4">
        <v>343</v>
      </c>
    </row>
    <row r="5" spans="1:8" x14ac:dyDescent="0.25">
      <c r="A5" s="1" t="s">
        <v>4</v>
      </c>
      <c r="B5">
        <v>14400</v>
      </c>
      <c r="C5">
        <v>19365</v>
      </c>
      <c r="D5">
        <v>10292</v>
      </c>
      <c r="E5">
        <v>78653</v>
      </c>
    </row>
    <row r="6" spans="1:8" x14ac:dyDescent="0.25">
      <c r="H6"/>
    </row>
    <row r="7" spans="1:8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8" x14ac:dyDescent="0.25">
      <c r="A8" s="1" t="s">
        <v>0</v>
      </c>
      <c r="B8" s="1">
        <f>SUM(B1:DL1)</f>
        <v>1234950</v>
      </c>
      <c r="C8" s="3">
        <f>AVERAGE(B1:DL1)</f>
        <v>308737.5</v>
      </c>
      <c r="D8" s="1">
        <f>MEDIAN(B1:DL1)</f>
        <v>168968.5</v>
      </c>
      <c r="E8" s="1">
        <f>MIN(B1:DL1)</f>
        <v>87410</v>
      </c>
      <c r="F8" s="1">
        <f>MAX(B1:DL1)</f>
        <v>809603</v>
      </c>
      <c r="H8" s="1">
        <v>1235007</v>
      </c>
    </row>
    <row r="9" spans="1:8" x14ac:dyDescent="0.25">
      <c r="A9" s="1" t="s">
        <v>1</v>
      </c>
      <c r="B9" s="1">
        <f t="shared" ref="B9:B12" si="0">SUM(B2:DL2)</f>
        <v>7152</v>
      </c>
      <c r="C9" s="3">
        <f t="shared" ref="C9:C12" si="1">AVERAGE(B2:DL2)</f>
        <v>1788</v>
      </c>
      <c r="D9" s="1">
        <f t="shared" ref="D9:D12" si="2">MEDIAN(B2:DL2)</f>
        <v>1379</v>
      </c>
      <c r="E9" s="1">
        <f t="shared" ref="E9:E12" si="3">MIN(B2:DL2)</f>
        <v>395</v>
      </c>
      <c r="F9" s="1">
        <f t="shared" ref="F9:F12" si="4">MAX(B2:DL2)</f>
        <v>3999</v>
      </c>
      <c r="H9"/>
    </row>
    <row r="10" spans="1:8" x14ac:dyDescent="0.25">
      <c r="A10" s="1" t="s">
        <v>2</v>
      </c>
      <c r="B10" s="1">
        <f t="shared" si="0"/>
        <v>1227738</v>
      </c>
      <c r="C10" s="3">
        <f t="shared" si="1"/>
        <v>306934.5</v>
      </c>
      <c r="D10" s="1">
        <f t="shared" si="2"/>
        <v>167578.5</v>
      </c>
      <c r="E10" s="1">
        <f t="shared" si="3"/>
        <v>87011</v>
      </c>
      <c r="F10" s="1">
        <f t="shared" si="4"/>
        <v>805570</v>
      </c>
      <c r="H10"/>
    </row>
    <row r="11" spans="1:8" x14ac:dyDescent="0.25">
      <c r="A11" s="1" t="s">
        <v>3</v>
      </c>
      <c r="B11" s="1">
        <f t="shared" si="0"/>
        <v>1116</v>
      </c>
      <c r="C11" s="3">
        <f t="shared" si="1"/>
        <v>279</v>
      </c>
      <c r="D11" s="1">
        <f t="shared" si="2"/>
        <v>226</v>
      </c>
      <c r="E11" s="1">
        <f t="shared" si="3"/>
        <v>34</v>
      </c>
      <c r="F11" s="1">
        <f t="shared" si="4"/>
        <v>630</v>
      </c>
      <c r="H11"/>
    </row>
    <row r="12" spans="1:8" x14ac:dyDescent="0.25">
      <c r="A12" s="1" t="s">
        <v>4</v>
      </c>
      <c r="B12" s="1">
        <f t="shared" si="0"/>
        <v>122710</v>
      </c>
      <c r="C12" s="3">
        <f t="shared" si="1"/>
        <v>30677.5</v>
      </c>
      <c r="D12" s="1">
        <f t="shared" si="2"/>
        <v>16882.5</v>
      </c>
      <c r="E12" s="1">
        <f t="shared" si="3"/>
        <v>10292</v>
      </c>
      <c r="F12" s="1">
        <f t="shared" si="4"/>
        <v>78653</v>
      </c>
      <c r="H12"/>
    </row>
    <row r="13" spans="1:8" x14ac:dyDescent="0.25">
      <c r="H13"/>
    </row>
    <row r="14" spans="1:8" x14ac:dyDescent="0.25">
      <c r="H14"/>
    </row>
    <row r="15" spans="1:8" x14ac:dyDescent="0.25">
      <c r="H15"/>
    </row>
    <row r="16" spans="1:8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  <row r="64" spans="8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A967-4D9B-4278-8712-26BA85BD2A71}">
  <dimension ref="A2:K6"/>
  <sheetViews>
    <sheetView workbookViewId="0">
      <selection activeCell="H13" sqref="H13:L19"/>
    </sheetView>
  </sheetViews>
  <sheetFormatPr defaultRowHeight="15.75" x14ac:dyDescent="0.25"/>
  <cols>
    <col min="3" max="3" width="13.75" bestFit="1" customWidth="1"/>
    <col min="5" max="5" width="11.875" bestFit="1" customWidth="1"/>
    <col min="7" max="7" width="12" bestFit="1" customWidth="1"/>
    <col min="8" max="8" width="14.75" bestFit="1" customWidth="1"/>
    <col min="9" max="9" width="12.125" bestFit="1" customWidth="1"/>
    <col min="11" max="11" width="7.125" bestFit="1" customWidth="1"/>
  </cols>
  <sheetData>
    <row r="2" spans="1:11" x14ac:dyDescent="0.25">
      <c r="A2" s="1"/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/>
      <c r="K2" s="1" t="s">
        <v>11</v>
      </c>
    </row>
    <row r="3" spans="1:11" x14ac:dyDescent="0.25">
      <c r="A3" s="1">
        <v>1401</v>
      </c>
      <c r="B3" s="1" t="s">
        <v>12</v>
      </c>
      <c r="C3" s="1">
        <v>363</v>
      </c>
      <c r="D3" s="1">
        <v>5834</v>
      </c>
      <c r="E3" s="1">
        <v>1206839</v>
      </c>
      <c r="F3" s="1"/>
      <c r="G3" s="1">
        <v>252</v>
      </c>
      <c r="H3" s="1"/>
      <c r="I3" s="1">
        <v>101</v>
      </c>
      <c r="J3" s="1"/>
      <c r="K3" s="4">
        <f>I3/G3</f>
        <v>0.40079365079365081</v>
      </c>
    </row>
    <row r="4" spans="1:11" x14ac:dyDescent="0.25">
      <c r="A4" s="1">
        <v>1403</v>
      </c>
      <c r="B4" s="1" t="s">
        <v>13</v>
      </c>
      <c r="C4" s="1">
        <v>350</v>
      </c>
      <c r="D4" s="1">
        <v>3950</v>
      </c>
      <c r="E4" s="1">
        <v>461733</v>
      </c>
      <c r="F4" s="1"/>
      <c r="G4" s="1">
        <v>98</v>
      </c>
      <c r="H4" s="1"/>
      <c r="I4" s="1">
        <v>40</v>
      </c>
      <c r="J4" s="1"/>
      <c r="K4" s="4">
        <f t="shared" ref="K4:K6" si="0">I4/G4</f>
        <v>0.40816326530612246</v>
      </c>
    </row>
    <row r="5" spans="1:11" x14ac:dyDescent="0.25">
      <c r="A5" s="1">
        <v>3001</v>
      </c>
      <c r="B5" s="1" t="s">
        <v>14</v>
      </c>
      <c r="C5" s="1">
        <v>338</v>
      </c>
      <c r="D5" s="1">
        <v>5850</v>
      </c>
      <c r="E5" s="1">
        <v>1235007</v>
      </c>
      <c r="F5" s="1"/>
      <c r="G5" s="1">
        <v>287</v>
      </c>
      <c r="H5" s="1"/>
      <c r="I5" s="1">
        <v>115</v>
      </c>
      <c r="J5" s="1"/>
      <c r="K5" s="4">
        <f t="shared" si="0"/>
        <v>0.40069686411149824</v>
      </c>
    </row>
    <row r="6" spans="1:11" x14ac:dyDescent="0.25">
      <c r="A6" s="1">
        <v>3002</v>
      </c>
      <c r="B6" s="1" t="s">
        <v>15</v>
      </c>
      <c r="C6" s="1">
        <v>328</v>
      </c>
      <c r="D6" s="1">
        <v>3915</v>
      </c>
      <c r="E6" s="1">
        <v>547579</v>
      </c>
      <c r="F6" s="1"/>
      <c r="G6" s="1">
        <v>149</v>
      </c>
      <c r="H6" s="1"/>
      <c r="I6" s="1">
        <v>60</v>
      </c>
      <c r="J6" s="1"/>
      <c r="K6" s="4">
        <f t="shared" si="0"/>
        <v>0.40268456375838924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 Rize</vt:lpstr>
      <vt:lpstr>Demand Trabzon</vt:lpstr>
      <vt:lpstr>Demand Giresun</vt:lpstr>
      <vt:lpstr>Demand Ordu</vt:lpstr>
      <vt:lpstr>Gercek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2023-07-22T10:47:19Z</dcterms:created>
  <dcterms:modified xsi:type="dcterms:W3CDTF">2023-10-11T09:08:56Z</dcterms:modified>
</cp:coreProperties>
</file>