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842" documentId="13_ncr:1_{AF632BB2-6506-4156-A994-87EE2B4C850E}" xr6:coauthVersionLast="47" xr6:coauthVersionMax="47" xr10:uidLastSave="{2DEAC57C-6A1D-45B1-805E-CB3CA80CCA00}"/>
  <bookViews>
    <workbookView xWindow="-120" yWindow="-120" windowWidth="29040" windowHeight="15840" activeTab="3" xr2:uid="{54291AA2-5F70-8A40-BAB9-146D8DC84F94}"/>
  </bookViews>
  <sheets>
    <sheet name="Capacity Rize" sheetId="2" r:id="rId1"/>
    <sheet name="Capacity Trabzon" sheetId="4" r:id="rId2"/>
    <sheet name="Capacity Giresun" sheetId="6" r:id="rId3"/>
    <sheet name="Capacity Ordu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4" l="1"/>
  <c r="K30" i="4"/>
  <c r="J31" i="4"/>
  <c r="K31" i="4"/>
  <c r="J32" i="4"/>
  <c r="K32" i="4"/>
  <c r="J33" i="4"/>
  <c r="K33" i="4"/>
  <c r="J34" i="4"/>
  <c r="K34" i="4"/>
  <c r="J3" i="7"/>
  <c r="K3" i="7"/>
  <c r="J4" i="7"/>
  <c r="K4" i="7"/>
  <c r="J5" i="7"/>
  <c r="K5" i="7"/>
  <c r="J6" i="7"/>
  <c r="K6" i="7"/>
  <c r="K2" i="7"/>
  <c r="J2" i="7"/>
  <c r="I3" i="6"/>
  <c r="I4" i="6"/>
  <c r="I5" i="6"/>
  <c r="I6" i="6"/>
  <c r="I2" i="6"/>
  <c r="I3" i="2"/>
  <c r="I4" i="2"/>
  <c r="I5" i="2"/>
  <c r="I6" i="2"/>
  <c r="I2" i="2"/>
  <c r="J24" i="4"/>
  <c r="K24" i="4"/>
  <c r="J25" i="4"/>
  <c r="K25" i="4"/>
  <c r="J26" i="4"/>
  <c r="K26" i="4"/>
  <c r="J27" i="4"/>
  <c r="K27" i="4"/>
  <c r="K23" i="4"/>
  <c r="J23" i="4"/>
  <c r="J17" i="4"/>
  <c r="K17" i="4"/>
  <c r="J18" i="4"/>
  <c r="K18" i="4"/>
  <c r="J19" i="4"/>
  <c r="K19" i="4"/>
  <c r="J20" i="4"/>
  <c r="K20" i="4"/>
  <c r="K16" i="4"/>
  <c r="J16" i="4"/>
  <c r="J10" i="4"/>
  <c r="K10" i="4"/>
  <c r="J11" i="4"/>
  <c r="K11" i="4"/>
  <c r="J12" i="4"/>
  <c r="K12" i="4"/>
  <c r="J13" i="4"/>
  <c r="K13" i="4"/>
  <c r="K9" i="4"/>
  <c r="J9" i="4"/>
  <c r="K3" i="4"/>
  <c r="K4" i="4"/>
  <c r="K5" i="4"/>
  <c r="K6" i="4"/>
  <c r="K2" i="4"/>
  <c r="J3" i="4"/>
  <c r="J4" i="4"/>
  <c r="J5" i="4"/>
  <c r="J6" i="4"/>
  <c r="J2" i="4"/>
</calcChain>
</file>

<file path=xl/sharedStrings.xml><?xml version="1.0" encoding="utf-8"?>
<sst xmlns="http://schemas.openxmlformats.org/spreadsheetml/2006/main" count="120" uniqueCount="10">
  <si>
    <t>capacity</t>
  </si>
  <si>
    <t>capacityCold</t>
  </si>
  <si>
    <t>capacityNorm</t>
  </si>
  <si>
    <t>capCritCold</t>
  </si>
  <si>
    <t>capCritNorm</t>
  </si>
  <si>
    <t>P=1</t>
  </si>
  <si>
    <t>P=2</t>
  </si>
  <si>
    <t>P=3</t>
  </si>
  <si>
    <t>P=4</t>
  </si>
  <si>
    <t>P=5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</si>
</sst>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6F66-DDFC-454C-87BB-563E6AD94CDC}">
  <dimension ref="A1:I34"/>
  <sheetViews>
    <sheetView zoomScale="90" zoomScaleNormal="90" workbookViewId="0">
      <selection activeCell="B2" sqref="B2:I2"/>
    </sheetView>
  </sheetViews>
  <sheetFormatPr defaultColWidth="11" defaultRowHeight="15.75" x14ac:dyDescent="0.25"/>
  <cols>
    <col min="1" max="1" width="12.5" style="2" bestFit="1" customWidth="1"/>
    <col min="2" max="9" width="10.625" style="2" customWidth="1"/>
    <col min="10" max="16384" width="11" style="2"/>
  </cols>
  <sheetData>
    <row r="1" spans="1:9" x14ac:dyDescent="0.25">
      <c r="A1" s="2" t="s">
        <v>5</v>
      </c>
      <c r="C1" s="3"/>
      <c r="D1" s="3"/>
      <c r="E1" s="3"/>
      <c r="F1" s="3"/>
      <c r="G1" s="3"/>
      <c r="H1" s="3"/>
      <c r="I1" s="3"/>
    </row>
    <row r="2" spans="1:9" x14ac:dyDescent="0.25">
      <c r="A2" s="2" t="s">
        <v>0</v>
      </c>
      <c r="B2" s="2">
        <v>467316</v>
      </c>
      <c r="C2" s="2">
        <v>392545</v>
      </c>
      <c r="D2" s="2">
        <v>542086</v>
      </c>
      <c r="E2" s="2">
        <v>486008</v>
      </c>
      <c r="F2" s="2">
        <v>481335</v>
      </c>
      <c r="G2" s="2">
        <v>551432</v>
      </c>
      <c r="H2" s="2">
        <v>537413</v>
      </c>
      <c r="I2" s="2">
        <f>INT(B2*0.95)</f>
        <v>443950</v>
      </c>
    </row>
    <row r="3" spans="1:9" x14ac:dyDescent="0.25">
      <c r="A3" s="2" t="s">
        <v>1</v>
      </c>
      <c r="B3" s="2">
        <v>2516</v>
      </c>
      <c r="C3" s="2">
        <v>2113</v>
      </c>
      <c r="D3" s="2">
        <v>2918</v>
      </c>
      <c r="E3" s="2">
        <v>2616</v>
      </c>
      <c r="F3" s="2">
        <v>2591</v>
      </c>
      <c r="G3" s="2">
        <v>2968</v>
      </c>
      <c r="H3" s="2">
        <v>2893</v>
      </c>
      <c r="I3" s="2">
        <f t="shared" ref="I3:I6" si="0">INT(B3*0.95)</f>
        <v>2390</v>
      </c>
    </row>
    <row r="4" spans="1:9" x14ac:dyDescent="0.25">
      <c r="A4" s="2" t="s">
        <v>2</v>
      </c>
      <c r="B4" s="2">
        <v>391824</v>
      </c>
      <c r="C4" s="2">
        <v>329132</v>
      </c>
      <c r="D4" s="2">
        <v>454515</v>
      </c>
      <c r="E4" s="2">
        <v>407496</v>
      </c>
      <c r="F4" s="2">
        <v>403578</v>
      </c>
      <c r="G4" s="2">
        <v>462352</v>
      </c>
      <c r="H4" s="2">
        <v>450597</v>
      </c>
      <c r="I4" s="2">
        <f t="shared" si="0"/>
        <v>372232</v>
      </c>
    </row>
    <row r="5" spans="1:9" x14ac:dyDescent="0.25">
      <c r="A5" s="2" t="s">
        <v>3</v>
      </c>
      <c r="B5" s="2">
        <v>177</v>
      </c>
      <c r="C5" s="2">
        <v>152</v>
      </c>
      <c r="D5" s="2">
        <v>205</v>
      </c>
      <c r="E5" s="2">
        <v>184</v>
      </c>
      <c r="F5" s="2">
        <v>182</v>
      </c>
      <c r="G5" s="2">
        <v>208</v>
      </c>
      <c r="H5" s="2">
        <v>203</v>
      </c>
      <c r="I5" s="2">
        <f t="shared" si="0"/>
        <v>168</v>
      </c>
    </row>
    <row r="6" spans="1:9" x14ac:dyDescent="0.25">
      <c r="A6" s="2" t="s">
        <v>4</v>
      </c>
      <c r="B6" s="2">
        <v>40608</v>
      </c>
      <c r="C6" s="2">
        <v>34110</v>
      </c>
      <c r="D6" s="2">
        <v>47105</v>
      </c>
      <c r="E6" s="2">
        <v>42232</v>
      </c>
      <c r="F6" s="2">
        <v>41826</v>
      </c>
      <c r="G6" s="2">
        <v>47917</v>
      </c>
      <c r="H6" s="2">
        <v>46699</v>
      </c>
      <c r="I6" s="2">
        <f t="shared" si="0"/>
        <v>38577</v>
      </c>
    </row>
    <row r="8" spans="1:9" x14ac:dyDescent="0.25">
      <c r="A8" s="2" t="s">
        <v>6</v>
      </c>
      <c r="C8" s="3"/>
      <c r="D8" s="3"/>
      <c r="E8" s="3"/>
      <c r="F8" s="3"/>
      <c r="G8" s="3"/>
      <c r="H8" s="3"/>
    </row>
    <row r="9" spans="1:9" x14ac:dyDescent="0.25">
      <c r="A9" s="2" t="s">
        <v>0</v>
      </c>
      <c r="B9" s="2">
        <v>408901</v>
      </c>
      <c r="C9" s="2">
        <v>343476</v>
      </c>
      <c r="D9" s="2">
        <v>474325</v>
      </c>
      <c r="E9" s="2">
        <v>425257</v>
      </c>
      <c r="F9" s="2">
        <v>421168</v>
      </c>
      <c r="G9" s="2">
        <v>482503</v>
      </c>
      <c r="H9" s="2">
        <v>470236</v>
      </c>
      <c r="I9" s="2">
        <v>404811</v>
      </c>
    </row>
    <row r="10" spans="1:9" x14ac:dyDescent="0.25">
      <c r="A10" s="2" t="s">
        <v>1</v>
      </c>
      <c r="B10" s="2">
        <v>2200</v>
      </c>
      <c r="C10" s="2">
        <v>1848</v>
      </c>
      <c r="D10" s="2">
        <v>2551</v>
      </c>
      <c r="E10" s="2">
        <v>2287</v>
      </c>
      <c r="F10" s="2">
        <v>2266</v>
      </c>
      <c r="G10" s="2">
        <v>2596</v>
      </c>
      <c r="H10" s="2">
        <v>2530</v>
      </c>
      <c r="I10" s="2">
        <v>2178</v>
      </c>
    </row>
    <row r="11" spans="1:9" x14ac:dyDescent="0.25">
      <c r="A11" s="2" t="s">
        <v>2</v>
      </c>
      <c r="B11" s="2">
        <v>342846</v>
      </c>
      <c r="C11" s="2">
        <v>287989</v>
      </c>
      <c r="D11" s="2">
        <v>397701</v>
      </c>
      <c r="E11" s="2">
        <v>356559</v>
      </c>
      <c r="F11" s="2">
        <v>353130</v>
      </c>
      <c r="G11" s="2">
        <v>404557</v>
      </c>
      <c r="H11" s="2">
        <v>394272</v>
      </c>
      <c r="I11" s="2">
        <v>339417</v>
      </c>
    </row>
    <row r="12" spans="1:9" x14ac:dyDescent="0.25">
      <c r="A12" s="2" t="s">
        <v>3</v>
      </c>
      <c r="B12" s="2">
        <v>154</v>
      </c>
      <c r="C12" s="2">
        <v>129</v>
      </c>
      <c r="D12" s="2">
        <v>178</v>
      </c>
      <c r="E12" s="2">
        <v>160</v>
      </c>
      <c r="F12" s="2">
        <v>159</v>
      </c>
      <c r="G12" s="2">
        <v>181</v>
      </c>
      <c r="H12" s="2">
        <v>177</v>
      </c>
      <c r="I12" s="2">
        <v>151</v>
      </c>
    </row>
    <row r="13" spans="1:9" x14ac:dyDescent="0.25">
      <c r="A13" s="2" t="s">
        <v>4</v>
      </c>
      <c r="B13" s="2">
        <v>35532</v>
      </c>
      <c r="C13" s="2">
        <v>29845</v>
      </c>
      <c r="D13" s="2">
        <v>41217</v>
      </c>
      <c r="E13" s="2">
        <v>36952</v>
      </c>
      <c r="F13" s="2">
        <v>36597</v>
      </c>
      <c r="G13" s="2">
        <v>41926</v>
      </c>
      <c r="H13" s="2">
        <v>40861</v>
      </c>
      <c r="I13" s="2">
        <v>35176</v>
      </c>
    </row>
    <row r="15" spans="1:9" x14ac:dyDescent="0.25">
      <c r="A15" s="2" t="s">
        <v>7</v>
      </c>
      <c r="C15" s="3"/>
      <c r="D15" s="3"/>
      <c r="E15" s="3"/>
      <c r="F15" s="3"/>
      <c r="G15" s="3"/>
      <c r="H15" s="3"/>
    </row>
    <row r="16" spans="1:9" x14ac:dyDescent="0.25">
      <c r="A16" s="2" t="s">
        <v>0</v>
      </c>
      <c r="B16" s="2">
        <v>233658</v>
      </c>
      <c r="C16" s="2">
        <v>196272</v>
      </c>
      <c r="D16" s="2">
        <v>271042</v>
      </c>
      <c r="E16" s="2">
        <v>243003</v>
      </c>
      <c r="F16" s="2">
        <v>240667</v>
      </c>
      <c r="G16" s="2">
        <v>275715</v>
      </c>
      <c r="H16" s="2">
        <v>268705</v>
      </c>
      <c r="I16" s="2">
        <v>221974</v>
      </c>
    </row>
    <row r="17" spans="1:9" x14ac:dyDescent="0.25">
      <c r="A17" s="2" t="s">
        <v>1</v>
      </c>
      <c r="B17" s="2">
        <v>1257</v>
      </c>
      <c r="C17" s="2">
        <v>1054</v>
      </c>
      <c r="D17" s="2">
        <v>1458</v>
      </c>
      <c r="E17" s="2">
        <v>1306</v>
      </c>
      <c r="F17" s="2">
        <v>1294</v>
      </c>
      <c r="G17" s="2">
        <v>1482</v>
      </c>
      <c r="H17" s="2">
        <v>1444</v>
      </c>
      <c r="I17" s="2">
        <v>1194</v>
      </c>
    </row>
    <row r="18" spans="1:9" x14ac:dyDescent="0.25">
      <c r="A18" s="2" t="s">
        <v>2</v>
      </c>
      <c r="B18" s="2">
        <v>195912</v>
      </c>
      <c r="C18" s="2">
        <v>164565</v>
      </c>
      <c r="D18" s="2">
        <v>227257</v>
      </c>
      <c r="E18" s="2">
        <v>203748</v>
      </c>
      <c r="F18" s="2">
        <v>201789</v>
      </c>
      <c r="G18" s="2">
        <v>231175</v>
      </c>
      <c r="H18" s="2">
        <v>225298</v>
      </c>
      <c r="I18" s="2">
        <v>186115</v>
      </c>
    </row>
    <row r="19" spans="1:9" x14ac:dyDescent="0.25">
      <c r="A19" s="2" t="s">
        <v>3</v>
      </c>
      <c r="B19" s="2">
        <v>88</v>
      </c>
      <c r="C19" s="2">
        <v>73</v>
      </c>
      <c r="D19" s="2">
        <v>102</v>
      </c>
      <c r="E19" s="2">
        <v>91</v>
      </c>
      <c r="F19" s="2">
        <v>90</v>
      </c>
      <c r="G19" s="2">
        <v>103</v>
      </c>
      <c r="H19" s="2">
        <v>100</v>
      </c>
      <c r="I19" s="2">
        <v>84</v>
      </c>
    </row>
    <row r="20" spans="1:9" x14ac:dyDescent="0.25">
      <c r="A20" s="2" t="s">
        <v>4</v>
      </c>
      <c r="B20" s="2">
        <v>20304</v>
      </c>
      <c r="C20" s="2">
        <v>17055</v>
      </c>
      <c r="D20" s="2">
        <v>23551</v>
      </c>
      <c r="E20" s="2">
        <v>21115</v>
      </c>
      <c r="F20" s="2">
        <v>20913</v>
      </c>
      <c r="G20" s="2">
        <v>23958</v>
      </c>
      <c r="H20" s="2">
        <v>23349</v>
      </c>
      <c r="I20" s="2">
        <v>19288</v>
      </c>
    </row>
    <row r="22" spans="1:9" x14ac:dyDescent="0.25">
      <c r="A22" s="2" t="s">
        <v>8</v>
      </c>
      <c r="C22" s="3"/>
      <c r="D22" s="3"/>
      <c r="E22" s="3"/>
      <c r="F22" s="3"/>
      <c r="G22" s="3"/>
      <c r="H22" s="3"/>
    </row>
    <row r="23" spans="1:9" x14ac:dyDescent="0.25">
      <c r="A23" s="2" t="s">
        <v>0</v>
      </c>
      <c r="B23" s="2">
        <v>175243</v>
      </c>
      <c r="C23" s="2">
        <v>147204</v>
      </c>
      <c r="D23" s="2">
        <v>203281</v>
      </c>
      <c r="E23" s="2">
        <v>182253</v>
      </c>
      <c r="F23" s="2">
        <v>180499</v>
      </c>
      <c r="G23" s="2">
        <v>206787</v>
      </c>
      <c r="H23" s="2">
        <v>201529</v>
      </c>
      <c r="I23" s="2">
        <v>169986</v>
      </c>
    </row>
    <row r="24" spans="1:9" x14ac:dyDescent="0.25">
      <c r="A24" s="2" t="s">
        <v>1</v>
      </c>
      <c r="B24" s="2">
        <v>943</v>
      </c>
      <c r="C24" s="2">
        <v>792</v>
      </c>
      <c r="D24" s="2">
        <v>1093</v>
      </c>
      <c r="E24" s="2">
        <v>981</v>
      </c>
      <c r="F24" s="2">
        <v>970</v>
      </c>
      <c r="G24" s="2">
        <v>1113</v>
      </c>
      <c r="H24" s="2">
        <v>1084</v>
      </c>
      <c r="I24" s="2">
        <v>915</v>
      </c>
    </row>
    <row r="25" spans="1:9" x14ac:dyDescent="0.25">
      <c r="A25" s="2" t="s">
        <v>2</v>
      </c>
      <c r="B25" s="2">
        <v>146934</v>
      </c>
      <c r="C25" s="2">
        <v>123424</v>
      </c>
      <c r="D25" s="2">
        <v>170442</v>
      </c>
      <c r="E25" s="2">
        <v>152811</v>
      </c>
      <c r="F25" s="2">
        <v>151341</v>
      </c>
      <c r="G25" s="2">
        <v>173382</v>
      </c>
      <c r="H25" s="2">
        <v>168973</v>
      </c>
      <c r="I25" s="2">
        <v>142525</v>
      </c>
    </row>
    <row r="26" spans="1:9" x14ac:dyDescent="0.25">
      <c r="A26" s="2" t="s">
        <v>3</v>
      </c>
      <c r="B26" s="2">
        <v>66</v>
      </c>
      <c r="C26" s="2">
        <v>54</v>
      </c>
      <c r="D26" s="2">
        <v>76</v>
      </c>
      <c r="E26" s="2">
        <v>67</v>
      </c>
      <c r="F26" s="2">
        <v>67</v>
      </c>
      <c r="G26" s="2">
        <v>76</v>
      </c>
      <c r="H26" s="2">
        <v>75</v>
      </c>
      <c r="I26" s="2">
        <v>63</v>
      </c>
    </row>
    <row r="27" spans="1:9" x14ac:dyDescent="0.25">
      <c r="A27" s="2" t="s">
        <v>4</v>
      </c>
      <c r="B27" s="2">
        <v>15228</v>
      </c>
      <c r="C27" s="2">
        <v>12790</v>
      </c>
      <c r="D27" s="2">
        <v>17664</v>
      </c>
      <c r="E27" s="2">
        <v>15837</v>
      </c>
      <c r="F27" s="2">
        <v>15684</v>
      </c>
      <c r="G27" s="2">
        <v>17968</v>
      </c>
      <c r="H27" s="2">
        <v>17511</v>
      </c>
      <c r="I27" s="2">
        <v>14770</v>
      </c>
    </row>
    <row r="29" spans="1:9" x14ac:dyDescent="0.25">
      <c r="A29" s="2" t="s">
        <v>9</v>
      </c>
      <c r="C29" s="3"/>
      <c r="D29" s="3"/>
      <c r="E29" s="3"/>
      <c r="F29" s="3"/>
      <c r="G29" s="3"/>
      <c r="H29" s="3"/>
    </row>
    <row r="30" spans="1:9" x14ac:dyDescent="0.25">
      <c r="A30" s="2" t="s">
        <v>0</v>
      </c>
      <c r="B30" s="2">
        <v>140194</v>
      </c>
      <c r="C30" s="2">
        <v>117762</v>
      </c>
      <c r="D30" s="2">
        <v>162625</v>
      </c>
      <c r="E30" s="2">
        <v>145801</v>
      </c>
      <c r="F30" s="2">
        <v>144399</v>
      </c>
      <c r="G30" s="2">
        <v>165429</v>
      </c>
      <c r="H30" s="2">
        <v>161223</v>
      </c>
      <c r="I30" s="2">
        <v>137389</v>
      </c>
    </row>
    <row r="31" spans="1:9" x14ac:dyDescent="0.25">
      <c r="A31" s="2" t="s">
        <v>1</v>
      </c>
      <c r="B31" s="2">
        <v>754</v>
      </c>
      <c r="C31" s="2">
        <v>633</v>
      </c>
      <c r="D31" s="2">
        <v>874</v>
      </c>
      <c r="E31" s="2">
        <v>784</v>
      </c>
      <c r="F31" s="2">
        <v>777</v>
      </c>
      <c r="G31" s="2">
        <v>889</v>
      </c>
      <c r="H31" s="2">
        <v>867</v>
      </c>
      <c r="I31" s="2">
        <v>738</v>
      </c>
    </row>
    <row r="32" spans="1:9" x14ac:dyDescent="0.25">
      <c r="A32" s="2" t="s">
        <v>2</v>
      </c>
      <c r="B32" s="2">
        <v>117546</v>
      </c>
      <c r="C32" s="2">
        <v>98737</v>
      </c>
      <c r="D32" s="2">
        <v>136353</v>
      </c>
      <c r="E32" s="2">
        <v>122247</v>
      </c>
      <c r="F32" s="2">
        <v>121071</v>
      </c>
      <c r="G32" s="2">
        <v>138703</v>
      </c>
      <c r="H32" s="2">
        <v>135177</v>
      </c>
      <c r="I32" s="2">
        <v>115194</v>
      </c>
    </row>
    <row r="33" spans="1:9" x14ac:dyDescent="0.25">
      <c r="A33" s="2" t="s">
        <v>3</v>
      </c>
      <c r="B33" s="2">
        <v>52</v>
      </c>
      <c r="C33" s="2">
        <v>43</v>
      </c>
      <c r="D33" s="2">
        <v>60</v>
      </c>
      <c r="E33" s="2">
        <v>54</v>
      </c>
      <c r="F33" s="2">
        <v>54</v>
      </c>
      <c r="G33" s="2">
        <v>61</v>
      </c>
      <c r="H33" s="2">
        <v>60</v>
      </c>
      <c r="I33" s="2">
        <v>51</v>
      </c>
    </row>
    <row r="34" spans="1:9" x14ac:dyDescent="0.25">
      <c r="A34" s="2" t="s">
        <v>4</v>
      </c>
      <c r="B34" s="2">
        <v>12181</v>
      </c>
      <c r="C34" s="2">
        <v>10231</v>
      </c>
      <c r="D34" s="2">
        <v>14130</v>
      </c>
      <c r="E34" s="2">
        <v>12667</v>
      </c>
      <c r="F34" s="2">
        <v>12546</v>
      </c>
      <c r="G34" s="2">
        <v>14373</v>
      </c>
      <c r="H34" s="2">
        <v>14008</v>
      </c>
      <c r="I34" s="2">
        <v>11937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0CBA-FA18-4123-BCFF-04BB9468F5BA}">
  <dimension ref="A1:K34"/>
  <sheetViews>
    <sheetView zoomScale="90" zoomScaleNormal="90" workbookViewId="0">
      <selection activeCell="B2" sqref="B2:K2"/>
    </sheetView>
  </sheetViews>
  <sheetFormatPr defaultColWidth="11" defaultRowHeight="15.75" x14ac:dyDescent="0.25"/>
  <cols>
    <col min="1" max="1" width="12.5" style="1" bestFit="1" customWidth="1"/>
    <col min="2" max="11" width="10.625" style="1" customWidth="1"/>
    <col min="12" max="16384" width="11" style="1"/>
  </cols>
  <sheetData>
    <row r="1" spans="1:11" x14ac:dyDescent="0.25">
      <c r="A1" s="2" t="s">
        <v>5</v>
      </c>
      <c r="B1" s="2"/>
      <c r="C1" s="3"/>
      <c r="D1" s="3"/>
      <c r="E1" s="3"/>
      <c r="F1" s="3"/>
      <c r="G1" s="3"/>
      <c r="H1" s="3"/>
      <c r="I1" s="3"/>
    </row>
    <row r="2" spans="1:11" x14ac:dyDescent="0.25">
      <c r="A2" s="2" t="s">
        <v>0</v>
      </c>
      <c r="B2" s="2">
        <v>1448145</v>
      </c>
      <c r="C2" s="2">
        <v>1491589</v>
      </c>
      <c r="D2" s="2">
        <v>1361256</v>
      </c>
      <c r="E2" s="2">
        <v>1549515</v>
      </c>
      <c r="F2" s="2">
        <v>1549515</v>
      </c>
      <c r="G2" s="2">
        <v>1258516</v>
      </c>
      <c r="H2" s="2">
        <v>1303330</v>
      </c>
      <c r="I2" s="2">
        <v>1245404</v>
      </c>
      <c r="J2" s="1">
        <f>INT(B2*0.94)</f>
        <v>1361256</v>
      </c>
      <c r="K2" s="1">
        <f>INT(B2*1.06)</f>
        <v>1535033</v>
      </c>
    </row>
    <row r="3" spans="1:11" x14ac:dyDescent="0.25">
      <c r="A3" s="2" t="s">
        <v>1</v>
      </c>
      <c r="B3" s="2">
        <v>9916</v>
      </c>
      <c r="C3" s="2">
        <v>10213</v>
      </c>
      <c r="D3" s="2">
        <v>9321</v>
      </c>
      <c r="E3" s="2">
        <v>10610</v>
      </c>
      <c r="F3" s="2">
        <v>10610</v>
      </c>
      <c r="G3" s="2">
        <v>8932</v>
      </c>
      <c r="H3" s="2">
        <v>8924</v>
      </c>
      <c r="I3" s="2">
        <v>8527</v>
      </c>
      <c r="J3" s="1">
        <f t="shared" ref="J3:J6" si="0">INT(B3*0.94)</f>
        <v>9321</v>
      </c>
      <c r="K3" s="1">
        <f t="shared" ref="K3:K6" si="1">INT(B3*1.06)</f>
        <v>10510</v>
      </c>
    </row>
    <row r="4" spans="1:11" x14ac:dyDescent="0.25">
      <c r="A4" s="2" t="s">
        <v>2</v>
      </c>
      <c r="B4" s="2">
        <v>1438168</v>
      </c>
      <c r="C4" s="2">
        <v>1481313</v>
      </c>
      <c r="D4" s="2">
        <v>1351877</v>
      </c>
      <c r="E4" s="2">
        <v>1538839</v>
      </c>
      <c r="F4" s="2">
        <v>1538839</v>
      </c>
      <c r="G4" s="2">
        <v>1250534</v>
      </c>
      <c r="H4" s="2">
        <v>1294351</v>
      </c>
      <c r="I4" s="2">
        <v>1236824</v>
      </c>
      <c r="J4" s="1">
        <f t="shared" si="0"/>
        <v>1351877</v>
      </c>
      <c r="K4" s="1">
        <f t="shared" si="1"/>
        <v>1524458</v>
      </c>
    </row>
    <row r="5" spans="1:11" x14ac:dyDescent="0.25">
      <c r="A5" s="2" t="s">
        <v>3</v>
      </c>
      <c r="B5" s="2">
        <v>790</v>
      </c>
      <c r="C5" s="2">
        <v>813</v>
      </c>
      <c r="D5" s="2">
        <v>742</v>
      </c>
      <c r="E5" s="2">
        <v>845</v>
      </c>
      <c r="F5" s="2">
        <v>845</v>
      </c>
      <c r="G5" s="2">
        <v>732</v>
      </c>
      <c r="H5" s="2">
        <v>711</v>
      </c>
      <c r="I5" s="2">
        <v>679</v>
      </c>
      <c r="J5" s="1">
        <f t="shared" si="0"/>
        <v>742</v>
      </c>
      <c r="K5" s="1">
        <f t="shared" si="1"/>
        <v>837</v>
      </c>
    </row>
    <row r="6" spans="1:11" x14ac:dyDescent="0.25">
      <c r="A6" s="2" t="s">
        <v>4</v>
      </c>
      <c r="B6" s="2">
        <v>142090</v>
      </c>
      <c r="C6" s="2">
        <v>146352</v>
      </c>
      <c r="D6" s="2">
        <v>133564</v>
      </c>
      <c r="E6" s="2">
        <v>152036</v>
      </c>
      <c r="F6" s="2">
        <v>152036</v>
      </c>
      <c r="G6" s="2">
        <v>123672</v>
      </c>
      <c r="H6" s="2">
        <v>127881</v>
      </c>
      <c r="I6" s="2">
        <v>122197</v>
      </c>
      <c r="J6" s="1">
        <f t="shared" si="0"/>
        <v>133564</v>
      </c>
      <c r="K6" s="1">
        <f t="shared" si="1"/>
        <v>150615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</row>
    <row r="8" spans="1:11" x14ac:dyDescent="0.25">
      <c r="A8" s="2" t="s">
        <v>6</v>
      </c>
      <c r="B8" s="2"/>
      <c r="C8" s="3"/>
      <c r="D8" s="3"/>
      <c r="E8" s="3"/>
      <c r="F8" s="3"/>
      <c r="G8" s="3"/>
      <c r="H8" s="3"/>
      <c r="I8" s="3"/>
    </row>
    <row r="9" spans="1:11" x14ac:dyDescent="0.25">
      <c r="A9" s="2" t="s">
        <v>0</v>
      </c>
      <c r="B9" s="2">
        <v>2033736</v>
      </c>
      <c r="C9" s="2">
        <v>1520550</v>
      </c>
      <c r="D9" s="2">
        <v>1710618</v>
      </c>
      <c r="E9" s="2">
        <v>1634590</v>
      </c>
      <c r="F9" s="2">
        <v>1957708</v>
      </c>
      <c r="G9" s="2">
        <v>1862673</v>
      </c>
      <c r="H9" s="2">
        <v>1840243</v>
      </c>
      <c r="I9" s="2">
        <v>1750912</v>
      </c>
      <c r="J9" s="1">
        <f>INT(B9*1.03)</f>
        <v>2094748</v>
      </c>
      <c r="K9" s="1">
        <f>INT(B9*0.98)</f>
        <v>1993061</v>
      </c>
    </row>
    <row r="10" spans="1:11" x14ac:dyDescent="0.25">
      <c r="A10" s="2" t="s">
        <v>1</v>
      </c>
      <c r="B10" s="2">
        <v>13923</v>
      </c>
      <c r="C10" s="2">
        <v>10410</v>
      </c>
      <c r="D10" s="2">
        <v>11710</v>
      </c>
      <c r="E10" s="2">
        <v>11191</v>
      </c>
      <c r="F10" s="2">
        <v>13402</v>
      </c>
      <c r="G10" s="2">
        <v>12753</v>
      </c>
      <c r="H10" s="2">
        <v>12597</v>
      </c>
      <c r="I10" s="2">
        <v>11985</v>
      </c>
      <c r="J10" s="1">
        <f t="shared" ref="J10:J13" si="2">INT(B10*1.03)</f>
        <v>14340</v>
      </c>
      <c r="K10" s="1">
        <f t="shared" ref="K10:K13" si="3">INT(B10*0.98)</f>
        <v>13644</v>
      </c>
    </row>
    <row r="11" spans="1:11" x14ac:dyDescent="0.25">
      <c r="A11" s="2" t="s">
        <v>2</v>
      </c>
      <c r="B11" s="2">
        <v>2019726</v>
      </c>
      <c r="C11" s="2">
        <v>1510074</v>
      </c>
      <c r="D11" s="2">
        <v>1698832</v>
      </c>
      <c r="E11" s="2">
        <v>1623330</v>
      </c>
      <c r="F11" s="2">
        <v>1944220</v>
      </c>
      <c r="G11" s="2">
        <v>1849842</v>
      </c>
      <c r="H11" s="2">
        <v>1827567</v>
      </c>
      <c r="I11" s="2">
        <v>1738851</v>
      </c>
      <c r="J11" s="1">
        <f t="shared" si="2"/>
        <v>2080317</v>
      </c>
      <c r="K11" s="1">
        <f t="shared" si="3"/>
        <v>1979331</v>
      </c>
    </row>
    <row r="12" spans="1:11" x14ac:dyDescent="0.25">
      <c r="A12" s="2" t="s">
        <v>3</v>
      </c>
      <c r="B12" s="2">
        <v>1108</v>
      </c>
      <c r="C12" s="2">
        <v>828</v>
      </c>
      <c r="D12" s="2">
        <v>931</v>
      </c>
      <c r="E12" s="2">
        <v>891</v>
      </c>
      <c r="F12" s="2">
        <v>1066</v>
      </c>
      <c r="G12" s="2">
        <v>1014</v>
      </c>
      <c r="H12" s="2">
        <v>1002</v>
      </c>
      <c r="I12" s="2">
        <v>954</v>
      </c>
      <c r="J12" s="1">
        <f t="shared" si="2"/>
        <v>1141</v>
      </c>
      <c r="K12" s="1">
        <f t="shared" si="3"/>
        <v>1085</v>
      </c>
    </row>
    <row r="13" spans="1:11" x14ac:dyDescent="0.25">
      <c r="A13" s="2" t="s">
        <v>4</v>
      </c>
      <c r="B13" s="2">
        <v>199548</v>
      </c>
      <c r="C13" s="2">
        <v>149193</v>
      </c>
      <c r="D13" s="2">
        <v>167842</v>
      </c>
      <c r="E13" s="2">
        <v>160381</v>
      </c>
      <c r="F13" s="2">
        <v>192087</v>
      </c>
      <c r="G13" s="2">
        <v>182763</v>
      </c>
      <c r="H13" s="2">
        <v>180561</v>
      </c>
      <c r="I13" s="2">
        <v>171795</v>
      </c>
      <c r="J13" s="1">
        <f t="shared" si="2"/>
        <v>205534</v>
      </c>
      <c r="K13" s="1">
        <f t="shared" si="3"/>
        <v>195557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25">
      <c r="A15" s="2" t="s">
        <v>7</v>
      </c>
      <c r="B15" s="2"/>
      <c r="C15" s="3"/>
      <c r="D15" s="3"/>
      <c r="E15" s="3"/>
      <c r="F15" s="3"/>
      <c r="G15" s="3"/>
      <c r="H15" s="3"/>
      <c r="I15" s="3"/>
    </row>
    <row r="16" spans="1:11" x14ac:dyDescent="0.25">
      <c r="A16" s="2" t="s">
        <v>0</v>
      </c>
      <c r="B16" s="2">
        <v>1162135</v>
      </c>
      <c r="C16" s="2">
        <v>868887</v>
      </c>
      <c r="D16" s="2">
        <v>977496</v>
      </c>
      <c r="E16" s="2">
        <v>934051</v>
      </c>
      <c r="F16" s="2">
        <v>1194718</v>
      </c>
      <c r="G16" s="2">
        <v>1411939</v>
      </c>
      <c r="H16" s="2">
        <v>1123035</v>
      </c>
      <c r="I16" s="2">
        <v>1327224</v>
      </c>
      <c r="J16" s="1">
        <f>INT(B16*1.1)</f>
        <v>1278348</v>
      </c>
      <c r="K16" s="1">
        <f>INT(B16*1.3)</f>
        <v>1510775</v>
      </c>
    </row>
    <row r="17" spans="1:11" x14ac:dyDescent="0.25">
      <c r="A17" s="2" t="s">
        <v>1</v>
      </c>
      <c r="B17" s="2">
        <v>7956</v>
      </c>
      <c r="C17" s="2">
        <v>5949</v>
      </c>
      <c r="D17" s="2">
        <v>6691</v>
      </c>
      <c r="E17" s="2">
        <v>6394</v>
      </c>
      <c r="F17" s="2">
        <v>8178</v>
      </c>
      <c r="G17" s="2">
        <v>9666</v>
      </c>
      <c r="H17" s="2">
        <v>7686</v>
      </c>
      <c r="I17" s="2">
        <v>9084</v>
      </c>
      <c r="J17" s="1">
        <f t="shared" ref="J17:J20" si="4">INT(B17*1.1)</f>
        <v>8751</v>
      </c>
      <c r="K17" s="1">
        <f t="shared" ref="K17:K20" si="5">INT(B17*1.3)</f>
        <v>10342</v>
      </c>
    </row>
    <row r="18" spans="1:11" x14ac:dyDescent="0.25">
      <c r="A18" s="2" t="s">
        <v>2</v>
      </c>
      <c r="B18" s="2">
        <v>1154128</v>
      </c>
      <c r="C18" s="2">
        <v>862899</v>
      </c>
      <c r="D18" s="2">
        <v>970762</v>
      </c>
      <c r="E18" s="2">
        <v>927616</v>
      </c>
      <c r="F18" s="2">
        <v>1186485</v>
      </c>
      <c r="G18" s="2">
        <v>1402210</v>
      </c>
      <c r="H18" s="2">
        <v>1115295</v>
      </c>
      <c r="I18" s="2">
        <v>1318077</v>
      </c>
      <c r="J18" s="1">
        <f t="shared" si="4"/>
        <v>1269540</v>
      </c>
      <c r="K18" s="1">
        <f t="shared" si="5"/>
        <v>1500366</v>
      </c>
    </row>
    <row r="19" spans="1:11" x14ac:dyDescent="0.25">
      <c r="A19" s="2" t="s">
        <v>3</v>
      </c>
      <c r="B19" s="2">
        <v>631</v>
      </c>
      <c r="C19" s="2">
        <v>472</v>
      </c>
      <c r="D19" s="2">
        <v>531</v>
      </c>
      <c r="E19" s="2">
        <v>508</v>
      </c>
      <c r="F19" s="2">
        <v>649</v>
      </c>
      <c r="G19" s="2">
        <v>766</v>
      </c>
      <c r="H19" s="2">
        <v>610</v>
      </c>
      <c r="I19" s="2">
        <v>721</v>
      </c>
      <c r="J19" s="1">
        <f t="shared" si="4"/>
        <v>694</v>
      </c>
      <c r="K19" s="1">
        <f t="shared" si="5"/>
        <v>820</v>
      </c>
    </row>
    <row r="20" spans="1:11" x14ac:dyDescent="0.25">
      <c r="A20" s="2" t="s">
        <v>4</v>
      </c>
      <c r="B20" s="2">
        <v>114025</v>
      </c>
      <c r="C20" s="2">
        <v>85252</v>
      </c>
      <c r="D20" s="2">
        <v>95908</v>
      </c>
      <c r="E20" s="2">
        <v>91647</v>
      </c>
      <c r="F20" s="2">
        <v>117222</v>
      </c>
      <c r="G20" s="2">
        <v>138534</v>
      </c>
      <c r="H20" s="2">
        <v>110188</v>
      </c>
      <c r="I20" s="2">
        <v>130222</v>
      </c>
      <c r="J20" s="1">
        <f t="shared" si="4"/>
        <v>125427</v>
      </c>
      <c r="K20" s="1">
        <f t="shared" si="5"/>
        <v>148232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1" x14ac:dyDescent="0.25">
      <c r="A22" s="2" t="s">
        <v>8</v>
      </c>
      <c r="B22" s="2"/>
      <c r="C22" s="3"/>
      <c r="D22" s="3"/>
      <c r="E22" s="3"/>
      <c r="F22" s="3"/>
      <c r="G22" s="3"/>
      <c r="H22" s="3"/>
      <c r="I22" s="3"/>
    </row>
    <row r="23" spans="1:11" x14ac:dyDescent="0.25">
      <c r="A23" s="2" t="s">
        <v>0</v>
      </c>
      <c r="B23" s="2">
        <v>871600</v>
      </c>
      <c r="C23" s="2">
        <v>651663</v>
      </c>
      <c r="D23" s="2">
        <v>733122</v>
      </c>
      <c r="E23" s="2">
        <v>700537</v>
      </c>
      <c r="F23" s="2">
        <v>830871</v>
      </c>
      <c r="G23" s="2">
        <v>847162</v>
      </c>
      <c r="H23" s="2">
        <v>781017</v>
      </c>
      <c r="I23" s="2">
        <v>796330</v>
      </c>
      <c r="J23" s="1">
        <f>INT(B23*1.02)</f>
        <v>889032</v>
      </c>
      <c r="K23" s="1">
        <f>INT(B23*1.04)</f>
        <v>906464</v>
      </c>
    </row>
    <row r="24" spans="1:11" x14ac:dyDescent="0.25">
      <c r="A24" s="2" t="s">
        <v>1</v>
      </c>
      <c r="B24" s="2">
        <v>5967</v>
      </c>
      <c r="C24" s="2">
        <v>4461</v>
      </c>
      <c r="D24" s="2">
        <v>5019</v>
      </c>
      <c r="E24" s="2">
        <v>4794</v>
      </c>
      <c r="F24" s="2">
        <v>5688</v>
      </c>
      <c r="G24" s="2">
        <v>5800</v>
      </c>
      <c r="H24" s="2">
        <v>5346</v>
      </c>
      <c r="I24" s="2">
        <v>5451</v>
      </c>
      <c r="J24" s="1">
        <f t="shared" ref="J24:J27" si="6">INT(B24*1.02)</f>
        <v>6086</v>
      </c>
      <c r="K24" s="1">
        <f t="shared" ref="K24:K27" si="7">INT(B24*1.04)</f>
        <v>6205</v>
      </c>
    </row>
    <row r="25" spans="1:11" x14ac:dyDescent="0.25">
      <c r="A25" s="2" t="s">
        <v>2</v>
      </c>
      <c r="B25" s="2">
        <v>865594</v>
      </c>
      <c r="C25" s="2">
        <v>647173</v>
      </c>
      <c r="D25" s="2">
        <v>728070</v>
      </c>
      <c r="E25" s="2">
        <v>695713</v>
      </c>
      <c r="F25" s="2">
        <v>825147</v>
      </c>
      <c r="G25" s="2">
        <v>841326</v>
      </c>
      <c r="H25" s="2">
        <v>775638</v>
      </c>
      <c r="I25" s="2">
        <v>790846</v>
      </c>
      <c r="J25" s="1">
        <f t="shared" si="6"/>
        <v>882905</v>
      </c>
      <c r="K25" s="1">
        <f t="shared" si="7"/>
        <v>900217</v>
      </c>
    </row>
    <row r="26" spans="1:11" x14ac:dyDescent="0.25">
      <c r="A26" s="2" t="s">
        <v>3</v>
      </c>
      <c r="B26" s="2">
        <v>472</v>
      </c>
      <c r="C26" s="2">
        <v>352</v>
      </c>
      <c r="D26" s="2">
        <v>397</v>
      </c>
      <c r="E26" s="2">
        <v>379</v>
      </c>
      <c r="F26" s="2">
        <v>450</v>
      </c>
      <c r="G26" s="2">
        <v>459</v>
      </c>
      <c r="H26" s="2">
        <v>423</v>
      </c>
      <c r="I26" s="2">
        <v>432</v>
      </c>
      <c r="J26" s="1">
        <f t="shared" si="6"/>
        <v>481</v>
      </c>
      <c r="K26" s="1">
        <f t="shared" si="7"/>
        <v>490</v>
      </c>
    </row>
    <row r="27" spans="1:11" x14ac:dyDescent="0.25">
      <c r="A27" s="2" t="s">
        <v>4</v>
      </c>
      <c r="B27" s="2">
        <v>85518</v>
      </c>
      <c r="C27" s="2">
        <v>63937</v>
      </c>
      <c r="D27" s="2">
        <v>71929</v>
      </c>
      <c r="E27" s="2">
        <v>68733</v>
      </c>
      <c r="F27" s="2">
        <v>81522</v>
      </c>
      <c r="G27" s="2">
        <v>83119</v>
      </c>
      <c r="H27" s="2">
        <v>76629</v>
      </c>
      <c r="I27" s="2">
        <v>78132</v>
      </c>
      <c r="J27" s="1">
        <f t="shared" si="6"/>
        <v>87228</v>
      </c>
      <c r="K27" s="1">
        <f t="shared" si="7"/>
        <v>88938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5">
      <c r="A29" s="2" t="s">
        <v>9</v>
      </c>
      <c r="B29" s="2"/>
      <c r="C29" s="3"/>
      <c r="D29" s="3"/>
      <c r="E29" s="3"/>
      <c r="F29" s="3"/>
      <c r="G29" s="3"/>
      <c r="H29" s="3"/>
      <c r="I29" s="3"/>
    </row>
    <row r="30" spans="1:11" x14ac:dyDescent="0.25">
      <c r="A30" s="2" t="s">
        <v>0</v>
      </c>
      <c r="B30" s="2">
        <v>697281</v>
      </c>
      <c r="C30" s="2">
        <v>521331</v>
      </c>
      <c r="D30" s="2">
        <v>586498</v>
      </c>
      <c r="E30" s="2">
        <v>560430</v>
      </c>
      <c r="F30" s="2">
        <v>716829</v>
      </c>
      <c r="G30" s="2">
        <v>781996</v>
      </c>
      <c r="H30" s="2">
        <v>673819</v>
      </c>
      <c r="I30" s="2">
        <v>735076</v>
      </c>
      <c r="J30" s="1">
        <f>INT(B30*1.1)</f>
        <v>767009</v>
      </c>
      <c r="K30" s="1">
        <f>INT(B30*1.2)</f>
        <v>836737</v>
      </c>
    </row>
    <row r="31" spans="1:11" x14ac:dyDescent="0.25">
      <c r="A31" s="2" t="s">
        <v>1</v>
      </c>
      <c r="B31" s="2">
        <v>4771</v>
      </c>
      <c r="C31" s="2">
        <v>3568</v>
      </c>
      <c r="D31" s="2">
        <v>4014</v>
      </c>
      <c r="E31" s="2">
        <v>3835</v>
      </c>
      <c r="F31" s="2">
        <v>4906</v>
      </c>
      <c r="G31" s="2">
        <v>5352</v>
      </c>
      <c r="H31" s="2">
        <v>4612</v>
      </c>
      <c r="I31" s="2">
        <v>5032</v>
      </c>
      <c r="J31" s="1">
        <f t="shared" ref="J31:J34" si="8">INT(B31*1.1)</f>
        <v>5248</v>
      </c>
      <c r="K31" s="1">
        <f t="shared" ref="K31:K34" si="9">INT(B31*1.2)</f>
        <v>5725</v>
      </c>
    </row>
    <row r="32" spans="1:11" x14ac:dyDescent="0.25">
      <c r="A32" s="2" t="s">
        <v>2</v>
      </c>
      <c r="B32" s="2">
        <v>692475</v>
      </c>
      <c r="C32" s="2">
        <v>517738</v>
      </c>
      <c r="D32" s="2">
        <v>582454</v>
      </c>
      <c r="E32" s="2">
        <v>556569</v>
      </c>
      <c r="F32" s="2">
        <v>711891</v>
      </c>
      <c r="G32" s="2">
        <v>776607</v>
      </c>
      <c r="H32" s="2">
        <v>669177</v>
      </c>
      <c r="I32" s="2">
        <v>730011</v>
      </c>
      <c r="J32" s="1">
        <f t="shared" si="8"/>
        <v>761722</v>
      </c>
      <c r="K32" s="1">
        <f t="shared" si="9"/>
        <v>830970</v>
      </c>
    </row>
    <row r="33" spans="1:11" x14ac:dyDescent="0.25">
      <c r="A33" s="2" t="s">
        <v>3</v>
      </c>
      <c r="B33" s="2">
        <v>379</v>
      </c>
      <c r="C33" s="2">
        <v>283</v>
      </c>
      <c r="D33" s="2">
        <v>319</v>
      </c>
      <c r="E33" s="2">
        <v>303</v>
      </c>
      <c r="F33" s="2">
        <v>388</v>
      </c>
      <c r="G33" s="2">
        <v>424</v>
      </c>
      <c r="H33" s="2">
        <v>366</v>
      </c>
      <c r="I33" s="2">
        <v>399</v>
      </c>
      <c r="J33" s="1">
        <f t="shared" si="8"/>
        <v>416</v>
      </c>
      <c r="K33" s="1">
        <f t="shared" si="9"/>
        <v>454</v>
      </c>
    </row>
    <row r="34" spans="1:11" x14ac:dyDescent="0.25">
      <c r="A34" s="2" t="s">
        <v>4</v>
      </c>
      <c r="B34" s="2">
        <v>68415</v>
      </c>
      <c r="C34" s="2">
        <v>51151</v>
      </c>
      <c r="D34" s="2">
        <v>57546</v>
      </c>
      <c r="E34" s="2">
        <v>54987</v>
      </c>
      <c r="F34" s="2">
        <v>70332</v>
      </c>
      <c r="G34" s="2">
        <v>76726</v>
      </c>
      <c r="H34" s="2">
        <v>66111</v>
      </c>
      <c r="I34" s="2">
        <v>72121</v>
      </c>
      <c r="J34" s="1">
        <f t="shared" si="8"/>
        <v>75256</v>
      </c>
      <c r="K34" s="1">
        <f t="shared" si="9"/>
        <v>82098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F3C-5506-4A85-A198-1ABF11FA397C}">
  <dimension ref="A1:I34"/>
  <sheetViews>
    <sheetView zoomScale="90" zoomScaleNormal="90" workbookViewId="0">
      <selection activeCell="B2" sqref="B2:I2"/>
    </sheetView>
  </sheetViews>
  <sheetFormatPr defaultColWidth="11" defaultRowHeight="15.75" x14ac:dyDescent="0.25"/>
  <cols>
    <col min="1" max="1" width="12" style="1" bestFit="1" customWidth="1"/>
    <col min="2" max="9" width="10.625" style="1" customWidth="1"/>
    <col min="10" max="16384" width="11" style="1"/>
  </cols>
  <sheetData>
    <row r="1" spans="1:9" x14ac:dyDescent="0.25">
      <c r="A1" s="2" t="s">
        <v>5</v>
      </c>
      <c r="B1" s="2"/>
      <c r="C1" s="3"/>
      <c r="D1" s="3"/>
      <c r="E1" s="3"/>
      <c r="F1" s="3"/>
      <c r="G1" s="3"/>
      <c r="H1" s="3"/>
    </row>
    <row r="2" spans="1:9" x14ac:dyDescent="0.25">
      <c r="A2" s="2" t="s">
        <v>0</v>
      </c>
      <c r="B2" s="2">
        <v>657061</v>
      </c>
      <c r="C2" s="2">
        <v>716196</v>
      </c>
      <c r="D2" s="2">
        <v>548790</v>
      </c>
      <c r="E2" s="2">
        <v>558501</v>
      </c>
      <c r="F2" s="2">
        <v>538790</v>
      </c>
      <c r="G2" s="2">
        <v>722767</v>
      </c>
      <c r="H2" s="2">
        <v>548790</v>
      </c>
      <c r="I2" s="1">
        <f>INT(B2*1.05)</f>
        <v>689914</v>
      </c>
    </row>
    <row r="3" spans="1:9" x14ac:dyDescent="0.25">
      <c r="A3" s="2" t="s">
        <v>1</v>
      </c>
      <c r="B3" s="2">
        <v>5272</v>
      </c>
      <c r="C3" s="2">
        <v>5746</v>
      </c>
      <c r="D3" s="2">
        <v>4423</v>
      </c>
      <c r="E3" s="2">
        <v>4481</v>
      </c>
      <c r="F3" s="2">
        <v>4426</v>
      </c>
      <c r="G3" s="2">
        <v>5799</v>
      </c>
      <c r="H3" s="2">
        <v>4542</v>
      </c>
      <c r="I3" s="1">
        <f>INT(B3*1.05)</f>
        <v>5535</v>
      </c>
    </row>
    <row r="4" spans="1:9" x14ac:dyDescent="0.25">
      <c r="A4" s="2" t="s">
        <v>2</v>
      </c>
      <c r="B4" s="2">
        <v>651754</v>
      </c>
      <c r="C4" s="2">
        <v>710411</v>
      </c>
      <c r="D4" s="2">
        <v>544438</v>
      </c>
      <c r="E4" s="2">
        <v>553990</v>
      </c>
      <c r="F4" s="2">
        <v>554642</v>
      </c>
      <c r="G4" s="2">
        <v>716929</v>
      </c>
      <c r="H4" s="2">
        <v>543438</v>
      </c>
      <c r="I4" s="1">
        <f>INT(B4*1.05)</f>
        <v>684341</v>
      </c>
    </row>
    <row r="5" spans="1:9" x14ac:dyDescent="0.25">
      <c r="A5" s="2" t="s">
        <v>3</v>
      </c>
      <c r="B5" s="2">
        <v>458</v>
      </c>
      <c r="C5" s="2">
        <v>499</v>
      </c>
      <c r="D5" s="2">
        <v>395</v>
      </c>
      <c r="E5" s="2">
        <v>389</v>
      </c>
      <c r="F5" s="2">
        <v>405</v>
      </c>
      <c r="G5" s="2">
        <v>503</v>
      </c>
      <c r="H5" s="2">
        <v>415</v>
      </c>
      <c r="I5" s="1">
        <f>INT(B5*1.05)</f>
        <v>480</v>
      </c>
    </row>
    <row r="6" spans="1:9" x14ac:dyDescent="0.25">
      <c r="A6" s="2" t="s">
        <v>4</v>
      </c>
      <c r="B6" s="2">
        <v>68924</v>
      </c>
      <c r="C6" s="2">
        <v>75127</v>
      </c>
      <c r="D6" s="2">
        <v>57517</v>
      </c>
      <c r="E6" s="2">
        <v>58585</v>
      </c>
      <c r="F6" s="2">
        <v>58442</v>
      </c>
      <c r="G6" s="2">
        <v>75816</v>
      </c>
      <c r="H6" s="2">
        <v>59215</v>
      </c>
      <c r="I6" s="1">
        <f>INT(B6*1.05)</f>
        <v>72370</v>
      </c>
    </row>
    <row r="7" spans="1:9" x14ac:dyDescent="0.25">
      <c r="A7" s="2"/>
      <c r="B7" s="2"/>
      <c r="C7" s="2"/>
      <c r="D7" s="2"/>
      <c r="E7" s="2"/>
      <c r="F7" s="2"/>
      <c r="G7" s="2"/>
      <c r="H7" s="2"/>
    </row>
    <row r="8" spans="1:9" x14ac:dyDescent="0.25">
      <c r="A8" s="2" t="s">
        <v>6</v>
      </c>
      <c r="B8" s="2"/>
      <c r="C8" s="3"/>
      <c r="D8" s="3"/>
      <c r="E8" s="3"/>
      <c r="F8" s="3"/>
      <c r="G8" s="3"/>
      <c r="H8" s="3"/>
    </row>
    <row r="9" spans="1:9" x14ac:dyDescent="0.25">
      <c r="A9" s="2" t="s">
        <v>0</v>
      </c>
      <c r="B9" s="2">
        <v>574927</v>
      </c>
      <c r="C9" s="2">
        <v>626670</v>
      </c>
      <c r="D9" s="2">
        <v>471439</v>
      </c>
      <c r="E9" s="2">
        <v>488688</v>
      </c>
      <c r="F9" s="2">
        <v>471439</v>
      </c>
      <c r="G9" s="2">
        <v>632419</v>
      </c>
      <c r="H9" s="2">
        <v>471439</v>
      </c>
      <c r="I9" s="1">
        <v>620920</v>
      </c>
    </row>
    <row r="10" spans="1:9" x14ac:dyDescent="0.25">
      <c r="A10" s="2" t="s">
        <v>1</v>
      </c>
      <c r="B10" s="2">
        <v>4612</v>
      </c>
      <c r="C10" s="2">
        <v>5026</v>
      </c>
      <c r="D10" s="2">
        <v>3781</v>
      </c>
      <c r="E10" s="2">
        <v>3919</v>
      </c>
      <c r="F10" s="2">
        <v>3781</v>
      </c>
      <c r="G10" s="2">
        <v>5073</v>
      </c>
      <c r="H10" s="2">
        <v>3781</v>
      </c>
      <c r="I10" s="1">
        <v>4981</v>
      </c>
    </row>
    <row r="11" spans="1:9" x14ac:dyDescent="0.25">
      <c r="A11" s="2" t="s">
        <v>2</v>
      </c>
      <c r="B11" s="2">
        <v>570285</v>
      </c>
      <c r="C11" s="2">
        <v>621610</v>
      </c>
      <c r="D11" s="2">
        <v>467632</v>
      </c>
      <c r="E11" s="2">
        <v>484741</v>
      </c>
      <c r="F11" s="2">
        <v>467632</v>
      </c>
      <c r="G11" s="2">
        <v>627313</v>
      </c>
      <c r="H11" s="2">
        <v>467632</v>
      </c>
      <c r="I11" s="1">
        <v>615907</v>
      </c>
    </row>
    <row r="12" spans="1:9" x14ac:dyDescent="0.25">
      <c r="A12" s="2" t="s">
        <v>3</v>
      </c>
      <c r="B12" s="2">
        <v>400</v>
      </c>
      <c r="C12" s="2">
        <v>436</v>
      </c>
      <c r="D12" s="2">
        <v>327</v>
      </c>
      <c r="E12" s="2">
        <v>339</v>
      </c>
      <c r="F12" s="2">
        <v>327</v>
      </c>
      <c r="G12" s="2">
        <v>439</v>
      </c>
      <c r="H12" s="2">
        <v>327</v>
      </c>
      <c r="I12" s="1">
        <v>432</v>
      </c>
    </row>
    <row r="13" spans="1:9" x14ac:dyDescent="0.25">
      <c r="A13" s="2" t="s">
        <v>4</v>
      </c>
      <c r="B13" s="2">
        <v>60307</v>
      </c>
      <c r="C13" s="2">
        <v>65734</v>
      </c>
      <c r="D13" s="2">
        <v>49452</v>
      </c>
      <c r="E13" s="2">
        <v>51261</v>
      </c>
      <c r="F13" s="2">
        <v>49452</v>
      </c>
      <c r="G13" s="2">
        <v>66337</v>
      </c>
      <c r="H13" s="2">
        <v>49452</v>
      </c>
      <c r="I13" s="1">
        <v>65131</v>
      </c>
    </row>
    <row r="14" spans="1:9" x14ac:dyDescent="0.25">
      <c r="A14" s="2"/>
      <c r="B14" s="2"/>
      <c r="C14" s="2"/>
      <c r="D14" s="2"/>
      <c r="E14" s="2"/>
      <c r="F14" s="2"/>
      <c r="G14" s="2"/>
      <c r="H14" s="2"/>
    </row>
    <row r="15" spans="1:9" x14ac:dyDescent="0.25">
      <c r="A15" s="2" t="s">
        <v>7</v>
      </c>
      <c r="B15" s="2"/>
      <c r="C15" s="3"/>
      <c r="D15" s="3"/>
      <c r="E15" s="3"/>
      <c r="F15" s="3"/>
      <c r="G15" s="3"/>
      <c r="H15" s="3"/>
    </row>
    <row r="16" spans="1:9" x14ac:dyDescent="0.25">
      <c r="A16" s="2" t="s">
        <v>0</v>
      </c>
      <c r="B16" s="2">
        <v>328530</v>
      </c>
      <c r="C16" s="2">
        <v>358096</v>
      </c>
      <c r="D16" s="2">
        <v>269394</v>
      </c>
      <c r="E16" s="2">
        <v>279250</v>
      </c>
      <c r="F16" s="2">
        <v>269394</v>
      </c>
      <c r="G16" s="2">
        <v>361383</v>
      </c>
      <c r="H16" s="2">
        <v>269394</v>
      </c>
      <c r="I16" s="1">
        <v>338385</v>
      </c>
    </row>
    <row r="17" spans="1:9" x14ac:dyDescent="0.25">
      <c r="A17" s="2" t="s">
        <v>1</v>
      </c>
      <c r="B17" s="2">
        <v>2635</v>
      </c>
      <c r="C17" s="2">
        <v>2872</v>
      </c>
      <c r="D17" s="2">
        <v>2160</v>
      </c>
      <c r="E17" s="2">
        <v>2239</v>
      </c>
      <c r="F17" s="2">
        <v>2160</v>
      </c>
      <c r="G17" s="2">
        <v>2898</v>
      </c>
      <c r="H17" s="2">
        <v>2160</v>
      </c>
      <c r="I17" s="1">
        <v>2713</v>
      </c>
    </row>
    <row r="18" spans="1:9" x14ac:dyDescent="0.25">
      <c r="A18" s="2" t="s">
        <v>2</v>
      </c>
      <c r="B18" s="2">
        <v>325876</v>
      </c>
      <c r="C18" s="2">
        <v>355204</v>
      </c>
      <c r="D18" s="2">
        <v>267217</v>
      </c>
      <c r="E18" s="2">
        <v>276994</v>
      </c>
      <c r="F18" s="2">
        <v>267217</v>
      </c>
      <c r="G18" s="2">
        <v>358464</v>
      </c>
      <c r="H18" s="2">
        <v>267217</v>
      </c>
      <c r="I18" s="1">
        <v>335652</v>
      </c>
    </row>
    <row r="19" spans="1:9" x14ac:dyDescent="0.25">
      <c r="A19" s="2" t="s">
        <v>3</v>
      </c>
      <c r="B19" s="2">
        <v>228</v>
      </c>
      <c r="C19" s="2">
        <v>247</v>
      </c>
      <c r="D19" s="2">
        <v>186</v>
      </c>
      <c r="E19" s="2">
        <v>193</v>
      </c>
      <c r="F19" s="2">
        <v>186</v>
      </c>
      <c r="G19" s="2">
        <v>250</v>
      </c>
      <c r="H19" s="2">
        <v>186</v>
      </c>
      <c r="I19" s="1">
        <v>234</v>
      </c>
    </row>
    <row r="20" spans="1:9" x14ac:dyDescent="0.25">
      <c r="A20" s="2" t="s">
        <v>4</v>
      </c>
      <c r="B20" s="2">
        <v>34461</v>
      </c>
      <c r="C20" s="2">
        <v>37561</v>
      </c>
      <c r="D20" s="2">
        <v>28257</v>
      </c>
      <c r="E20" s="2">
        <v>29290</v>
      </c>
      <c r="F20" s="2">
        <v>28257</v>
      </c>
      <c r="G20" s="2">
        <v>37906</v>
      </c>
      <c r="H20" s="2">
        <v>28257</v>
      </c>
      <c r="I20" s="1">
        <v>35494</v>
      </c>
    </row>
    <row r="21" spans="1:9" x14ac:dyDescent="0.25">
      <c r="A21" s="2"/>
      <c r="B21" s="2"/>
      <c r="C21" s="2"/>
      <c r="D21" s="2"/>
      <c r="E21" s="2"/>
      <c r="F21" s="2"/>
      <c r="G21" s="2"/>
      <c r="H21" s="2"/>
    </row>
    <row r="22" spans="1:9" x14ac:dyDescent="0.25">
      <c r="A22" s="2" t="s">
        <v>8</v>
      </c>
      <c r="B22" s="2"/>
      <c r="C22" s="3"/>
      <c r="D22" s="3"/>
      <c r="E22" s="3"/>
      <c r="F22" s="3"/>
      <c r="G22" s="3"/>
      <c r="H22" s="3"/>
    </row>
    <row r="23" spans="1:9" x14ac:dyDescent="0.25">
      <c r="A23" s="2" t="s">
        <v>0</v>
      </c>
      <c r="B23" s="2">
        <v>246397</v>
      </c>
      <c r="C23" s="2">
        <v>268572</v>
      </c>
      <c r="D23" s="2">
        <v>202045</v>
      </c>
      <c r="E23" s="2">
        <v>209437</v>
      </c>
      <c r="F23" s="2">
        <v>202045</v>
      </c>
      <c r="G23" s="2">
        <v>271036</v>
      </c>
      <c r="H23" s="2">
        <v>202045</v>
      </c>
      <c r="I23" s="1">
        <v>258717</v>
      </c>
    </row>
    <row r="24" spans="1:9" x14ac:dyDescent="0.25">
      <c r="A24" s="2" t="s">
        <v>1</v>
      </c>
      <c r="B24" s="2">
        <v>1977</v>
      </c>
      <c r="C24" s="2">
        <v>2154</v>
      </c>
      <c r="D24" s="2">
        <v>1620</v>
      </c>
      <c r="E24" s="2">
        <v>1680</v>
      </c>
      <c r="F24" s="2">
        <v>1620</v>
      </c>
      <c r="G24" s="2">
        <v>2173</v>
      </c>
      <c r="H24" s="2">
        <v>1620</v>
      </c>
      <c r="I24" s="1">
        <v>2074</v>
      </c>
    </row>
    <row r="25" spans="1:9" x14ac:dyDescent="0.25">
      <c r="A25" s="2" t="s">
        <v>2</v>
      </c>
      <c r="B25" s="2">
        <v>244407</v>
      </c>
      <c r="C25" s="2">
        <v>266403</v>
      </c>
      <c r="D25" s="2">
        <v>200413</v>
      </c>
      <c r="E25" s="2">
        <v>207745</v>
      </c>
      <c r="F25" s="2">
        <v>200413</v>
      </c>
      <c r="G25" s="2">
        <v>268846</v>
      </c>
      <c r="H25" s="2">
        <v>200413</v>
      </c>
      <c r="I25" s="1">
        <v>256626</v>
      </c>
    </row>
    <row r="26" spans="1:9" x14ac:dyDescent="0.25">
      <c r="A26" s="2" t="s">
        <v>3</v>
      </c>
      <c r="B26" s="2">
        <v>171</v>
      </c>
      <c r="C26" s="2">
        <v>186</v>
      </c>
      <c r="D26" s="2">
        <v>139</v>
      </c>
      <c r="E26" s="2">
        <v>144</v>
      </c>
      <c r="F26" s="2">
        <v>139</v>
      </c>
      <c r="G26" s="2">
        <v>187</v>
      </c>
      <c r="H26" s="2">
        <v>139</v>
      </c>
      <c r="I26" s="1">
        <v>178</v>
      </c>
    </row>
    <row r="27" spans="1:9" x14ac:dyDescent="0.25">
      <c r="A27" s="2" t="s">
        <v>4</v>
      </c>
      <c r="B27" s="2">
        <v>25846</v>
      </c>
      <c r="C27" s="2">
        <v>28171</v>
      </c>
      <c r="D27" s="2">
        <v>21193</v>
      </c>
      <c r="E27" s="2">
        <v>21969</v>
      </c>
      <c r="F27" s="2">
        <v>21193</v>
      </c>
      <c r="G27" s="2">
        <v>28431</v>
      </c>
      <c r="H27" s="2">
        <v>21193</v>
      </c>
      <c r="I27" s="1">
        <v>27138</v>
      </c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 t="s">
        <v>9</v>
      </c>
      <c r="B29" s="2"/>
      <c r="C29" s="3"/>
      <c r="D29" s="3"/>
      <c r="E29" s="3"/>
      <c r="F29" s="3"/>
      <c r="G29" s="3"/>
      <c r="H29" s="3"/>
    </row>
    <row r="30" spans="1:9" x14ac:dyDescent="0.25">
      <c r="A30" s="2" t="s">
        <v>0</v>
      </c>
      <c r="B30" s="2">
        <v>197118</v>
      </c>
      <c r="C30" s="2">
        <v>214858</v>
      </c>
      <c r="D30" s="2">
        <v>161635</v>
      </c>
      <c r="E30" s="2">
        <v>167550</v>
      </c>
      <c r="F30" s="2">
        <v>161635</v>
      </c>
      <c r="G30" s="2">
        <v>216829</v>
      </c>
      <c r="H30" s="2">
        <v>161635</v>
      </c>
      <c r="I30" s="1">
        <v>210915</v>
      </c>
    </row>
    <row r="31" spans="1:9" x14ac:dyDescent="0.25">
      <c r="A31" s="2" t="s">
        <v>1</v>
      </c>
      <c r="B31" s="2">
        <v>1581</v>
      </c>
      <c r="C31" s="2">
        <v>1722</v>
      </c>
      <c r="D31" s="2">
        <v>1296</v>
      </c>
      <c r="E31" s="2">
        <v>1342</v>
      </c>
      <c r="F31" s="2">
        <v>1296</v>
      </c>
      <c r="G31" s="2">
        <v>1738</v>
      </c>
      <c r="H31" s="2">
        <v>1296</v>
      </c>
      <c r="I31" s="1">
        <v>1338</v>
      </c>
    </row>
    <row r="32" spans="1:9" x14ac:dyDescent="0.25">
      <c r="A32" s="2" t="s">
        <v>2</v>
      </c>
      <c r="B32" s="2">
        <v>195525</v>
      </c>
      <c r="C32" s="2">
        <v>213121</v>
      </c>
      <c r="D32" s="2">
        <v>160330</v>
      </c>
      <c r="E32" s="2">
        <v>166195</v>
      </c>
      <c r="F32" s="2">
        <v>160330</v>
      </c>
      <c r="G32" s="2">
        <v>215077</v>
      </c>
      <c r="H32" s="2">
        <v>160330</v>
      </c>
      <c r="I32" s="1">
        <v>174408</v>
      </c>
    </row>
    <row r="33" spans="1:9" x14ac:dyDescent="0.25">
      <c r="A33" s="2" t="s">
        <v>3</v>
      </c>
      <c r="B33" s="2">
        <v>136</v>
      </c>
      <c r="C33" s="2">
        <v>148</v>
      </c>
      <c r="D33" s="2">
        <v>111</v>
      </c>
      <c r="E33" s="2">
        <v>115</v>
      </c>
      <c r="F33" s="2">
        <v>111</v>
      </c>
      <c r="G33" s="2">
        <v>150</v>
      </c>
      <c r="H33" s="2">
        <v>111</v>
      </c>
      <c r="I33" s="1">
        <v>117</v>
      </c>
    </row>
    <row r="34" spans="1:9" x14ac:dyDescent="0.25">
      <c r="A34" s="2" t="s">
        <v>4</v>
      </c>
      <c r="B34" s="2">
        <v>20676</v>
      </c>
      <c r="C34" s="2">
        <v>22536</v>
      </c>
      <c r="D34" s="2">
        <v>16953</v>
      </c>
      <c r="E34" s="2">
        <v>17574</v>
      </c>
      <c r="F34" s="2">
        <v>16953</v>
      </c>
      <c r="G34" s="2">
        <v>22743</v>
      </c>
      <c r="H34" s="2">
        <v>16953</v>
      </c>
      <c r="I34" s="1">
        <v>16867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5168-9363-45EA-AC76-14BBC69D1F9F}">
  <dimension ref="A1:K34"/>
  <sheetViews>
    <sheetView tabSelected="1" zoomScale="90" zoomScaleNormal="90" workbookViewId="0">
      <selection activeCell="N18" sqref="N18"/>
    </sheetView>
  </sheetViews>
  <sheetFormatPr defaultColWidth="11" defaultRowHeight="15.75" x14ac:dyDescent="0.25"/>
  <cols>
    <col min="1" max="1" width="13" style="1" bestFit="1" customWidth="1"/>
    <col min="2" max="11" width="10.625" style="1" customWidth="1"/>
    <col min="12" max="16384" width="11" style="1"/>
  </cols>
  <sheetData>
    <row r="1" spans="1:11" x14ac:dyDescent="0.25">
      <c r="A1" s="2" t="s">
        <v>5</v>
      </c>
      <c r="B1" s="2"/>
      <c r="C1" s="3"/>
      <c r="D1" s="3"/>
      <c r="E1" s="3"/>
      <c r="F1" s="3"/>
      <c r="G1" s="3"/>
      <c r="H1" s="3"/>
      <c r="I1" s="3"/>
    </row>
    <row r="2" spans="1:11" x14ac:dyDescent="0.25">
      <c r="A2" s="2" t="s">
        <v>0</v>
      </c>
      <c r="B2" s="2">
        <v>1481940</v>
      </c>
      <c r="C2" s="2">
        <v>1659772</v>
      </c>
      <c r="D2" s="2">
        <v>1318926</v>
      </c>
      <c r="E2" s="2">
        <v>1348565</v>
      </c>
      <c r="F2" s="2">
        <v>1378204</v>
      </c>
      <c r="G2" s="2">
        <v>1600495</v>
      </c>
      <c r="H2" s="2">
        <v>1615314</v>
      </c>
      <c r="I2" s="2">
        <v>1541217</v>
      </c>
      <c r="J2" s="1">
        <f>INT(B2*1.02)</f>
        <v>1511578</v>
      </c>
      <c r="K2" s="1">
        <f>INT(B2*1.05)</f>
        <v>1556037</v>
      </c>
    </row>
    <row r="3" spans="1:11" x14ac:dyDescent="0.25">
      <c r="A3" s="2" t="s">
        <v>1</v>
      </c>
      <c r="B3" s="2">
        <v>8582</v>
      </c>
      <c r="C3" s="2">
        <v>9611</v>
      </c>
      <c r="D3" s="2">
        <v>7837</v>
      </c>
      <c r="E3" s="2">
        <v>7840</v>
      </c>
      <c r="F3" s="2">
        <v>7981</v>
      </c>
      <c r="G3" s="2">
        <v>9268</v>
      </c>
      <c r="H3" s="2">
        <v>9354</v>
      </c>
      <c r="I3" s="2">
        <v>8925</v>
      </c>
      <c r="J3" s="1">
        <f t="shared" ref="J3:J6" si="0">INT(B3*1.02)</f>
        <v>8753</v>
      </c>
      <c r="K3" s="1">
        <f t="shared" ref="K3:K6" si="1">INT(B3*1.05)</f>
        <v>9011</v>
      </c>
    </row>
    <row r="4" spans="1:11" x14ac:dyDescent="0.25">
      <c r="A4" s="2" t="s">
        <v>2</v>
      </c>
      <c r="B4" s="2">
        <v>1473285</v>
      </c>
      <c r="C4" s="2">
        <v>1650079</v>
      </c>
      <c r="D4" s="2">
        <v>1311223</v>
      </c>
      <c r="E4" s="2">
        <v>1340689</v>
      </c>
      <c r="F4" s="2">
        <v>1370155</v>
      </c>
      <c r="G4" s="2">
        <v>1591147</v>
      </c>
      <c r="H4" s="2">
        <v>1605880</v>
      </c>
      <c r="I4" s="2">
        <v>1532216</v>
      </c>
      <c r="J4" s="1">
        <f t="shared" si="0"/>
        <v>1502750</v>
      </c>
      <c r="K4" s="1">
        <f t="shared" si="1"/>
        <v>1546949</v>
      </c>
    </row>
    <row r="5" spans="1:11" x14ac:dyDescent="0.25">
      <c r="A5" s="2" t="s">
        <v>3</v>
      </c>
      <c r="B5" s="2">
        <v>1339</v>
      </c>
      <c r="C5" s="2">
        <v>1499</v>
      </c>
      <c r="D5" s="2">
        <v>1191</v>
      </c>
      <c r="E5" s="2">
        <v>1218</v>
      </c>
      <c r="F5" s="2">
        <v>1245</v>
      </c>
      <c r="G5" s="2">
        <v>1446</v>
      </c>
      <c r="H5" s="2">
        <v>1459</v>
      </c>
      <c r="I5" s="2">
        <v>1392</v>
      </c>
      <c r="J5" s="1">
        <f t="shared" si="0"/>
        <v>1365</v>
      </c>
      <c r="K5" s="1">
        <f t="shared" si="1"/>
        <v>1405</v>
      </c>
    </row>
    <row r="6" spans="1:11" x14ac:dyDescent="0.25">
      <c r="A6" s="2" t="s">
        <v>4</v>
      </c>
      <c r="B6" s="2">
        <v>147252</v>
      </c>
      <c r="C6" s="2">
        <v>164922</v>
      </c>
      <c r="D6" s="2">
        <v>131054</v>
      </c>
      <c r="E6" s="2">
        <v>133999</v>
      </c>
      <c r="F6" s="2">
        <v>136944</v>
      </c>
      <c r="G6" s="2">
        <v>159032</v>
      </c>
      <c r="H6" s="2">
        <v>160504</v>
      </c>
      <c r="I6" s="2">
        <v>153142</v>
      </c>
      <c r="J6" s="1">
        <f t="shared" si="0"/>
        <v>150197</v>
      </c>
      <c r="K6" s="1">
        <f t="shared" si="1"/>
        <v>154614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</row>
    <row r="8" spans="1:11" x14ac:dyDescent="0.25">
      <c r="A8" s="2" t="s">
        <v>6</v>
      </c>
      <c r="B8" s="2"/>
      <c r="C8" s="3"/>
      <c r="D8" s="3"/>
      <c r="E8" s="3"/>
      <c r="F8" s="3"/>
      <c r="G8" s="3"/>
      <c r="H8" s="3"/>
      <c r="I8" s="3"/>
    </row>
    <row r="9" spans="1:11" x14ac:dyDescent="0.25">
      <c r="A9" s="2" t="s">
        <v>0</v>
      </c>
      <c r="B9" s="2">
        <v>1296697</v>
      </c>
      <c r="C9" s="2">
        <v>1452300</v>
      </c>
      <c r="D9" s="2">
        <v>1154059</v>
      </c>
      <c r="E9" s="2">
        <v>1179994</v>
      </c>
      <c r="F9" s="2">
        <v>1205928</v>
      </c>
      <c r="G9" s="2">
        <v>1400433</v>
      </c>
      <c r="H9" s="2">
        <v>1413399</v>
      </c>
      <c r="I9" s="2">
        <v>1348564</v>
      </c>
      <c r="J9" s="1">
        <v>1244829</v>
      </c>
      <c r="K9" s="1">
        <v>1309663</v>
      </c>
    </row>
    <row r="10" spans="1:11" x14ac:dyDescent="0.25">
      <c r="A10" s="2" t="s">
        <v>1</v>
      </c>
      <c r="B10" s="2">
        <v>7509</v>
      </c>
      <c r="C10" s="2">
        <v>8409</v>
      </c>
      <c r="D10" s="2">
        <v>6682</v>
      </c>
      <c r="E10" s="2">
        <v>6832</v>
      </c>
      <c r="F10" s="2">
        <v>6982</v>
      </c>
      <c r="G10" s="2">
        <v>8109</v>
      </c>
      <c r="H10" s="2">
        <v>8184</v>
      </c>
      <c r="I10" s="2">
        <v>7809</v>
      </c>
      <c r="J10" s="1">
        <v>7207</v>
      </c>
      <c r="K10" s="1">
        <v>7584</v>
      </c>
    </row>
    <row r="11" spans="1:11" x14ac:dyDescent="0.25">
      <c r="A11" s="2" t="s">
        <v>2</v>
      </c>
      <c r="B11" s="2">
        <v>1289124</v>
      </c>
      <c r="C11" s="2">
        <v>1443817</v>
      </c>
      <c r="D11" s="2">
        <v>1147320</v>
      </c>
      <c r="E11" s="2">
        <v>1173102</v>
      </c>
      <c r="F11" s="2">
        <v>1198884</v>
      </c>
      <c r="G11" s="2">
        <v>1392253</v>
      </c>
      <c r="H11" s="2">
        <v>1405144</v>
      </c>
      <c r="I11" s="2">
        <v>1340688</v>
      </c>
      <c r="J11" s="1">
        <v>1237558</v>
      </c>
      <c r="K11" s="1">
        <v>1302015</v>
      </c>
    </row>
    <row r="12" spans="1:11" x14ac:dyDescent="0.25">
      <c r="A12" s="2" t="s">
        <v>3</v>
      </c>
      <c r="B12" s="2">
        <v>1171</v>
      </c>
      <c r="C12" s="2">
        <v>1311</v>
      </c>
      <c r="D12" s="2">
        <v>1042</v>
      </c>
      <c r="E12" s="2">
        <v>1065</v>
      </c>
      <c r="F12" s="2">
        <v>1089</v>
      </c>
      <c r="G12" s="2">
        <v>1264</v>
      </c>
      <c r="H12" s="2">
        <v>1276</v>
      </c>
      <c r="I12" s="2">
        <v>1218</v>
      </c>
      <c r="J12" s="1">
        <v>1123</v>
      </c>
      <c r="K12" s="1">
        <v>1182</v>
      </c>
    </row>
    <row r="13" spans="1:11" x14ac:dyDescent="0.25">
      <c r="A13" s="2" t="s">
        <v>4</v>
      </c>
      <c r="B13" s="2">
        <v>128845</v>
      </c>
      <c r="C13" s="2">
        <v>144306</v>
      </c>
      <c r="D13" s="2">
        <v>114672</v>
      </c>
      <c r="E13" s="2">
        <v>117249</v>
      </c>
      <c r="F13" s="2">
        <v>119826</v>
      </c>
      <c r="G13" s="2">
        <v>139152</v>
      </c>
      <c r="H13" s="2">
        <v>140440</v>
      </c>
      <c r="I13" s="2">
        <v>133998</v>
      </c>
      <c r="J13" s="1">
        <v>123691</v>
      </c>
      <c r="K13" s="1">
        <v>130132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25">
      <c r="A15" s="2" t="s">
        <v>7</v>
      </c>
      <c r="B15" s="2"/>
      <c r="C15" s="3"/>
      <c r="D15" s="3"/>
      <c r="E15" s="3"/>
      <c r="F15" s="3"/>
      <c r="G15" s="3"/>
      <c r="H15" s="3"/>
      <c r="I15" s="3"/>
    </row>
    <row r="16" spans="1:11" x14ac:dyDescent="0.25">
      <c r="A16" s="2" t="s">
        <v>0</v>
      </c>
      <c r="B16" s="2">
        <v>790970</v>
      </c>
      <c r="C16" s="2">
        <v>829885</v>
      </c>
      <c r="D16" s="2">
        <v>659463</v>
      </c>
      <c r="E16" s="2">
        <v>774281</v>
      </c>
      <c r="F16" s="2">
        <v>789101</v>
      </c>
      <c r="G16" s="2">
        <v>800247</v>
      </c>
      <c r="H16" s="2">
        <v>807657</v>
      </c>
      <c r="I16" s="2">
        <v>770608</v>
      </c>
      <c r="J16" s="1">
        <v>748378</v>
      </c>
      <c r="K16" s="1">
        <v>807657</v>
      </c>
    </row>
    <row r="17" spans="1:11" x14ac:dyDescent="0.25">
      <c r="A17" s="2" t="s">
        <v>1</v>
      </c>
      <c r="B17" s="2">
        <v>6290</v>
      </c>
      <c r="C17" s="2">
        <v>6804</v>
      </c>
      <c r="D17" s="2">
        <v>5817</v>
      </c>
      <c r="E17" s="2">
        <v>6903</v>
      </c>
      <c r="F17" s="2">
        <v>3988</v>
      </c>
      <c r="G17" s="2">
        <v>5632</v>
      </c>
      <c r="H17" s="2">
        <v>6675</v>
      </c>
      <c r="I17" s="2">
        <v>6461</v>
      </c>
      <c r="J17" s="1">
        <v>6332</v>
      </c>
      <c r="K17" s="1">
        <v>6675</v>
      </c>
    </row>
    <row r="18" spans="1:11" x14ac:dyDescent="0.25">
      <c r="A18" s="2" t="s">
        <v>2</v>
      </c>
      <c r="B18" s="2">
        <v>776642</v>
      </c>
      <c r="C18" s="2">
        <v>825039</v>
      </c>
      <c r="D18" s="2">
        <v>655611</v>
      </c>
      <c r="E18" s="2">
        <v>770344</v>
      </c>
      <c r="F18" s="2">
        <v>785077</v>
      </c>
      <c r="G18" s="2">
        <v>795573</v>
      </c>
      <c r="H18" s="2">
        <v>802939</v>
      </c>
      <c r="I18" s="2">
        <v>766107</v>
      </c>
      <c r="J18" s="1">
        <v>744007</v>
      </c>
      <c r="K18" s="1">
        <v>802939</v>
      </c>
    </row>
    <row r="19" spans="1:11" x14ac:dyDescent="0.25">
      <c r="A19" s="2" t="s">
        <v>3</v>
      </c>
      <c r="B19" s="2">
        <v>669</v>
      </c>
      <c r="C19" s="2">
        <v>748</v>
      </c>
      <c r="D19" s="2">
        <v>594</v>
      </c>
      <c r="E19" s="2">
        <v>607</v>
      </c>
      <c r="F19" s="2">
        <v>621</v>
      </c>
      <c r="G19" s="2">
        <v>721</v>
      </c>
      <c r="H19" s="2">
        <v>729</v>
      </c>
      <c r="I19" s="2">
        <v>694</v>
      </c>
      <c r="J19" s="1">
        <v>675</v>
      </c>
      <c r="K19" s="1">
        <v>729</v>
      </c>
    </row>
    <row r="20" spans="1:11" x14ac:dyDescent="0.25">
      <c r="A20" s="2" t="s">
        <v>4</v>
      </c>
      <c r="B20" s="2">
        <v>83626</v>
      </c>
      <c r="C20" s="2">
        <v>82461</v>
      </c>
      <c r="D20" s="2">
        <v>80526</v>
      </c>
      <c r="E20" s="2">
        <v>80999</v>
      </c>
      <c r="F20" s="2">
        <v>88472</v>
      </c>
      <c r="G20" s="2">
        <v>80515</v>
      </c>
      <c r="H20" s="2">
        <v>80251</v>
      </c>
      <c r="I20" s="2">
        <v>79570</v>
      </c>
      <c r="J20" s="1">
        <v>84361</v>
      </c>
      <c r="K20" s="1">
        <v>80251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1" x14ac:dyDescent="0.25">
      <c r="A22" s="2" t="s">
        <v>8</v>
      </c>
      <c r="B22" s="2"/>
      <c r="C22" s="3"/>
      <c r="D22" s="3"/>
      <c r="E22" s="3"/>
      <c r="F22" s="3"/>
      <c r="G22" s="3"/>
      <c r="H22" s="3"/>
      <c r="I22" s="3"/>
    </row>
    <row r="23" spans="1:11" x14ac:dyDescent="0.25">
      <c r="A23" s="2" t="s">
        <v>0</v>
      </c>
      <c r="B23" s="2">
        <v>790970</v>
      </c>
      <c r="C23" s="2">
        <v>829885</v>
      </c>
      <c r="D23" s="2">
        <v>659463</v>
      </c>
      <c r="E23" s="2">
        <v>774281</v>
      </c>
      <c r="F23" s="2">
        <v>789101</v>
      </c>
      <c r="G23" s="2">
        <v>800247</v>
      </c>
      <c r="H23" s="2">
        <v>807657</v>
      </c>
      <c r="I23" s="2">
        <v>770608</v>
      </c>
      <c r="J23" s="1">
        <v>748378</v>
      </c>
      <c r="K23" s="1">
        <v>807657</v>
      </c>
    </row>
    <row r="24" spans="1:11" x14ac:dyDescent="0.25">
      <c r="A24" s="2" t="s">
        <v>1</v>
      </c>
      <c r="B24" s="2">
        <v>6290</v>
      </c>
      <c r="C24" s="2">
        <v>6804</v>
      </c>
      <c r="D24" s="2">
        <v>5817</v>
      </c>
      <c r="E24" s="2">
        <v>6903</v>
      </c>
      <c r="F24" s="2">
        <v>3988</v>
      </c>
      <c r="G24" s="2">
        <v>5632</v>
      </c>
      <c r="H24" s="2">
        <v>6675</v>
      </c>
      <c r="I24" s="2">
        <v>6461</v>
      </c>
      <c r="J24" s="1">
        <v>6332</v>
      </c>
      <c r="K24" s="1">
        <v>6675</v>
      </c>
    </row>
    <row r="25" spans="1:11" x14ac:dyDescent="0.25">
      <c r="A25" s="2" t="s">
        <v>2</v>
      </c>
      <c r="B25" s="2">
        <v>776642</v>
      </c>
      <c r="C25" s="2">
        <v>825039</v>
      </c>
      <c r="D25" s="2">
        <v>655611</v>
      </c>
      <c r="E25" s="2">
        <v>770344</v>
      </c>
      <c r="F25" s="2">
        <v>785077</v>
      </c>
      <c r="G25" s="2">
        <v>795573</v>
      </c>
      <c r="H25" s="2">
        <v>802939</v>
      </c>
      <c r="I25" s="2">
        <v>766107</v>
      </c>
      <c r="J25" s="1">
        <v>744007</v>
      </c>
      <c r="K25" s="1">
        <v>802939</v>
      </c>
    </row>
    <row r="26" spans="1:11" x14ac:dyDescent="0.25">
      <c r="A26" s="2" t="s">
        <v>3</v>
      </c>
      <c r="B26" s="2">
        <v>669</v>
      </c>
      <c r="C26" s="2">
        <v>748</v>
      </c>
      <c r="D26" s="2">
        <v>594</v>
      </c>
      <c r="E26" s="2">
        <v>607</v>
      </c>
      <c r="F26" s="2">
        <v>621</v>
      </c>
      <c r="G26" s="2">
        <v>721</v>
      </c>
      <c r="H26" s="2">
        <v>729</v>
      </c>
      <c r="I26" s="2">
        <v>694</v>
      </c>
      <c r="J26" s="1">
        <v>675</v>
      </c>
      <c r="K26" s="1">
        <v>729</v>
      </c>
    </row>
    <row r="27" spans="1:11" x14ac:dyDescent="0.25">
      <c r="A27" s="2" t="s">
        <v>4</v>
      </c>
      <c r="B27" s="2">
        <v>83626</v>
      </c>
      <c r="C27" s="2">
        <v>82461</v>
      </c>
      <c r="D27" s="2">
        <v>75526</v>
      </c>
      <c r="E27" s="2">
        <v>76999</v>
      </c>
      <c r="F27" s="2">
        <v>88472</v>
      </c>
      <c r="G27" s="2">
        <v>79515</v>
      </c>
      <c r="H27" s="2">
        <v>80251</v>
      </c>
      <c r="I27" s="2">
        <v>76570</v>
      </c>
      <c r="J27" s="1">
        <v>84361</v>
      </c>
      <c r="K27" s="1">
        <v>80251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5">
      <c r="A29" s="2" t="s">
        <v>9</v>
      </c>
      <c r="B29" s="2"/>
      <c r="C29" s="3"/>
      <c r="D29" s="3"/>
      <c r="E29" s="3"/>
      <c r="F29" s="3"/>
      <c r="G29" s="3"/>
      <c r="H29" s="3"/>
      <c r="I29" s="3"/>
    </row>
    <row r="30" spans="1:11" x14ac:dyDescent="0.25">
      <c r="A30" s="2" t="s">
        <v>0</v>
      </c>
      <c r="B30" s="2">
        <v>444582</v>
      </c>
      <c r="C30" s="2">
        <v>497931</v>
      </c>
      <c r="D30" s="2">
        <v>395677</v>
      </c>
      <c r="E30" s="2">
        <v>404569</v>
      </c>
      <c r="F30" s="2">
        <v>413460</v>
      </c>
      <c r="G30" s="2">
        <v>480148</v>
      </c>
      <c r="H30" s="2">
        <v>484593</v>
      </c>
      <c r="I30" s="2">
        <v>462364</v>
      </c>
      <c r="J30" s="1">
        <v>457918</v>
      </c>
      <c r="K30" s="1">
        <v>466810</v>
      </c>
    </row>
    <row r="31" spans="1:11" x14ac:dyDescent="0.25">
      <c r="A31" s="2" t="s">
        <v>1</v>
      </c>
      <c r="B31" s="2">
        <v>2574</v>
      </c>
      <c r="C31" s="2">
        <v>2881</v>
      </c>
      <c r="D31" s="2">
        <v>2290</v>
      </c>
      <c r="E31" s="2">
        <v>2341</v>
      </c>
      <c r="F31" s="2">
        <v>2392</v>
      </c>
      <c r="G31" s="2">
        <v>2779</v>
      </c>
      <c r="H31" s="2">
        <v>2805</v>
      </c>
      <c r="I31" s="2">
        <v>2676</v>
      </c>
      <c r="J31" s="1">
        <v>2650</v>
      </c>
      <c r="K31" s="1">
        <v>2701</v>
      </c>
    </row>
    <row r="32" spans="1:11" x14ac:dyDescent="0.25">
      <c r="A32" s="2" t="s">
        <v>2</v>
      </c>
      <c r="B32" s="2">
        <v>441985</v>
      </c>
      <c r="C32" s="2">
        <v>495022</v>
      </c>
      <c r="D32" s="2">
        <v>393366</v>
      </c>
      <c r="E32" s="2">
        <v>402205</v>
      </c>
      <c r="F32" s="2">
        <v>411046</v>
      </c>
      <c r="G32" s="2">
        <v>477343</v>
      </c>
      <c r="H32" s="2">
        <v>481764</v>
      </c>
      <c r="I32" s="2">
        <v>459664</v>
      </c>
      <c r="J32" s="1">
        <v>455244</v>
      </c>
      <c r="K32" s="1">
        <v>464083</v>
      </c>
    </row>
    <row r="33" spans="1:11" x14ac:dyDescent="0.25">
      <c r="A33" s="2" t="s">
        <v>3</v>
      </c>
      <c r="B33" s="2">
        <v>400</v>
      </c>
      <c r="C33" s="2">
        <v>448</v>
      </c>
      <c r="D33" s="2">
        <v>355</v>
      </c>
      <c r="E33" s="2">
        <v>363</v>
      </c>
      <c r="F33" s="2">
        <v>372</v>
      </c>
      <c r="G33" s="2">
        <v>432</v>
      </c>
      <c r="H33" s="2">
        <v>436</v>
      </c>
      <c r="I33" s="2">
        <v>415</v>
      </c>
      <c r="J33" s="1">
        <v>412</v>
      </c>
      <c r="K33" s="1">
        <v>420</v>
      </c>
    </row>
    <row r="34" spans="1:11" x14ac:dyDescent="0.25">
      <c r="A34" s="2" t="s">
        <v>4</v>
      </c>
      <c r="B34" s="2">
        <v>44175</v>
      </c>
      <c r="C34" s="2">
        <v>49476</v>
      </c>
      <c r="D34" s="2">
        <v>39315</v>
      </c>
      <c r="E34" s="2">
        <v>40198</v>
      </c>
      <c r="F34" s="2">
        <v>41082</v>
      </c>
      <c r="G34" s="2">
        <v>47709</v>
      </c>
      <c r="H34" s="2">
        <v>48150</v>
      </c>
      <c r="I34" s="2">
        <v>45942</v>
      </c>
      <c r="J34" s="1">
        <v>45499</v>
      </c>
      <c r="K34" s="1">
        <v>46383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Capacity Rize</vt:lpstr>
      <vt:lpstr>Capacity Trabzon</vt:lpstr>
      <vt:lpstr>Capacity Giresun</vt:lpstr>
      <vt:lpstr>Capacity Ordu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2023-07-22T07:54:27Z</dcterms:created>
  <dcterms:modified xsi:type="dcterms:W3CDTF">2023-10-22T10:40:52Z</dcterms:modified>
</cp:coreProperties>
</file>