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73d5f458e675d4/Desktop/Cantiere Rossini/"/>
    </mc:Choice>
  </mc:AlternateContent>
  <xr:revisionPtr revIDLastSave="30" documentId="14_{294E4812-0C22-43AD-96FF-A14F7B4803FE}" xr6:coauthVersionLast="47" xr6:coauthVersionMax="47" xr10:uidLastSave="{16C1FCCE-47F0-4936-B8CE-242CDDC1ADAC}"/>
  <bookViews>
    <workbookView minimized="1" xWindow="11196" yWindow="3276" windowWidth="11844" windowHeight="8964" xr2:uid="{BD10C5B9-A512-407A-9358-B1EE6D614688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8" i="1" l="1"/>
  <c r="H58" i="1" s="1"/>
  <c r="I58" i="1" s="1"/>
  <c r="M58" i="1" s="1"/>
  <c r="F3" i="1"/>
  <c r="H3" i="1" s="1"/>
  <c r="I3" i="1" s="1"/>
  <c r="M3" i="1" s="1"/>
  <c r="F6" i="1"/>
  <c r="H6" i="1" s="1"/>
  <c r="I6" i="1" s="1"/>
  <c r="M6" i="1" s="1"/>
  <c r="F30" i="1"/>
  <c r="H30" i="1" s="1"/>
  <c r="I30" i="1" s="1"/>
  <c r="M30" i="1" s="1"/>
  <c r="F13" i="1"/>
  <c r="H13" i="1" s="1"/>
  <c r="I13" i="1" s="1"/>
  <c r="M13" i="1" s="1"/>
  <c r="F9" i="1"/>
  <c r="H9" i="1" s="1"/>
  <c r="I9" i="1" s="1"/>
  <c r="M9" i="1" s="1"/>
  <c r="F53" i="1"/>
  <c r="H53" i="1" s="1"/>
  <c r="I53" i="1" s="1"/>
  <c r="M53" i="1" s="1"/>
  <c r="F69" i="1"/>
  <c r="H69" i="1" s="1"/>
  <c r="I69" i="1" s="1"/>
  <c r="M69" i="1" s="1"/>
  <c r="F63" i="1"/>
  <c r="H63" i="1" s="1"/>
  <c r="I63" i="1" s="1"/>
  <c r="M63" i="1" s="1"/>
  <c r="F47" i="1"/>
  <c r="H47" i="1" s="1"/>
  <c r="I47" i="1" s="1"/>
  <c r="M47" i="1" s="1"/>
  <c r="F41" i="1"/>
  <c r="H41" i="1" s="1"/>
  <c r="I41" i="1" s="1"/>
  <c r="M41" i="1" s="1"/>
  <c r="F35" i="1"/>
  <c r="H35" i="1" s="1"/>
  <c r="I35" i="1" s="1"/>
  <c r="M35" i="1" s="1"/>
</calcChain>
</file>

<file path=xl/sharedStrings.xml><?xml version="1.0" encoding="utf-8"?>
<sst xmlns="http://schemas.openxmlformats.org/spreadsheetml/2006/main" count="81" uniqueCount="70">
  <si>
    <t>Attività</t>
  </si>
  <si>
    <t>Codice</t>
  </si>
  <si>
    <t>Descrizione</t>
  </si>
  <si>
    <t>tot.[min.]</t>
  </si>
  <si>
    <t>min/quantità</t>
  </si>
  <si>
    <t>tot.[h]</t>
  </si>
  <si>
    <t>incidenza media manodopera sul lavoro</t>
  </si>
  <si>
    <t>lavorazioni contemporanee</t>
  </si>
  <si>
    <t>componenti squadra</t>
  </si>
  <si>
    <t>tot[giorni]</t>
  </si>
  <si>
    <t>descrizione estesa</t>
  </si>
  <si>
    <t>tot.[gg.]</t>
  </si>
  <si>
    <t>SCAVO DI FONDAZIONE</t>
  </si>
  <si>
    <t>Quantità</t>
  </si>
  <si>
    <t>Scavo a mano</t>
  </si>
  <si>
    <t>T.O.C.20.180.a</t>
  </si>
  <si>
    <t>Scavo a mano con sistema stratigrafico per la rimessa in luce di strutture di fondazione o sottofondazione da effettuarsi in difficili condizioni operative</t>
  </si>
  <si>
    <t>RIMOZIONI</t>
  </si>
  <si>
    <t>Rimozione di pavimenti di qualsiasi dimensione e natura, comprese la demolizione del sottostante massetto di allettamento e la rimozione dello zoccolino battiscopa perimetrale. Compreso l'onere per tagli, carico trasporto e accatastamento dei materiali riutilizzabili e/o di risulta fino ad una distanza di 50 m.</t>
  </si>
  <si>
    <t xml:space="preserve">Rimozione di pavimentazione  </t>
  </si>
  <si>
    <t>INTERVENTI DI RIPRISTINO IN MURATURE</t>
  </si>
  <si>
    <t xml:space="preserve">Applicazione di resina epossidica  </t>
  </si>
  <si>
    <t>TOC.60.320.a</t>
  </si>
  <si>
    <t>Applicazione di resina epossidica fluida per riprese di getto tra vecchi e nuovi calcestruzzi data a pennello comprese la scarnificazione e pulizia delle superfici</t>
  </si>
  <si>
    <t>TOC.60.20.a</t>
  </si>
  <si>
    <t>Consolidamento di murature tramite iniezioni di miscela a base di cemento, intonaco con malta cementizia</t>
  </si>
  <si>
    <t xml:space="preserve">Consolidamento di murature portanti in elevazione con conglomerato cementizio (cemento 325, mq 0,4 di sabbia e mq 0,8 di ghiaia), dello spessore medio di cm 6, armato con rete elettosaldata in quantità non inferiore a kg 4,0 mq in opera con l'ausilio di cassero su superficie preddisposta. </t>
  </si>
  <si>
    <t>Consolidamento o rinforzo di strutture portanti in conglomerato cementizio
A21.01.020.a armato eseguito mediante: demolizione totale dei copriferri, fornitura in
opera della nuova armatura inte ... ell'intervento con opportune certificazioni.
Misurato all’esterno dell’opera finita: pilastri - spessore del getto 40 mm
per consolidamento dei pilastri esistenti. Profili metallici e barre in tondi di
collegamento reciproco delle calastrellature da considerare a parte *
(lung.=,82*4)</t>
  </si>
  <si>
    <t>TOC.30.230.b</t>
  </si>
  <si>
    <t>Massetto di sabbia e cemento nelle proporzioni di kg 350 di cemento 32.5 per m3 di sabbia dato in opera ben costipato e livellato per uno spessore finito pari a circa 6 cm</t>
  </si>
  <si>
    <t>MASSI</t>
  </si>
  <si>
    <t>Massetto formato da sabbia e cemento nelle proporzioni di kg 400 di cemento tipo 325 per mc di sabbia, in opera ben pistonato e livellato, finito a fratazzo, per sottofondo di pavimentazioni sottili (linoleum, gomma piastrelle resilienti e simili) compreso il raccordo a guscio tra pavimento e pareti, di spessore finito cm 6.</t>
  </si>
  <si>
    <t>TOC.140.30.a</t>
  </si>
  <si>
    <t xml:space="preserve">                                                        Preparazione del fondo del nuovo pavimento
 </t>
  </si>
  <si>
    <t>TOC.150.40.a</t>
  </si>
  <si>
    <t>IMPERMEABILIZZAZIONI, ISOLANTI, COIBENTI</t>
  </si>
  <si>
    <t>Manto impermeabile monostrato costituito da una membrana prefabbricata elasto-plastomerica rinforzato dal peso specifico di kg/dmq 0,96, flessibilità a freddo -10°.</t>
  </si>
  <si>
    <t xml:space="preserve">                                                        Stesura manto impermeabile
 </t>
  </si>
  <si>
    <t>TOC.180.80.a</t>
  </si>
  <si>
    <t>Intonaco liscio, per interni ed esterni eseguito a qualsiasi altezza su superfici verticali rette, orizzontali e inclinate con malta di cemento. Realizzato con un primo strato di rinzaffo di almeno 10 mm con malta dosata a kg 400 di cemento, e con un secondo strato di spessore minimo mm 5 in malta cementizia fino a kg 600, tirato in piano con regolo e fratazzo.</t>
  </si>
  <si>
    <t>INTONACHI,STUCCHI,DECORAZIONI,TINTEGGIATURE E VERNICITATURE</t>
  </si>
  <si>
    <t>Intonaco civile formato da un primo strato di rinzaffo o sbruffatura, da un secondo strato tirato in piano con regolo e frattazzo con predisposte  poste e guide, rifinito con sovrastante strato di colla della stessa malta passato al crivello fino, lisciata con frattazzo metallico alla pezza, su pareti verticali e quanto occorre per dare l’opera finita a regola d'arte. Esclusi i ponteggi con malta di calce idrata e sabbia composta da 400 kg
di calce per 1,00 m3 di sabbia</t>
  </si>
  <si>
    <t>TOC.180.310.a</t>
  </si>
  <si>
    <t>Raschiatura di superfici per l'asportazione di vecchie pitture, sottocarta o parati</t>
  </si>
  <si>
    <t xml:space="preserve">                                                        Raschiatura di superfici
 </t>
  </si>
  <si>
    <t>Raschiatura di vecchie tinteggiature a calce, a tempera o lavabile da pareti e soffitti
per la rimozione delle tinteggiature esistente.</t>
  </si>
  <si>
    <t>Tinteggiatura di superfici interne, intonacate a civile o lisciate a gesso, già preparate, comprendente le seguenti lavorazioni: carteggiatura finale, tinteggiatura con due passate di pittura lavabile opaca di resine sintetiche acriliche emulsionabili con almeno due strati successivi dati a pennello o a macchina fino a coprire in modo uniforme l'intera superficie, a colori correnti chiari.</t>
  </si>
  <si>
    <t>Tinteggiatura con pittura lavabile di resina sintetica emulsionabile  (idropittura) in tinte non forti a tre mani a coprire, esclusi i ponteggi esterni, la preparazione delle superfici con rasatura stuccatura e imprimitura: su superfici interne: con pitture vinilacriliche per le superfici orizzontali e verticali della sala liturgica, della cappella feriale, dei locali per il ministero.</t>
  </si>
  <si>
    <t xml:space="preserve">                                                        Tinteggiatura con pittura lavabile
 </t>
  </si>
  <si>
    <t>PAVIMENTI</t>
  </si>
  <si>
    <t>TOC.190.100.e</t>
  </si>
  <si>
    <t xml:space="preserve">Installazione paviemento
 </t>
  </si>
  <si>
    <t>Pavimento in lastre di marmo di spessore cm 2 e superficie di lastra fino a mq 0,25, con faccia in vista levigata. Dato in opera allettato con malta bastarda previo spolvero di cemento tipo 325, con giunti connessi a cemento bianco o colorato</t>
  </si>
  <si>
    <t>Pavimento in lastre di granito, sienite, beola, ecc., delle dimensioni non superiori a 150 x 65 cm, spessore 2 cm e con larghezza non inferiore a 25 cm, coste fresate a giunto, pos ... mento tipo 32.5 con giunti connessi a cemento bianco o colorato, compresi eventuali tagli e sfridi: granito nero Brasile per la posa dei riquadri neri a costituire la croce a pavimento  per la posa del riqudro nero della cappella feriale</t>
  </si>
  <si>
    <t>Iniezioni con resine epossidiche bicomponenti di strutture in c.a., per cuciture di lesioni, passanti o non, di elementi fessurati, eseguite in fori predisposti accuratamente lavati e asciugati, da realizzarsi nel seguente modo: a) stuccatura del perimetro della lesione con adesivi epossidici morbidi e collocazione di tubetti di iniezione e di sfiato; b) pulitura con aria compressa ad avvenuto indurimento dell'adesivo; c) iniezione di resine epossidiche eseguite a bassa pressione con le seguenti caratteristiche tecniche minime di riferimento: (da certificare) - resistenza a compressione = 38 N/mm2 - resistenza a flessotrazione = 25 N/mm2 - resistenza a trazione diretta = 25 N/mm2 - adesione al calcestruzzo (rottura cls) 3 N/mm2 - adesione al ferro da 10 a 15 N/mm2 - modulo elastico da 1x1000 N/mm2 a 2x1000 N/mm2. È inoltre compreso il nolo dei macchinari, solventi speciali per la loro pulizia dopo ogni trattamento e spostamento di fronte. lesioni capillari.</t>
  </si>
  <si>
    <t>Scavo per lavori di sottofondazione eseguito a mano con l’uso di utensili.  L’opera viene realizzata a piccoli tratti ed è anche passante, dove richiesto dalla D.L., sotto le fondaz ... a muratura, il tutto secondo le prescrizioni della D.L. È inoltre compreso quanto altro occorre per dare l’opera finita. Per la preparazione della sottofondazione e dell'abbassamento della quota per l'alloggiamento del nuovo battistereo.</t>
  </si>
  <si>
    <t>T.O.C.20.160.b</t>
  </si>
  <si>
    <t>Scavo ad ampia sezione a mano fino alla profondità di m 2 in difficili condizioni di operatività per spazi ristretti o presenza di manufatti o trovanti particolari che non devono essere distrutti o rimossi. Eseguito in terreni di qualsiasi natura e consistenza, asciutti, bagnati o melmosi</t>
  </si>
  <si>
    <t>Rimozione di pavimentazione eseguita con l’ausilio di idonei mezzi,  compresa la malta di allettamento e l’onere eventuale della ripulitura, l'avvicinamento al luogo di deposito pro ... lo in basso. Il massetto di sottofondo in sabbia, ghiaia o cemento da contabilizzare a parte: piastrelle in grès o cotto.
Per le navate laterali e la cappella feriale *(par.ug.=52+41,05+22,8+19,1)</t>
  </si>
  <si>
    <t>Scavo eseguito a mano a sezione aperta o di sbancamento, anche all'interno  di edifici ove previsto in progetto o su ordine della D.L., per quantitativi di piccole entità, compreso ... iale di risulta con carico, trasporto e scarico all’interno del cantiere: in terreni sciolti o bagnati, sabbie e argille Per l'alloggiamento della sottofondazione della pavimentazione</t>
  </si>
  <si>
    <t>T.O.C.20.280.a</t>
  </si>
  <si>
    <t>Trasporto in discarca (carico a mano)</t>
  </si>
  <si>
    <t>Trasporto con qualunque mezzo a discarica controllata di materiale di risulta di qualunque natura e specie purché esente da amianto, anche se bagnato, fino a una distanza di km 10</t>
  </si>
  <si>
    <t>Carico e trasporto a discariche e/o impianti autorizzati che dovranno  vidimare copia del formulario d'identificazione del rifiuto trasportato secondo le norme vigenti, con qualunqu ... eseguito con mezzi meccanici o a mano e il successivo scarico. Esclusi gli oneri di discarica: compreso il carico a mano per il materiale di risulta e di scarto</t>
  </si>
  <si>
    <t>Misura</t>
  </si>
  <si>
    <t>m^3</t>
  </si>
  <si>
    <t>m^2</t>
  </si>
  <si>
    <t>TOC.180.460.a</t>
  </si>
  <si>
    <t>Scavo per sottofondazione</t>
  </si>
  <si>
    <t xml:space="preserve">                                                        Stesura intonaco
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</si>
</sst>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/>
    <xf numFmtId="0" fontId="0" fillId="0" borderId="0" xfId="0" applyAlignmen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1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4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0" fontId="0" fillId="0" borderId="2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3B2E5-E9FF-47AD-915E-A083E6320E63}">
  <dimension ref="A1:O73"/>
  <sheetViews>
    <sheetView tabSelected="1" topLeftCell="A38" workbookViewId="0">
      <selection activeCell="C47" sqref="C47:C51"/>
    </sheetView>
  </sheetViews>
  <sheetFormatPr defaultRowHeight="14.4" x14ac:dyDescent="0.3"/>
  <cols>
    <col min="1" max="1" width="21.33203125" customWidth="1"/>
    <col min="2" max="2" width="14.33203125" customWidth="1"/>
    <col min="3" max="3" width="35.109375" customWidth="1"/>
    <col min="4" max="4" width="13.44140625" customWidth="1"/>
    <col min="5" max="5" width="11.44140625" customWidth="1"/>
    <col min="6" max="6" width="12.6640625" customWidth="1"/>
    <col min="10" max="10" width="36.77734375" customWidth="1"/>
    <col min="11" max="11" width="26.33203125" customWidth="1"/>
    <col min="12" max="12" width="18.77734375" customWidth="1"/>
    <col min="14" max="14" width="58.21875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3" t="s">
        <v>64</v>
      </c>
      <c r="E1" s="1" t="s">
        <v>13</v>
      </c>
      <c r="F1" s="1" t="s">
        <v>4</v>
      </c>
      <c r="G1" s="1" t="s">
        <v>3</v>
      </c>
      <c r="H1" s="1" t="s">
        <v>5</v>
      </c>
      <c r="I1" s="1" t="s">
        <v>11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5" x14ac:dyDescent="0.3">
      <c r="A2" s="4" t="s">
        <v>12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5" x14ac:dyDescent="0.3">
      <c r="A3" s="6" t="s">
        <v>14</v>
      </c>
      <c r="B3" s="6" t="s">
        <v>15</v>
      </c>
      <c r="C3" s="7" t="s">
        <v>16</v>
      </c>
      <c r="D3" s="13" t="s">
        <v>65</v>
      </c>
      <c r="E3" s="6">
        <v>76.8</v>
      </c>
      <c r="F3" s="6">
        <f>E3*G3</f>
        <v>19906.559999999998</v>
      </c>
      <c r="G3" s="9">
        <v>259.2</v>
      </c>
      <c r="H3" s="9">
        <f>F3/60</f>
        <v>331.77599999999995</v>
      </c>
      <c r="I3" s="9">
        <f>H3/8</f>
        <v>41.471999999999994</v>
      </c>
      <c r="J3" s="8">
        <v>0.75290000000000001</v>
      </c>
      <c r="K3" s="6">
        <v>2</v>
      </c>
      <c r="L3" s="6">
        <v>5</v>
      </c>
      <c r="M3" s="6">
        <f>I3/(K3*L3)</f>
        <v>4.1471999999999998</v>
      </c>
      <c r="N3" s="7" t="s">
        <v>59</v>
      </c>
    </row>
    <row r="4" spans="1:15" x14ac:dyDescent="0.3">
      <c r="A4" s="6"/>
      <c r="B4" s="6"/>
      <c r="C4" s="29"/>
      <c r="D4" s="24"/>
      <c r="E4" s="6"/>
      <c r="F4" s="6"/>
      <c r="G4" s="20"/>
      <c r="H4" s="20"/>
      <c r="I4" s="20"/>
      <c r="J4" s="6"/>
      <c r="K4" s="6"/>
      <c r="L4" s="6"/>
      <c r="M4" s="6"/>
      <c r="N4" s="29"/>
    </row>
    <row r="5" spans="1:15" ht="12.6" customHeight="1" x14ac:dyDescent="0.3">
      <c r="A5" s="6"/>
      <c r="B5" s="6"/>
      <c r="C5" s="29"/>
      <c r="D5" s="25"/>
      <c r="E5" s="6"/>
      <c r="F5" s="6"/>
      <c r="G5" s="21"/>
      <c r="H5" s="21"/>
      <c r="I5" s="21"/>
      <c r="J5" s="6"/>
      <c r="K5" s="6"/>
      <c r="L5" s="6"/>
      <c r="M5" s="6"/>
      <c r="N5" s="29"/>
      <c r="O5" s="2"/>
    </row>
    <row r="6" spans="1:15" ht="27.6" customHeight="1" x14ac:dyDescent="0.3">
      <c r="A6" s="11" t="s">
        <v>68</v>
      </c>
      <c r="B6" s="9" t="s">
        <v>56</v>
      </c>
      <c r="C6" s="10" t="s">
        <v>57</v>
      </c>
      <c r="D6" s="13" t="s">
        <v>65</v>
      </c>
      <c r="E6" s="9">
        <v>0.75</v>
      </c>
      <c r="F6" s="9">
        <f>E6*G6</f>
        <v>234</v>
      </c>
      <c r="G6" s="9">
        <v>312</v>
      </c>
      <c r="H6" s="9">
        <f>F6/60</f>
        <v>3.9</v>
      </c>
      <c r="I6" s="9">
        <f>H6/8</f>
        <v>0.48749999999999999</v>
      </c>
      <c r="J6" s="26">
        <v>0.74199999999999999</v>
      </c>
      <c r="K6" s="9">
        <v>2</v>
      </c>
      <c r="L6" s="9">
        <v>1</v>
      </c>
      <c r="M6" s="6">
        <f t="shared" ref="M6" si="0">I6/(K6*L6)</f>
        <v>0.24374999999999999</v>
      </c>
      <c r="N6" s="10" t="s">
        <v>55</v>
      </c>
      <c r="O6" s="2"/>
    </row>
    <row r="7" spans="1:15" ht="22.2" customHeight="1" x14ac:dyDescent="0.3">
      <c r="A7" s="18"/>
      <c r="B7" s="20"/>
      <c r="C7" s="22"/>
      <c r="D7" s="14"/>
      <c r="E7" s="20"/>
      <c r="F7" s="20"/>
      <c r="G7" s="20"/>
      <c r="H7" s="20"/>
      <c r="I7" s="20"/>
      <c r="J7" s="27"/>
      <c r="K7" s="20"/>
      <c r="L7" s="20"/>
      <c r="M7" s="6"/>
      <c r="N7" s="22"/>
      <c r="O7" s="2"/>
    </row>
    <row r="8" spans="1:15" ht="22.2" customHeight="1" x14ac:dyDescent="0.3">
      <c r="A8" s="19"/>
      <c r="B8" s="21"/>
      <c r="C8" s="23"/>
      <c r="D8" s="15"/>
      <c r="E8" s="21"/>
      <c r="F8" s="21"/>
      <c r="G8" s="21"/>
      <c r="H8" s="21"/>
      <c r="I8" s="21"/>
      <c r="J8" s="28"/>
      <c r="K8" s="21"/>
      <c r="L8" s="21"/>
      <c r="M8" s="6"/>
      <c r="N8" s="23"/>
      <c r="O8" s="2"/>
    </row>
    <row r="9" spans="1:15" ht="13.8" customHeight="1" x14ac:dyDescent="0.3">
      <c r="A9" s="5" t="s">
        <v>61</v>
      </c>
      <c r="B9" s="6" t="s">
        <v>60</v>
      </c>
      <c r="C9" s="7" t="s">
        <v>62</v>
      </c>
      <c r="D9" s="13" t="s">
        <v>65</v>
      </c>
      <c r="E9" s="6">
        <v>5</v>
      </c>
      <c r="F9" s="6">
        <f>E9*G9</f>
        <v>6</v>
      </c>
      <c r="G9" s="6">
        <v>1.2</v>
      </c>
      <c r="H9" s="6">
        <f t="shared" ref="H9" si="1">F9/60</f>
        <v>0.1</v>
      </c>
      <c r="I9" s="6">
        <f>H9/8</f>
        <v>1.2500000000000001E-2</v>
      </c>
      <c r="J9" s="8">
        <v>3.4000000000000002E-2</v>
      </c>
      <c r="K9" s="6">
        <v>2</v>
      </c>
      <c r="L9" s="6">
        <v>1</v>
      </c>
      <c r="M9" s="6">
        <f t="shared" ref="M9" si="2">I9/(K9*L9)</f>
        <v>6.2500000000000003E-3</v>
      </c>
      <c r="N9" s="7" t="s">
        <v>63</v>
      </c>
      <c r="O9" s="2"/>
    </row>
    <row r="10" spans="1:15" ht="13.8" customHeight="1" x14ac:dyDescent="0.3">
      <c r="A10" s="5"/>
      <c r="B10" s="6"/>
      <c r="C10" s="29"/>
      <c r="D10" s="14"/>
      <c r="E10" s="6"/>
      <c r="F10" s="6"/>
      <c r="G10" s="6"/>
      <c r="H10" s="6"/>
      <c r="I10" s="6"/>
      <c r="J10" s="8"/>
      <c r="K10" s="6"/>
      <c r="L10" s="6"/>
      <c r="M10" s="6"/>
      <c r="N10" s="29"/>
      <c r="O10" s="2"/>
    </row>
    <row r="11" spans="1:15" ht="26.4" customHeight="1" x14ac:dyDescent="0.3">
      <c r="A11" s="5"/>
      <c r="B11" s="6"/>
      <c r="C11" s="29"/>
      <c r="D11" s="15"/>
      <c r="E11" s="6"/>
      <c r="F11" s="6"/>
      <c r="G11" s="6"/>
      <c r="H11" s="6"/>
      <c r="I11" s="6"/>
      <c r="J11" s="8"/>
      <c r="K11" s="6"/>
      <c r="L11" s="6"/>
      <c r="M11" s="6"/>
      <c r="N11" s="29"/>
      <c r="O11" s="2"/>
    </row>
    <row r="12" spans="1:15" x14ac:dyDescent="0.3">
      <c r="A12" s="4" t="s">
        <v>17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2"/>
    </row>
    <row r="13" spans="1:15" ht="14.4" customHeight="1" x14ac:dyDescent="0.3">
      <c r="A13" s="5" t="s">
        <v>19</v>
      </c>
      <c r="B13" s="6" t="s">
        <v>28</v>
      </c>
      <c r="C13" s="7" t="s">
        <v>18</v>
      </c>
      <c r="D13" s="30" t="s">
        <v>66</v>
      </c>
      <c r="E13" s="6">
        <v>134.94999999999999</v>
      </c>
      <c r="F13" s="6">
        <f>E13*G13</f>
        <v>2429.1</v>
      </c>
      <c r="G13" s="6">
        <v>18</v>
      </c>
      <c r="H13" s="6">
        <f>F13/60</f>
        <v>40.484999999999999</v>
      </c>
      <c r="I13" s="6">
        <f>H13/8</f>
        <v>5.0606249999999999</v>
      </c>
      <c r="J13" s="8">
        <v>0.97409999999999997</v>
      </c>
      <c r="K13" s="6">
        <v>2</v>
      </c>
      <c r="L13" s="6">
        <v>2</v>
      </c>
      <c r="M13" s="6">
        <f>I13/(K13*L13)</f>
        <v>1.26515625</v>
      </c>
      <c r="N13" s="7" t="s">
        <v>58</v>
      </c>
    </row>
    <row r="14" spans="1:15" ht="14.4" customHeight="1" x14ac:dyDescent="0.3">
      <c r="A14" s="5"/>
      <c r="B14" s="6"/>
      <c r="C14" s="7"/>
      <c r="D14" s="31"/>
      <c r="E14" s="6"/>
      <c r="F14" s="6"/>
      <c r="G14" s="6"/>
      <c r="H14" s="6"/>
      <c r="I14" s="6"/>
      <c r="J14" s="6"/>
      <c r="K14" s="6"/>
      <c r="L14" s="6"/>
      <c r="M14" s="6"/>
      <c r="N14" s="7"/>
    </row>
    <row r="15" spans="1:15" x14ac:dyDescent="0.3">
      <c r="A15" s="5"/>
      <c r="B15" s="6"/>
      <c r="C15" s="7"/>
      <c r="D15" s="31"/>
      <c r="E15" s="6"/>
      <c r="F15" s="6"/>
      <c r="G15" s="6"/>
      <c r="H15" s="6"/>
      <c r="I15" s="6"/>
      <c r="J15" s="6"/>
      <c r="K15" s="6"/>
      <c r="L15" s="6"/>
      <c r="M15" s="6"/>
      <c r="N15" s="7"/>
    </row>
    <row r="16" spans="1:15" x14ac:dyDescent="0.3">
      <c r="A16" s="5"/>
      <c r="B16" s="6"/>
      <c r="C16" s="7"/>
      <c r="D16" s="31"/>
      <c r="E16" s="6"/>
      <c r="F16" s="6"/>
      <c r="G16" s="6"/>
      <c r="H16" s="6"/>
      <c r="I16" s="6"/>
      <c r="J16" s="6"/>
      <c r="K16" s="6"/>
      <c r="L16" s="6"/>
      <c r="M16" s="6"/>
      <c r="N16" s="7"/>
    </row>
    <row r="17" spans="1:14" ht="45.6" customHeight="1" x14ac:dyDescent="0.3">
      <c r="A17" s="5"/>
      <c r="B17" s="6"/>
      <c r="C17" s="7"/>
      <c r="D17" s="32"/>
      <c r="E17" s="6"/>
      <c r="F17" s="6"/>
      <c r="G17" s="6"/>
      <c r="H17" s="6"/>
      <c r="I17" s="6"/>
      <c r="J17" s="6"/>
      <c r="K17" s="6"/>
      <c r="L17" s="6"/>
      <c r="M17" s="6"/>
      <c r="N17" s="7"/>
    </row>
    <row r="18" spans="1:14" hidden="1" x14ac:dyDescent="0.3"/>
    <row r="19" spans="1:14" hidden="1" x14ac:dyDescent="0.3"/>
    <row r="20" spans="1:14" hidden="1" x14ac:dyDescent="0.3"/>
    <row r="21" spans="1:14" hidden="1" x14ac:dyDescent="0.3"/>
    <row r="22" spans="1:14" ht="11.4" hidden="1" customHeight="1" x14ac:dyDescent="0.3"/>
    <row r="23" spans="1:14" ht="11.4" hidden="1" customHeight="1" x14ac:dyDescent="0.3"/>
    <row r="24" spans="1:14" ht="11.4" hidden="1" customHeight="1" x14ac:dyDescent="0.3"/>
    <row r="25" spans="1:14" ht="57" hidden="1" customHeight="1" x14ac:dyDescent="0.3"/>
    <row r="26" spans="1:14" ht="57" hidden="1" customHeight="1" x14ac:dyDescent="0.3"/>
    <row r="27" spans="1:14" ht="10.199999999999999" hidden="1" customHeight="1" x14ac:dyDescent="0.3"/>
    <row r="28" spans="1:14" ht="82.8" hidden="1" customHeight="1" x14ac:dyDescent="0.3"/>
    <row r="29" spans="1:14" ht="14.4" customHeight="1" x14ac:dyDescent="0.3">
      <c r="A29" s="4" t="s">
        <v>20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 ht="14.4" customHeight="1" x14ac:dyDescent="0.3">
      <c r="A30" s="11" t="s">
        <v>25</v>
      </c>
      <c r="B30" s="9" t="s">
        <v>24</v>
      </c>
      <c r="C30" s="10" t="s">
        <v>26</v>
      </c>
      <c r="D30" s="13" t="s">
        <v>66</v>
      </c>
      <c r="E30" s="9">
        <v>216.48</v>
      </c>
      <c r="F30" s="9">
        <f>E30*G30</f>
        <v>21041.856</v>
      </c>
      <c r="G30" s="9">
        <v>97.2</v>
      </c>
      <c r="H30" s="9">
        <f>F30/60</f>
        <v>350.69760000000002</v>
      </c>
      <c r="I30" s="9">
        <f>H30/8</f>
        <v>43.837200000000003</v>
      </c>
      <c r="J30" s="26">
        <v>0.73729999999999996</v>
      </c>
      <c r="K30" s="9">
        <v>2</v>
      </c>
      <c r="L30" s="9">
        <v>4</v>
      </c>
      <c r="M30" s="9">
        <f>I30/(K30*L30)</f>
        <v>5.4796500000000004</v>
      </c>
      <c r="N30" s="10" t="s">
        <v>27</v>
      </c>
    </row>
    <row r="31" spans="1:14" x14ac:dyDescent="0.3">
      <c r="A31" s="18"/>
      <c r="B31" s="20"/>
      <c r="C31" s="22"/>
      <c r="D31" s="14"/>
      <c r="E31" s="20"/>
      <c r="F31" s="20"/>
      <c r="G31" s="20"/>
      <c r="H31" s="20"/>
      <c r="I31" s="20"/>
      <c r="J31" s="27"/>
      <c r="K31" s="20"/>
      <c r="L31" s="20"/>
      <c r="M31" s="20"/>
      <c r="N31" s="22"/>
    </row>
    <row r="32" spans="1:14" x14ac:dyDescent="0.3">
      <c r="A32" s="18"/>
      <c r="B32" s="20"/>
      <c r="C32" s="22"/>
      <c r="D32" s="14"/>
      <c r="E32" s="20"/>
      <c r="F32" s="20"/>
      <c r="G32" s="20"/>
      <c r="H32" s="20"/>
      <c r="I32" s="20"/>
      <c r="J32" s="27"/>
      <c r="K32" s="20"/>
      <c r="L32" s="20"/>
      <c r="M32" s="20"/>
      <c r="N32" s="22"/>
    </row>
    <row r="33" spans="1:14" x14ac:dyDescent="0.3">
      <c r="A33" s="18"/>
      <c r="B33" s="20"/>
      <c r="C33" s="22"/>
      <c r="D33" s="14"/>
      <c r="E33" s="20"/>
      <c r="F33" s="20"/>
      <c r="G33" s="20"/>
      <c r="H33" s="20"/>
      <c r="I33" s="20"/>
      <c r="J33" s="27"/>
      <c r="K33" s="20"/>
      <c r="L33" s="20"/>
      <c r="M33" s="20"/>
      <c r="N33" s="22"/>
    </row>
    <row r="34" spans="1:14" ht="30" customHeight="1" x14ac:dyDescent="0.3">
      <c r="A34" s="19"/>
      <c r="B34" s="21"/>
      <c r="C34" s="23"/>
      <c r="D34" s="15"/>
      <c r="E34" s="21"/>
      <c r="F34" s="21"/>
      <c r="G34" s="21"/>
      <c r="H34" s="21"/>
      <c r="I34" s="21"/>
      <c r="J34" s="28"/>
      <c r="K34" s="21"/>
      <c r="L34" s="21"/>
      <c r="M34" s="21"/>
      <c r="N34" s="23"/>
    </row>
    <row r="35" spans="1:14" ht="14.4" customHeight="1" x14ac:dyDescent="0.3">
      <c r="A35" s="11" t="s">
        <v>21</v>
      </c>
      <c r="B35" s="9" t="s">
        <v>22</v>
      </c>
      <c r="C35" s="10" t="s">
        <v>23</v>
      </c>
      <c r="D35" s="13" t="s">
        <v>66</v>
      </c>
      <c r="E35" s="9">
        <v>28</v>
      </c>
      <c r="F35" s="9">
        <f>E35*G35</f>
        <v>268.8</v>
      </c>
      <c r="G35" s="9">
        <v>9.6</v>
      </c>
      <c r="H35" s="9">
        <f>F35/60</f>
        <v>4.4800000000000004</v>
      </c>
      <c r="I35" s="9">
        <f>H35/8</f>
        <v>0.56000000000000005</v>
      </c>
      <c r="J35" s="26">
        <v>0.44690000000000002</v>
      </c>
      <c r="K35" s="9">
        <v>1</v>
      </c>
      <c r="L35" s="9">
        <v>1</v>
      </c>
      <c r="M35" s="9">
        <f>I35/(K35*L35)</f>
        <v>0.56000000000000005</v>
      </c>
      <c r="N35" s="10" t="s">
        <v>54</v>
      </c>
    </row>
    <row r="36" spans="1:14" x14ac:dyDescent="0.3">
      <c r="A36" s="18"/>
      <c r="B36" s="20"/>
      <c r="C36" s="22"/>
      <c r="D36" s="14"/>
      <c r="E36" s="20"/>
      <c r="F36" s="20"/>
      <c r="G36" s="20"/>
      <c r="H36" s="20"/>
      <c r="I36" s="20"/>
      <c r="J36" s="27"/>
      <c r="K36" s="20"/>
      <c r="L36" s="20"/>
      <c r="M36" s="20"/>
      <c r="N36" s="22"/>
    </row>
    <row r="37" spans="1:14" x14ac:dyDescent="0.3">
      <c r="A37" s="18"/>
      <c r="B37" s="20"/>
      <c r="C37" s="22"/>
      <c r="D37" s="14"/>
      <c r="E37" s="20"/>
      <c r="F37" s="20"/>
      <c r="G37" s="20"/>
      <c r="H37" s="20"/>
      <c r="I37" s="20"/>
      <c r="J37" s="27"/>
      <c r="K37" s="20"/>
      <c r="L37" s="20"/>
      <c r="M37" s="20"/>
      <c r="N37" s="22"/>
    </row>
    <row r="38" spans="1:14" x14ac:dyDescent="0.3">
      <c r="A38" s="18"/>
      <c r="B38" s="20"/>
      <c r="C38" s="22"/>
      <c r="D38" s="14"/>
      <c r="E38" s="20"/>
      <c r="F38" s="20"/>
      <c r="G38" s="20"/>
      <c r="H38" s="20"/>
      <c r="I38" s="20"/>
      <c r="J38" s="27"/>
      <c r="K38" s="20"/>
      <c r="L38" s="20"/>
      <c r="M38" s="20"/>
      <c r="N38" s="22"/>
    </row>
    <row r="39" spans="1:14" ht="57" customHeight="1" x14ac:dyDescent="0.3">
      <c r="A39" s="19"/>
      <c r="B39" s="21"/>
      <c r="C39" s="23"/>
      <c r="D39" s="15"/>
      <c r="E39" s="21"/>
      <c r="F39" s="21"/>
      <c r="G39" s="21"/>
      <c r="H39" s="21"/>
      <c r="I39" s="21"/>
      <c r="J39" s="28"/>
      <c r="K39" s="21"/>
      <c r="L39" s="21"/>
      <c r="M39" s="21"/>
      <c r="N39" s="23"/>
    </row>
    <row r="40" spans="1:14" x14ac:dyDescent="0.3">
      <c r="A40" s="4" t="s">
        <v>30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x14ac:dyDescent="0.3">
      <c r="A41" s="5" t="s">
        <v>33</v>
      </c>
      <c r="B41" s="6" t="s">
        <v>32</v>
      </c>
      <c r="C41" s="7" t="s">
        <v>31</v>
      </c>
      <c r="D41" s="13" t="s">
        <v>66</v>
      </c>
      <c r="E41" s="6">
        <v>384</v>
      </c>
      <c r="F41" s="6">
        <f>E41*G41</f>
        <v>3686.3999999999996</v>
      </c>
      <c r="G41" s="6">
        <v>9.6</v>
      </c>
      <c r="H41" s="6">
        <f>F41/60</f>
        <v>61.439999999999991</v>
      </c>
      <c r="I41" s="6">
        <f>H41/8</f>
        <v>7.6799999999999988</v>
      </c>
      <c r="J41" s="8">
        <v>0.53710000000000002</v>
      </c>
      <c r="K41" s="16">
        <v>2</v>
      </c>
      <c r="L41" s="6">
        <v>3</v>
      </c>
      <c r="M41" s="6">
        <f>I41/(K41*L41)</f>
        <v>1.2799999999999998</v>
      </c>
      <c r="N41" s="7" t="s">
        <v>29</v>
      </c>
    </row>
    <row r="42" spans="1:14" x14ac:dyDescent="0.3">
      <c r="A42" s="5"/>
      <c r="B42" s="6"/>
      <c r="C42" s="7"/>
      <c r="D42" s="14"/>
      <c r="E42" s="6"/>
      <c r="F42" s="6"/>
      <c r="G42" s="6"/>
      <c r="H42" s="6"/>
      <c r="I42" s="6"/>
      <c r="J42" s="6"/>
      <c r="K42" s="16"/>
      <c r="L42" s="6"/>
      <c r="M42" s="6"/>
      <c r="N42" s="7"/>
    </row>
    <row r="43" spans="1:14" x14ac:dyDescent="0.3">
      <c r="A43" s="5"/>
      <c r="B43" s="6"/>
      <c r="C43" s="7"/>
      <c r="D43" s="14"/>
      <c r="E43" s="6"/>
      <c r="F43" s="6"/>
      <c r="G43" s="6"/>
      <c r="H43" s="6"/>
      <c r="I43" s="6"/>
      <c r="J43" s="6"/>
      <c r="K43" s="16"/>
      <c r="L43" s="6"/>
      <c r="M43" s="6"/>
      <c r="N43" s="7"/>
    </row>
    <row r="44" spans="1:14" x14ac:dyDescent="0.3">
      <c r="A44" s="5"/>
      <c r="B44" s="6"/>
      <c r="C44" s="7"/>
      <c r="D44" s="14"/>
      <c r="E44" s="6"/>
      <c r="F44" s="6"/>
      <c r="G44" s="6"/>
      <c r="H44" s="6"/>
      <c r="I44" s="6"/>
      <c r="J44" s="6"/>
      <c r="K44" s="16"/>
      <c r="L44" s="6"/>
      <c r="M44" s="6"/>
      <c r="N44" s="7"/>
    </row>
    <row r="45" spans="1:14" x14ac:dyDescent="0.3">
      <c r="A45" s="11"/>
      <c r="B45" s="9"/>
      <c r="C45" s="10"/>
      <c r="D45" s="15"/>
      <c r="E45" s="9"/>
      <c r="F45" s="9"/>
      <c r="G45" s="9"/>
      <c r="H45" s="9"/>
      <c r="I45" s="9"/>
      <c r="J45" s="9"/>
      <c r="K45" s="17"/>
      <c r="L45" s="9"/>
      <c r="M45" s="9"/>
      <c r="N45" s="10"/>
    </row>
    <row r="46" spans="1:14" x14ac:dyDescent="0.3">
      <c r="A46" s="4" t="s">
        <v>35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14" x14ac:dyDescent="0.3">
      <c r="A47" s="5" t="s">
        <v>37</v>
      </c>
      <c r="B47" s="6" t="s">
        <v>34</v>
      </c>
      <c r="C47" s="7" t="s">
        <v>36</v>
      </c>
      <c r="D47" s="13" t="s">
        <v>66</v>
      </c>
      <c r="E47" s="6">
        <v>384</v>
      </c>
      <c r="F47" s="6">
        <f>E47*G47</f>
        <v>5345.28</v>
      </c>
      <c r="G47" s="6">
        <v>13.92</v>
      </c>
      <c r="H47" s="6">
        <f>F47/60</f>
        <v>89.087999999999994</v>
      </c>
      <c r="I47" s="6">
        <f>H47/8</f>
        <v>11.135999999999999</v>
      </c>
      <c r="J47" s="8">
        <v>0.58330000000000004</v>
      </c>
      <c r="K47" s="16">
        <v>2</v>
      </c>
      <c r="L47" s="6">
        <v>4</v>
      </c>
      <c r="M47" s="6">
        <f>I47/(K47*L47)</f>
        <v>1.3919999999999999</v>
      </c>
      <c r="N47" s="7" t="s">
        <v>29</v>
      </c>
    </row>
    <row r="48" spans="1:14" x14ac:dyDescent="0.3">
      <c r="A48" s="5"/>
      <c r="B48" s="6"/>
      <c r="C48" s="7"/>
      <c r="D48" s="14"/>
      <c r="E48" s="6"/>
      <c r="F48" s="6"/>
      <c r="G48" s="6"/>
      <c r="H48" s="6"/>
      <c r="I48" s="6"/>
      <c r="J48" s="6"/>
      <c r="K48" s="16"/>
      <c r="L48" s="6"/>
      <c r="M48" s="6"/>
      <c r="N48" s="7"/>
    </row>
    <row r="49" spans="1:14" x14ac:dyDescent="0.3">
      <c r="A49" s="5"/>
      <c r="B49" s="6"/>
      <c r="C49" s="7"/>
      <c r="D49" s="14"/>
      <c r="E49" s="6"/>
      <c r="F49" s="6"/>
      <c r="G49" s="6"/>
      <c r="H49" s="6"/>
      <c r="I49" s="6"/>
      <c r="J49" s="6"/>
      <c r="K49" s="16"/>
      <c r="L49" s="6"/>
      <c r="M49" s="6"/>
      <c r="N49" s="7"/>
    </row>
    <row r="50" spans="1:14" x14ac:dyDescent="0.3">
      <c r="A50" s="5"/>
      <c r="B50" s="6"/>
      <c r="C50" s="7"/>
      <c r="D50" s="14"/>
      <c r="E50" s="6"/>
      <c r="F50" s="6"/>
      <c r="G50" s="6"/>
      <c r="H50" s="6"/>
      <c r="I50" s="6"/>
      <c r="J50" s="6"/>
      <c r="K50" s="16"/>
      <c r="L50" s="6"/>
      <c r="M50" s="6"/>
      <c r="N50" s="7"/>
    </row>
    <row r="51" spans="1:14" x14ac:dyDescent="0.3">
      <c r="A51" s="11"/>
      <c r="B51" s="9"/>
      <c r="C51" s="10"/>
      <c r="D51" s="15"/>
      <c r="E51" s="9"/>
      <c r="F51" s="9"/>
      <c r="G51" s="9"/>
      <c r="H51" s="9"/>
      <c r="I51" s="9"/>
      <c r="J51" s="9"/>
      <c r="K51" s="17"/>
      <c r="L51" s="9"/>
      <c r="M51" s="9"/>
      <c r="N51" s="10"/>
    </row>
    <row r="52" spans="1:14" x14ac:dyDescent="0.3">
      <c r="A52" s="12" t="s">
        <v>40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</row>
    <row r="53" spans="1:14" x14ac:dyDescent="0.3">
      <c r="A53" s="5" t="s">
        <v>69</v>
      </c>
      <c r="B53" s="6" t="s">
        <v>38</v>
      </c>
      <c r="C53" s="7" t="s">
        <v>39</v>
      </c>
      <c r="D53" s="13" t="s">
        <v>66</v>
      </c>
      <c r="E53" s="6">
        <v>216.48</v>
      </c>
      <c r="F53" s="6">
        <f>E53*G53</f>
        <v>10391.039999999999</v>
      </c>
      <c r="G53" s="6">
        <v>48</v>
      </c>
      <c r="H53" s="6">
        <f>F53/60</f>
        <v>173.184</v>
      </c>
      <c r="I53" s="6">
        <f>H53/8</f>
        <v>21.648</v>
      </c>
      <c r="J53" s="8">
        <v>0.92559999999999998</v>
      </c>
      <c r="K53" s="6">
        <v>3</v>
      </c>
      <c r="L53" s="6">
        <v>3</v>
      </c>
      <c r="M53" s="6">
        <f>I53/(K53*L53)</f>
        <v>2.4053333333333331</v>
      </c>
      <c r="N53" s="7" t="s">
        <v>41</v>
      </c>
    </row>
    <row r="54" spans="1:14" x14ac:dyDescent="0.3">
      <c r="A54" s="5"/>
      <c r="B54" s="6"/>
      <c r="C54" s="7"/>
      <c r="D54" s="14"/>
      <c r="E54" s="6"/>
      <c r="F54" s="6"/>
      <c r="G54" s="6"/>
      <c r="H54" s="6"/>
      <c r="I54" s="6"/>
      <c r="J54" s="6"/>
      <c r="K54" s="6"/>
      <c r="L54" s="6"/>
      <c r="M54" s="6"/>
      <c r="N54" s="7"/>
    </row>
    <row r="55" spans="1:14" x14ac:dyDescent="0.3">
      <c r="A55" s="5"/>
      <c r="B55" s="6"/>
      <c r="C55" s="7"/>
      <c r="D55" s="14"/>
      <c r="E55" s="6"/>
      <c r="F55" s="6"/>
      <c r="G55" s="6"/>
      <c r="H55" s="6"/>
      <c r="I55" s="6"/>
      <c r="J55" s="6"/>
      <c r="K55" s="6"/>
      <c r="L55" s="6"/>
      <c r="M55" s="6"/>
      <c r="N55" s="7"/>
    </row>
    <row r="56" spans="1:14" x14ac:dyDescent="0.3">
      <c r="A56" s="5"/>
      <c r="B56" s="6"/>
      <c r="C56" s="7"/>
      <c r="D56" s="14"/>
      <c r="E56" s="6"/>
      <c r="F56" s="6"/>
      <c r="G56" s="6"/>
      <c r="H56" s="6"/>
      <c r="I56" s="6"/>
      <c r="J56" s="6"/>
      <c r="K56" s="6"/>
      <c r="L56" s="6"/>
      <c r="M56" s="6"/>
      <c r="N56" s="7"/>
    </row>
    <row r="57" spans="1:14" x14ac:dyDescent="0.3">
      <c r="A57" s="11"/>
      <c r="B57" s="9"/>
      <c r="C57" s="10"/>
      <c r="D57" s="15"/>
      <c r="E57" s="9"/>
      <c r="F57" s="9"/>
      <c r="G57" s="9"/>
      <c r="H57" s="9"/>
      <c r="I57" s="9"/>
      <c r="J57" s="9"/>
      <c r="K57" s="9"/>
      <c r="L57" s="9"/>
      <c r="M57" s="9"/>
      <c r="N57" s="10"/>
    </row>
    <row r="58" spans="1:14" x14ac:dyDescent="0.3">
      <c r="A58" s="11" t="s">
        <v>44</v>
      </c>
      <c r="B58" s="9" t="s">
        <v>42</v>
      </c>
      <c r="C58" s="10" t="s">
        <v>43</v>
      </c>
      <c r="D58" s="13" t="s">
        <v>66</v>
      </c>
      <c r="E58" s="9">
        <v>2000</v>
      </c>
      <c r="F58" s="9">
        <f>E58*G58</f>
        <v>14400</v>
      </c>
      <c r="G58" s="9">
        <v>7.2</v>
      </c>
      <c r="H58" s="9">
        <f>F58/60</f>
        <v>240</v>
      </c>
      <c r="I58" s="9">
        <f>H58/8</f>
        <v>30</v>
      </c>
      <c r="J58" s="26">
        <v>0.91890000000000005</v>
      </c>
      <c r="K58" s="9">
        <v>3</v>
      </c>
      <c r="L58" s="9">
        <v>3</v>
      </c>
      <c r="M58" s="9">
        <f t="shared" ref="M58" si="3">I58/(K58*L58)</f>
        <v>3.3333333333333335</v>
      </c>
      <c r="N58" s="10" t="s">
        <v>45</v>
      </c>
    </row>
    <row r="59" spans="1:14" x14ac:dyDescent="0.3">
      <c r="A59" s="18"/>
      <c r="B59" s="20"/>
      <c r="C59" s="22"/>
      <c r="D59" s="14"/>
      <c r="E59" s="20"/>
      <c r="F59" s="20"/>
      <c r="G59" s="20"/>
      <c r="H59" s="20"/>
      <c r="I59" s="20"/>
      <c r="J59" s="27"/>
      <c r="K59" s="20"/>
      <c r="L59" s="20"/>
      <c r="M59" s="20"/>
      <c r="N59" s="22"/>
    </row>
    <row r="60" spans="1:14" x14ac:dyDescent="0.3">
      <c r="A60" s="18"/>
      <c r="B60" s="20"/>
      <c r="C60" s="22"/>
      <c r="D60" s="14"/>
      <c r="E60" s="20"/>
      <c r="F60" s="20"/>
      <c r="G60" s="20"/>
      <c r="H60" s="20"/>
      <c r="I60" s="20"/>
      <c r="J60" s="27"/>
      <c r="K60" s="20"/>
      <c r="L60" s="20"/>
      <c r="M60" s="20"/>
      <c r="N60" s="22"/>
    </row>
    <row r="61" spans="1:14" x14ac:dyDescent="0.3">
      <c r="A61" s="18"/>
      <c r="B61" s="20"/>
      <c r="C61" s="22"/>
      <c r="D61" s="14"/>
      <c r="E61" s="20"/>
      <c r="F61" s="20"/>
      <c r="G61" s="20"/>
      <c r="H61" s="20"/>
      <c r="I61" s="20"/>
      <c r="J61" s="27"/>
      <c r="K61" s="20"/>
      <c r="L61" s="20"/>
      <c r="M61" s="20"/>
      <c r="N61" s="22"/>
    </row>
    <row r="62" spans="1:14" x14ac:dyDescent="0.3">
      <c r="A62" s="19"/>
      <c r="B62" s="21"/>
      <c r="C62" s="23"/>
      <c r="D62" s="15"/>
      <c r="E62" s="21"/>
      <c r="F62" s="21"/>
      <c r="G62" s="21"/>
      <c r="H62" s="21"/>
      <c r="I62" s="21"/>
      <c r="J62" s="28"/>
      <c r="K62" s="21"/>
      <c r="L62" s="21"/>
      <c r="M62" s="21"/>
      <c r="N62" s="23"/>
    </row>
    <row r="63" spans="1:14" x14ac:dyDescent="0.3">
      <c r="A63" s="5" t="s">
        <v>48</v>
      </c>
      <c r="B63" s="6" t="s">
        <v>67</v>
      </c>
      <c r="C63" s="7" t="s">
        <v>46</v>
      </c>
      <c r="D63" s="13" t="s">
        <v>66</v>
      </c>
      <c r="E63" s="6">
        <v>2400</v>
      </c>
      <c r="F63" s="6">
        <f>E63*G63</f>
        <v>21600</v>
      </c>
      <c r="G63" s="6">
        <v>9</v>
      </c>
      <c r="H63" s="6">
        <f>F63/60</f>
        <v>360</v>
      </c>
      <c r="I63" s="6">
        <f>H63/8</f>
        <v>45</v>
      </c>
      <c r="J63" s="8">
        <v>0.76280000000000003</v>
      </c>
      <c r="K63" s="6">
        <v>3</v>
      </c>
      <c r="L63" s="6">
        <v>3</v>
      </c>
      <c r="M63" s="6">
        <f t="shared" ref="M63" si="4">I63/(K63*L63)</f>
        <v>5</v>
      </c>
      <c r="N63" s="7" t="s">
        <v>47</v>
      </c>
    </row>
    <row r="64" spans="1:14" x14ac:dyDescent="0.3">
      <c r="A64" s="5"/>
      <c r="B64" s="6"/>
      <c r="C64" s="7"/>
      <c r="D64" s="14"/>
      <c r="E64" s="6"/>
      <c r="F64" s="6"/>
      <c r="G64" s="6"/>
      <c r="H64" s="6"/>
      <c r="I64" s="6"/>
      <c r="J64" s="6"/>
      <c r="K64" s="6"/>
      <c r="L64" s="6"/>
      <c r="M64" s="6"/>
      <c r="N64" s="7"/>
    </row>
    <row r="65" spans="1:14" x14ac:dyDescent="0.3">
      <c r="A65" s="5"/>
      <c r="B65" s="6"/>
      <c r="C65" s="7"/>
      <c r="D65" s="14"/>
      <c r="E65" s="6"/>
      <c r="F65" s="6"/>
      <c r="G65" s="6"/>
      <c r="H65" s="6"/>
      <c r="I65" s="6"/>
      <c r="J65" s="6"/>
      <c r="K65" s="6"/>
      <c r="L65" s="6"/>
      <c r="M65" s="6"/>
      <c r="N65" s="7"/>
    </row>
    <row r="66" spans="1:14" x14ac:dyDescent="0.3">
      <c r="A66" s="5"/>
      <c r="B66" s="6"/>
      <c r="C66" s="7"/>
      <c r="D66" s="14"/>
      <c r="E66" s="6"/>
      <c r="F66" s="6"/>
      <c r="G66" s="6"/>
      <c r="H66" s="6"/>
      <c r="I66" s="6"/>
      <c r="J66" s="6"/>
      <c r="K66" s="6"/>
      <c r="L66" s="6"/>
      <c r="M66" s="6"/>
      <c r="N66" s="7"/>
    </row>
    <row r="67" spans="1:14" ht="27" customHeight="1" x14ac:dyDescent="0.3">
      <c r="A67" s="11"/>
      <c r="B67" s="9"/>
      <c r="C67" s="10"/>
      <c r="D67" s="15"/>
      <c r="E67" s="9"/>
      <c r="F67" s="9"/>
      <c r="G67" s="9"/>
      <c r="H67" s="9"/>
      <c r="I67" s="9"/>
      <c r="J67" s="9"/>
      <c r="K67" s="9"/>
      <c r="L67" s="9"/>
      <c r="M67" s="9"/>
      <c r="N67" s="10"/>
    </row>
    <row r="68" spans="1:14" x14ac:dyDescent="0.3">
      <c r="A68" s="4" t="s">
        <v>49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1:14" x14ac:dyDescent="0.3">
      <c r="A69" s="5" t="s">
        <v>51</v>
      </c>
      <c r="B69" s="6" t="s">
        <v>50</v>
      </c>
      <c r="C69" s="7" t="s">
        <v>52</v>
      </c>
      <c r="D69" s="13" t="s">
        <v>66</v>
      </c>
      <c r="E69" s="6">
        <v>16</v>
      </c>
      <c r="F69" s="6">
        <f>E69*G69</f>
        <v>683.52</v>
      </c>
      <c r="G69" s="6">
        <v>42.72</v>
      </c>
      <c r="H69" s="6">
        <f>F69/60</f>
        <v>11.391999999999999</v>
      </c>
      <c r="I69" s="6">
        <f>H69/8</f>
        <v>1.4239999999999999</v>
      </c>
      <c r="J69" s="8">
        <v>0.27479999999999999</v>
      </c>
      <c r="K69" s="6">
        <v>2</v>
      </c>
      <c r="L69" s="6">
        <v>4</v>
      </c>
      <c r="M69" s="6">
        <f>I69/(K69*L69)</f>
        <v>0.17799999999999999</v>
      </c>
      <c r="N69" s="7" t="s">
        <v>53</v>
      </c>
    </row>
    <row r="70" spans="1:14" x14ac:dyDescent="0.3">
      <c r="A70" s="5"/>
      <c r="B70" s="6"/>
      <c r="C70" s="7"/>
      <c r="D70" s="14"/>
      <c r="E70" s="6"/>
      <c r="F70" s="6"/>
      <c r="G70" s="6"/>
      <c r="H70" s="6"/>
      <c r="I70" s="6"/>
      <c r="J70" s="6"/>
      <c r="K70" s="6"/>
      <c r="L70" s="6"/>
      <c r="M70" s="6"/>
      <c r="N70" s="7"/>
    </row>
    <row r="71" spans="1:14" x14ac:dyDescent="0.3">
      <c r="A71" s="5"/>
      <c r="B71" s="6"/>
      <c r="C71" s="7"/>
      <c r="D71" s="14"/>
      <c r="E71" s="6"/>
      <c r="F71" s="6"/>
      <c r="G71" s="6"/>
      <c r="H71" s="6"/>
      <c r="I71" s="6"/>
      <c r="J71" s="6"/>
      <c r="K71" s="6"/>
      <c r="L71" s="6"/>
      <c r="M71" s="6"/>
      <c r="N71" s="7"/>
    </row>
    <row r="72" spans="1:14" x14ac:dyDescent="0.3">
      <c r="A72" s="5"/>
      <c r="B72" s="6"/>
      <c r="C72" s="7"/>
      <c r="D72" s="14"/>
      <c r="E72" s="6"/>
      <c r="F72" s="6"/>
      <c r="G72" s="6"/>
      <c r="H72" s="6"/>
      <c r="I72" s="6"/>
      <c r="J72" s="6"/>
      <c r="K72" s="6"/>
      <c r="L72" s="6"/>
      <c r="M72" s="6"/>
      <c r="N72" s="7"/>
    </row>
    <row r="73" spans="1:14" x14ac:dyDescent="0.3">
      <c r="A73" s="5"/>
      <c r="B73" s="6"/>
      <c r="C73" s="7"/>
      <c r="D73" s="15"/>
      <c r="E73" s="6"/>
      <c r="F73" s="6"/>
      <c r="G73" s="6"/>
      <c r="H73" s="6"/>
      <c r="I73" s="6"/>
      <c r="J73" s="6"/>
      <c r="K73" s="6"/>
      <c r="L73" s="6"/>
      <c r="M73" s="6"/>
      <c r="N73" s="7"/>
    </row>
  </sheetData>
  <mergeCells count="175">
    <mergeCell ref="D58:D62"/>
    <mergeCell ref="D63:D67"/>
    <mergeCell ref="D69:D73"/>
    <mergeCell ref="D3:D5"/>
    <mergeCell ref="D6:D8"/>
    <mergeCell ref="D9:D11"/>
    <mergeCell ref="D13:D17"/>
    <mergeCell ref="K58:K62"/>
    <mergeCell ref="J58:J62"/>
    <mergeCell ref="I58:I62"/>
    <mergeCell ref="H58:H62"/>
    <mergeCell ref="G58:G62"/>
    <mergeCell ref="N13:N17"/>
    <mergeCell ref="G13:G17"/>
    <mergeCell ref="H13:H17"/>
    <mergeCell ref="I13:I17"/>
    <mergeCell ref="J13:J17"/>
    <mergeCell ref="K13:K17"/>
    <mergeCell ref="A9:A11"/>
    <mergeCell ref="B9:B11"/>
    <mergeCell ref="C9:C11"/>
    <mergeCell ref="E9:E11"/>
    <mergeCell ref="F9:F11"/>
    <mergeCell ref="G9:G11"/>
    <mergeCell ref="H9:H11"/>
    <mergeCell ref="I9:I11"/>
    <mergeCell ref="J9:J11"/>
    <mergeCell ref="K9:K11"/>
    <mergeCell ref="L9:L11"/>
    <mergeCell ref="M9:M11"/>
    <mergeCell ref="N9:N11"/>
    <mergeCell ref="M6:M8"/>
    <mergeCell ref="N6:N8"/>
    <mergeCell ref="A6:A8"/>
    <mergeCell ref="B6:B8"/>
    <mergeCell ref="C6:C8"/>
    <mergeCell ref="E6:E8"/>
    <mergeCell ref="F6:F8"/>
    <mergeCell ref="G6:G8"/>
    <mergeCell ref="H6:H8"/>
    <mergeCell ref="I6:I8"/>
    <mergeCell ref="J6:J8"/>
    <mergeCell ref="A13:A17"/>
    <mergeCell ref="B13:B17"/>
    <mergeCell ref="C13:C17"/>
    <mergeCell ref="E13:E17"/>
    <mergeCell ref="F13:F17"/>
    <mergeCell ref="L13:L17"/>
    <mergeCell ref="M13:M17"/>
    <mergeCell ref="A2:N2"/>
    <mergeCell ref="A12:N12"/>
    <mergeCell ref="A3:A5"/>
    <mergeCell ref="C3:C5"/>
    <mergeCell ref="B3:B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N3:N5"/>
    <mergeCell ref="K6:K8"/>
    <mergeCell ref="L6:L8"/>
    <mergeCell ref="I35:I39"/>
    <mergeCell ref="J35:J39"/>
    <mergeCell ref="K35:K39"/>
    <mergeCell ref="L35:L39"/>
    <mergeCell ref="M35:M39"/>
    <mergeCell ref="N35:N39"/>
    <mergeCell ref="A29:N29"/>
    <mergeCell ref="M30:M34"/>
    <mergeCell ref="N30:N34"/>
    <mergeCell ref="H30:H34"/>
    <mergeCell ref="I30:I34"/>
    <mergeCell ref="J30:J34"/>
    <mergeCell ref="K30:K34"/>
    <mergeCell ref="L30:L34"/>
    <mergeCell ref="B30:B34"/>
    <mergeCell ref="C30:C34"/>
    <mergeCell ref="E30:E34"/>
    <mergeCell ref="F30:F34"/>
    <mergeCell ref="G30:G34"/>
    <mergeCell ref="A30:A34"/>
    <mergeCell ref="D30:D34"/>
    <mergeCell ref="D35:D39"/>
    <mergeCell ref="A35:A39"/>
    <mergeCell ref="B35:B39"/>
    <mergeCell ref="C35:C39"/>
    <mergeCell ref="E35:E39"/>
    <mergeCell ref="F35:F39"/>
    <mergeCell ref="G35:G39"/>
    <mergeCell ref="H35:H39"/>
    <mergeCell ref="A40:N40"/>
    <mergeCell ref="A41:A45"/>
    <mergeCell ref="B41:B45"/>
    <mergeCell ref="C41:C45"/>
    <mergeCell ref="E41:E45"/>
    <mergeCell ref="F41:F45"/>
    <mergeCell ref="G41:G45"/>
    <mergeCell ref="H41:H45"/>
    <mergeCell ref="I41:I45"/>
    <mergeCell ref="J41:J45"/>
    <mergeCell ref="K41:K45"/>
    <mergeCell ref="L41:L45"/>
    <mergeCell ref="M41:M45"/>
    <mergeCell ref="N41:N45"/>
    <mergeCell ref="A46:N46"/>
    <mergeCell ref="A47:A51"/>
    <mergeCell ref="B47:B51"/>
    <mergeCell ref="C47:C51"/>
    <mergeCell ref="E47:E51"/>
    <mergeCell ref="F47:F51"/>
    <mergeCell ref="G47:G51"/>
    <mergeCell ref="H47:H51"/>
    <mergeCell ref="I47:I51"/>
    <mergeCell ref="J47:J51"/>
    <mergeCell ref="K47:K51"/>
    <mergeCell ref="L47:L51"/>
    <mergeCell ref="M47:M51"/>
    <mergeCell ref="N47:N51"/>
    <mergeCell ref="D41:D45"/>
    <mergeCell ref="D47:D51"/>
    <mergeCell ref="E58:E62"/>
    <mergeCell ref="F58:F62"/>
    <mergeCell ref="A52:N52"/>
    <mergeCell ref="A53:A57"/>
    <mergeCell ref="B53:B57"/>
    <mergeCell ref="C53:C57"/>
    <mergeCell ref="E53:E57"/>
    <mergeCell ref="F53:F57"/>
    <mergeCell ref="G53:G57"/>
    <mergeCell ref="H53:H57"/>
    <mergeCell ref="I53:I57"/>
    <mergeCell ref="J53:J57"/>
    <mergeCell ref="K53:K57"/>
    <mergeCell ref="L53:L57"/>
    <mergeCell ref="M53:M57"/>
    <mergeCell ref="N53:N57"/>
    <mergeCell ref="L58:L62"/>
    <mergeCell ref="M58:M62"/>
    <mergeCell ref="N58:N62"/>
    <mergeCell ref="A58:A62"/>
    <mergeCell ref="B58:B62"/>
    <mergeCell ref="C58:C62"/>
    <mergeCell ref="D53:D57"/>
    <mergeCell ref="A63:A67"/>
    <mergeCell ref="B63:B67"/>
    <mergeCell ref="C63:C67"/>
    <mergeCell ref="E63:E67"/>
    <mergeCell ref="F63:F67"/>
    <mergeCell ref="G63:G67"/>
    <mergeCell ref="H63:H67"/>
    <mergeCell ref="I63:I67"/>
    <mergeCell ref="J63:J67"/>
    <mergeCell ref="K63:K67"/>
    <mergeCell ref="L63:L67"/>
    <mergeCell ref="M63:M67"/>
    <mergeCell ref="N63:N67"/>
    <mergeCell ref="A68:N68"/>
    <mergeCell ref="A69:A73"/>
    <mergeCell ref="B69:B73"/>
    <mergeCell ref="C69:C73"/>
    <mergeCell ref="E69:E73"/>
    <mergeCell ref="F69:F73"/>
    <mergeCell ref="G69:G73"/>
    <mergeCell ref="H69:H73"/>
    <mergeCell ref="I69:I73"/>
    <mergeCell ref="J69:J73"/>
    <mergeCell ref="K69:K73"/>
    <mergeCell ref="L69:L73"/>
    <mergeCell ref="M69:M73"/>
    <mergeCell ref="N69:N73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Cilenti</dc:creator>
  <cp:lastModifiedBy>Michele Cilenti</cp:lastModifiedBy>
  <dcterms:created xsi:type="dcterms:W3CDTF">2021-10-20T16:01:53Z</dcterms:created>
  <dcterms:modified xsi:type="dcterms:W3CDTF">2021-12-08T14:42:33Z</dcterms:modified>
</cp:coreProperties>
</file>