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<sst xmlns="http://schemas.openxmlformats.org/spreadsheetml/2006/main" count="106" uniqueCount="86">
  <si>
    <t>Progetto per Michele's Corporate</t>
  </si>
  <si>
    <t>La rete è stata pensata per un'azienda con 2 sedi fisicamente staccate, sono state proposte due soluzioni differenti, con costi e benefici differenti:</t>
  </si>
  <si>
    <t>L'opzione 1 tiene in considerazione una soluzione tramite collegamento ethernet, la soluzione risulta quella più economica ma con vari svantaggi in quanto non è possibile collegare dispositivi wireless.</t>
  </si>
  <si>
    <t>e che prevede il passaggio di un cavo sotteraneo che collega i due edifici.</t>
  </si>
  <si>
    <t>L'opzione 2 tiene in considerazione una soluzione tramite collegamento wireless, ovvero la soluzione più comoda che però non tiene conto di eventuali dispositivi con interfaccia ethernet.</t>
  </si>
  <si>
    <t>Questa soluzione non prevede il passaggio di cavi sotteranei.</t>
  </si>
  <si>
    <t>L'opzione 3 tiene in considerazione una soluzione ibrida, quindi è composta sia da un'interfaccia wireless che ethernet.Questa soluzione non prevede il passaggio di cavi sotteranei e comuqnue garantisce</t>
  </si>
  <si>
    <t>il collegamento a entrambe le interfacce. L'opzione 3 risulta essere quella più consigliata dal punto di vista di compatibilità e di costi-benefici.</t>
  </si>
  <si>
    <t>La rete è stata sviluppata con l'esigenza di avere un numero di dispositivi host compreso tra i 250 e i 500, per questo è stata scelta la subnet musk 255.255.254.0, sono state quindi sviluppate due sottoreti</t>
  </si>
  <si>
    <t>con ip network 192.168.0.0 e 192.168.2.0. Le due sottoreti comunicano tramite cavo ethernet oppure tramite bridge in base alla scelta finale del cliente.</t>
  </si>
  <si>
    <t>Piano 4</t>
  </si>
  <si>
    <t>Dispositivi hardware:</t>
  </si>
  <si>
    <t>nr.30 computer con indirizzi ip da 192.168.0.92/23 a 192.168.0.121/23</t>
  </si>
  <si>
    <t>nr.30 computer con indirizzi ip da 192.168.2.92/23 a 192.168.2.121/23</t>
  </si>
  <si>
    <t>nr.2 access point con indirizzi: 192.168.0.206/23 e 192.168.0.207/23</t>
  </si>
  <si>
    <t>nr.2 access point con indirizzi: 192.168.2.206/23 e 192.168.2.207/23</t>
  </si>
  <si>
    <t>nr.1 switch per connessioni ethernet (Opzionale)</t>
  </si>
  <si>
    <t>Piano 3</t>
  </si>
  <si>
    <t>nr.30 computer con indirizzi ip da 192.168.0.62/23 a 192.168.0.91/23</t>
  </si>
  <si>
    <t>nr.30 computer con indirizzi ip da 192.168.2.62/23 a 192.168.2.91/23</t>
  </si>
  <si>
    <t>nr.2 access point con indirizzi: 192.168.0.204/23 e 192.168.0.205/23</t>
  </si>
  <si>
    <t>nr.2 access point con indirizzi: 192.168.2.204/23 e 192.168.2.205/23</t>
  </si>
  <si>
    <t>Piano 2</t>
  </si>
  <si>
    <t>nr.30 computer con indirizzi ip da 192.168.0.32/23 a 192.168.0.61/23</t>
  </si>
  <si>
    <t>nr.30 computer con indirizzi ip da 192.168.2.32/23 a 192.168.2.61/23</t>
  </si>
  <si>
    <t>nr.2 access point con indirizzi: 192.168.0.202/23 e 192.168.0.203/23</t>
  </si>
  <si>
    <t>nr.2 access point con indirizzi: 192.168.2.202/23 e 192.168.2.203/23</t>
  </si>
  <si>
    <t>Piano 1</t>
  </si>
  <si>
    <t xml:space="preserve">Piano 1 </t>
  </si>
  <si>
    <t>Bridge 1</t>
  </si>
  <si>
    <t>Bridge 2</t>
  </si>
  <si>
    <t>nr.30 computer con indirizzi ip da 192.168.0.2/23 a 192.168.0.31/23</t>
  </si>
  <si>
    <t>192.168.0.215</t>
  </si>
  <si>
    <t>192.168.2.215</t>
  </si>
  <si>
    <t>nr.30 computer con indirizzi ip da 192.168.2.2/23 a 192.168.2.31/23</t>
  </si>
  <si>
    <t>nr.2 access point con indirizzi: 192.168.0.200/23 e 192.168.0.201/23</t>
  </si>
  <si>
    <t>nr.2 access point con indirizzi: 192.168.2.200/23 e 192.168.2.200/23</t>
  </si>
  <si>
    <t xml:space="preserve">nr.1 switch </t>
  </si>
  <si>
    <t>nr.1 router</t>
  </si>
  <si>
    <t>nr.1 ponte radio (Opzionale)</t>
  </si>
  <si>
    <t>nr. ponte radio (Opzionale)</t>
  </si>
  <si>
    <t>Tabella di rete</t>
  </si>
  <si>
    <t xml:space="preserve">Ip Network </t>
  </si>
  <si>
    <t>192.168.0.0/23</t>
  </si>
  <si>
    <t xml:space="preserve">Ip Subnet </t>
  </si>
  <si>
    <t>192.168.2.0/23</t>
  </si>
  <si>
    <t>Ip Gateway 1</t>
  </si>
  <si>
    <t>192.168.0.1/23</t>
  </si>
  <si>
    <t>Ip Gateway 2</t>
  </si>
  <si>
    <t>192.168.2.1/23</t>
  </si>
  <si>
    <t>Ip for host 1</t>
  </si>
  <si>
    <t>192.168.0.2-254/23</t>
  </si>
  <si>
    <t>Ip for host 2</t>
  </si>
  <si>
    <t>192.168.2.2-254/23</t>
  </si>
  <si>
    <t>Ip broadcast 1</t>
  </si>
  <si>
    <t>192.168.1.255</t>
  </si>
  <si>
    <t>Ip broadcast 2</t>
  </si>
  <si>
    <t>192.168.3.255</t>
  </si>
  <si>
    <t xml:space="preserve">Subnet mask </t>
  </si>
  <si>
    <t>255.255.254.0</t>
  </si>
  <si>
    <t>Access point Network 1</t>
  </si>
  <si>
    <t>Da 192.168.0.200/23 a 192.168.0.207/23</t>
  </si>
  <si>
    <t>Access point Subnet 1</t>
  </si>
  <si>
    <t>Da 192.168.2.200/23 a 192.168.2.207/23</t>
  </si>
  <si>
    <t xml:space="preserve">Access point bridge </t>
  </si>
  <si>
    <t>192.168.0.215/23 e 192.168.2.215/23</t>
  </si>
  <si>
    <t xml:space="preserve">Descrizione </t>
  </si>
  <si>
    <t>Quantità</t>
  </si>
  <si>
    <t>Prezzo</t>
  </si>
  <si>
    <t>Totale</t>
  </si>
  <si>
    <t>Opzione 1</t>
  </si>
  <si>
    <t>Opzione 2</t>
  </si>
  <si>
    <t>Opzione 3</t>
  </si>
  <si>
    <t>Computer</t>
  </si>
  <si>
    <t>Access Point</t>
  </si>
  <si>
    <t>CISCO SYSTEMS Wireless Access Point Cisco Aironet 1142N IEEE 802.11n 300 Mbps</t>
  </si>
  <si>
    <t>Switch</t>
  </si>
  <si>
    <t>CISCO SYSTEMS Ethernet Switch Cisco Catalyst 3750-24TS</t>
  </si>
  <si>
    <t>Switch Desktop</t>
  </si>
  <si>
    <t>CISCO SYSTEMS Cisco Small Business SF110D-08HP</t>
  </si>
  <si>
    <t>Router</t>
  </si>
  <si>
    <t xml:space="preserve">CISCO SYSTEMS C881 3g Verizon Ev-do Rev A / 0/1xrtt 800/1900mhz W </t>
  </si>
  <si>
    <t>Ponte Radio</t>
  </si>
  <si>
    <t xml:space="preserve">Cavo di rete </t>
  </si>
  <si>
    <t>Scavo per posa del cavo</t>
  </si>
  <si>
    <t>Consulena Sistemistica e installazioe degli apparati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</si>
</sst>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1F1F1F"/>
      <name val="&quot;Google Sans&quot;"/>
    </font>
    <font>
      <b/>
      <color theme="1"/>
      <name val="Arial"/>
    </font>
    <font>
      <sz val="10.0"/>
      <color rgb="FF2A3139"/>
      <name val="La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5" fillId="0" fontId="3" numFmtId="0" xfId="0" applyAlignment="1" applyBorder="1" applyFont="1">
      <alignment vertical="bottom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8" fillId="0" fontId="2" numFmtId="0" xfId="0" applyBorder="1" applyFont="1"/>
    <xf borderId="1" fillId="0" fontId="5" numFmtId="0" xfId="0" applyAlignment="1" applyBorder="1" applyFont="1">
      <alignment readingOrder="0" vertical="bottom"/>
    </xf>
    <xf borderId="4" fillId="0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5" fillId="0" fontId="2" numFmtId="164" xfId="0" applyBorder="1" applyFont="1" applyNumberFormat="1"/>
    <xf borderId="0" fillId="0" fontId="6" numFmtId="0" xfId="0" applyAlignment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2" fillId="0" fontId="1" numFmtId="164" xfId="0" applyBorder="1" applyFont="1" applyNumberFormat="1"/>
    <xf borderId="13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3" max="3" width="35.38"/>
    <col customWidth="1" min="4" max="4" width="10.0"/>
    <col customWidth="1" min="5" max="5" width="18.38"/>
    <col customWidth="1" min="6" max="6" width="7.13"/>
    <col customWidth="1" min="7" max="7" width="16.63"/>
    <col customWidth="1" min="8" max="8" width="11.0"/>
    <col customWidth="1" min="13" max="13" width="14.38"/>
  </cols>
  <sheetData>
    <row r="2">
      <c r="B2" s="1" t="s">
        <v>0</v>
      </c>
    </row>
    <row r="4">
      <c r="B4" s="2" t="s">
        <v>1</v>
      </c>
    </row>
    <row r="5">
      <c r="B5" s="2" t="s">
        <v>2</v>
      </c>
      <c r="J5" s="2"/>
      <c r="M5" s="3"/>
    </row>
    <row r="6">
      <c r="B6" s="2" t="s">
        <v>3</v>
      </c>
      <c r="J6" s="2"/>
      <c r="M6" s="3"/>
    </row>
    <row r="7">
      <c r="B7" s="4" t="s">
        <v>4</v>
      </c>
      <c r="J7" s="2"/>
      <c r="M7" s="3"/>
    </row>
    <row r="8">
      <c r="B8" s="4" t="s">
        <v>5</v>
      </c>
      <c r="J8" s="2"/>
      <c r="M8" s="3"/>
    </row>
    <row r="9">
      <c r="B9" s="2" t="s">
        <v>6</v>
      </c>
      <c r="J9" s="2"/>
      <c r="M9" s="3"/>
    </row>
    <row r="10">
      <c r="B10" s="2" t="s">
        <v>7</v>
      </c>
      <c r="J10" s="2"/>
      <c r="M10" s="3"/>
    </row>
    <row r="11">
      <c r="B11" s="2"/>
      <c r="J11" s="2"/>
      <c r="M11" s="3"/>
    </row>
    <row r="12">
      <c r="B12" s="2" t="s">
        <v>8</v>
      </c>
      <c r="J12" s="3"/>
      <c r="K12" s="3"/>
      <c r="L12" s="3"/>
      <c r="M12" s="3"/>
    </row>
    <row r="13">
      <c r="B13" s="2" t="s">
        <v>9</v>
      </c>
      <c r="J13" s="3"/>
      <c r="K13" s="3"/>
      <c r="L13" s="3"/>
      <c r="M13" s="3"/>
    </row>
    <row r="14">
      <c r="J14" s="3"/>
      <c r="K14" s="3"/>
      <c r="L14" s="3"/>
      <c r="M14" s="3"/>
    </row>
    <row r="15">
      <c r="J15" s="3"/>
      <c r="K15" s="3"/>
      <c r="L15" s="3"/>
      <c r="M15" s="3"/>
    </row>
    <row r="16">
      <c r="B16" s="5" t="s">
        <v>10</v>
      </c>
      <c r="C16" s="6"/>
      <c r="I16" s="5" t="s">
        <v>10</v>
      </c>
      <c r="J16" s="7"/>
      <c r="K16" s="7"/>
      <c r="L16" s="7"/>
      <c r="M16" s="6"/>
    </row>
    <row r="17">
      <c r="B17" s="8" t="s">
        <v>11</v>
      </c>
      <c r="C17" s="9"/>
      <c r="I17" s="8" t="s">
        <v>11</v>
      </c>
      <c r="L17" s="3"/>
      <c r="M17" s="9"/>
    </row>
    <row r="18">
      <c r="B18" s="8" t="s">
        <v>12</v>
      </c>
      <c r="C18" s="9"/>
      <c r="I18" s="8" t="s">
        <v>13</v>
      </c>
      <c r="L18" s="3"/>
      <c r="M18" s="9"/>
    </row>
    <row r="19">
      <c r="B19" s="8" t="s">
        <v>14</v>
      </c>
      <c r="C19" s="9"/>
      <c r="I19" s="8" t="s">
        <v>15</v>
      </c>
      <c r="L19" s="3"/>
      <c r="M19" s="9"/>
    </row>
    <row r="20">
      <c r="B20" s="8" t="s">
        <v>16</v>
      </c>
      <c r="C20" s="9"/>
      <c r="I20" s="8" t="s">
        <v>16</v>
      </c>
      <c r="L20" s="3"/>
      <c r="M20" s="10"/>
    </row>
    <row r="21">
      <c r="B21" s="11"/>
      <c r="C21" s="12"/>
      <c r="I21" s="11"/>
      <c r="J21" s="13"/>
      <c r="K21" s="13"/>
      <c r="L21" s="13"/>
      <c r="M21" s="14"/>
    </row>
    <row r="22">
      <c r="B22" s="5" t="s">
        <v>17</v>
      </c>
      <c r="C22" s="6"/>
      <c r="I22" s="5" t="s">
        <v>17</v>
      </c>
      <c r="J22" s="15"/>
      <c r="K22" s="15"/>
      <c r="L22" s="15"/>
      <c r="M22" s="16"/>
    </row>
    <row r="23">
      <c r="B23" s="8" t="s">
        <v>11</v>
      </c>
      <c r="C23" s="9"/>
      <c r="I23" s="8" t="s">
        <v>11</v>
      </c>
      <c r="L23" s="3"/>
      <c r="M23" s="10"/>
    </row>
    <row r="24">
      <c r="B24" s="8" t="s">
        <v>18</v>
      </c>
      <c r="C24" s="9"/>
      <c r="I24" s="8" t="s">
        <v>19</v>
      </c>
      <c r="L24" s="3"/>
      <c r="M24" s="10"/>
    </row>
    <row r="25">
      <c r="B25" s="8" t="s">
        <v>20</v>
      </c>
      <c r="C25" s="9"/>
      <c r="I25" s="8" t="s">
        <v>21</v>
      </c>
      <c r="L25" s="3"/>
      <c r="M25" s="10"/>
    </row>
    <row r="26">
      <c r="B26" s="8" t="s">
        <v>16</v>
      </c>
      <c r="C26" s="9"/>
      <c r="I26" s="8" t="s">
        <v>16</v>
      </c>
      <c r="L26" s="3"/>
      <c r="M26" s="10"/>
    </row>
    <row r="27">
      <c r="B27" s="17"/>
      <c r="C27" s="14"/>
      <c r="D27" s="3"/>
      <c r="E27" s="3"/>
      <c r="F27" s="3"/>
      <c r="I27" s="11"/>
      <c r="J27" s="18"/>
      <c r="K27" s="18"/>
      <c r="L27" s="18"/>
      <c r="M27" s="12"/>
    </row>
    <row r="28">
      <c r="B28" s="19" t="s">
        <v>22</v>
      </c>
      <c r="C28" s="16"/>
      <c r="D28" s="3"/>
      <c r="E28" s="3"/>
      <c r="F28" s="3"/>
      <c r="I28" s="5" t="s">
        <v>22</v>
      </c>
      <c r="J28" s="7"/>
      <c r="K28" s="7"/>
      <c r="L28" s="7"/>
      <c r="M28" s="6"/>
    </row>
    <row r="29">
      <c r="B29" s="8" t="s">
        <v>11</v>
      </c>
      <c r="C29" s="9"/>
      <c r="D29" s="3"/>
      <c r="E29" s="3"/>
      <c r="F29" s="3"/>
      <c r="I29" s="8" t="s">
        <v>11</v>
      </c>
      <c r="L29" s="3"/>
      <c r="M29" s="9"/>
    </row>
    <row r="30">
      <c r="B30" s="8" t="s">
        <v>23</v>
      </c>
      <c r="C30" s="9"/>
      <c r="D30" s="3"/>
      <c r="E30" s="3"/>
      <c r="F30" s="3"/>
      <c r="I30" s="8" t="s">
        <v>24</v>
      </c>
      <c r="L30" s="3"/>
      <c r="M30" s="9"/>
    </row>
    <row r="31">
      <c r="B31" s="8" t="s">
        <v>25</v>
      </c>
      <c r="C31" s="9"/>
      <c r="D31" s="3"/>
      <c r="E31" s="3"/>
      <c r="F31" s="3"/>
      <c r="I31" s="8" t="s">
        <v>26</v>
      </c>
      <c r="L31" s="3"/>
      <c r="M31" s="10"/>
    </row>
    <row r="32">
      <c r="B32" s="8" t="s">
        <v>16</v>
      </c>
      <c r="C32" s="9"/>
      <c r="D32" s="3"/>
      <c r="E32" s="3"/>
      <c r="F32" s="3"/>
      <c r="I32" s="8" t="s">
        <v>16</v>
      </c>
      <c r="L32" s="3"/>
      <c r="M32" s="10"/>
    </row>
    <row r="33">
      <c r="B33" s="17"/>
      <c r="C33" s="14"/>
      <c r="D33" s="3"/>
      <c r="E33" s="3"/>
      <c r="F33" s="3"/>
      <c r="I33" s="20"/>
      <c r="J33" s="3"/>
      <c r="K33" s="3"/>
      <c r="L33" s="3"/>
      <c r="M33" s="10"/>
    </row>
    <row r="34">
      <c r="B34" s="5" t="s">
        <v>27</v>
      </c>
      <c r="C34" s="6"/>
      <c r="F34" s="3"/>
      <c r="I34" s="5" t="s">
        <v>28</v>
      </c>
      <c r="J34" s="7"/>
      <c r="K34" s="7"/>
      <c r="L34" s="7"/>
      <c r="M34" s="16"/>
    </row>
    <row r="35">
      <c r="B35" s="8" t="s">
        <v>11</v>
      </c>
      <c r="C35" s="9"/>
      <c r="D35" s="2"/>
      <c r="E35" s="21" t="s">
        <v>29</v>
      </c>
      <c r="F35" s="3"/>
      <c r="G35" s="21" t="s">
        <v>30</v>
      </c>
      <c r="I35" s="8" t="s">
        <v>11</v>
      </c>
      <c r="L35" s="3"/>
      <c r="M35" s="10"/>
    </row>
    <row r="36">
      <c r="B36" s="8" t="s">
        <v>31</v>
      </c>
      <c r="C36" s="9"/>
      <c r="D36" s="2"/>
      <c r="E36" s="22" t="s">
        <v>32</v>
      </c>
      <c r="F36" s="3"/>
      <c r="G36" s="22" t="s">
        <v>33</v>
      </c>
      <c r="I36" s="8" t="s">
        <v>34</v>
      </c>
      <c r="L36" s="3"/>
      <c r="M36" s="10"/>
    </row>
    <row r="37">
      <c r="B37" s="8" t="s">
        <v>35</v>
      </c>
      <c r="C37" s="9"/>
      <c r="F37" s="3"/>
      <c r="I37" s="8" t="s">
        <v>36</v>
      </c>
      <c r="L37" s="3"/>
      <c r="M37" s="10"/>
    </row>
    <row r="38">
      <c r="B38" s="8" t="s">
        <v>16</v>
      </c>
      <c r="C38" s="9"/>
      <c r="D38" s="3"/>
      <c r="E38" s="3"/>
      <c r="F38" s="3"/>
      <c r="I38" s="8" t="s">
        <v>16</v>
      </c>
      <c r="L38" s="3"/>
      <c r="M38" s="9"/>
    </row>
    <row r="39">
      <c r="B39" s="23" t="s">
        <v>37</v>
      </c>
      <c r="C39" s="10"/>
      <c r="D39" s="3"/>
      <c r="E39" s="3"/>
      <c r="F39" s="3"/>
      <c r="I39" s="23" t="s">
        <v>37</v>
      </c>
      <c r="J39" s="3"/>
      <c r="K39" s="3"/>
      <c r="L39" s="3"/>
      <c r="M39" s="9"/>
    </row>
    <row r="40">
      <c r="B40" s="23" t="s">
        <v>38</v>
      </c>
      <c r="C40" s="10"/>
      <c r="D40" s="3"/>
      <c r="E40" s="3"/>
      <c r="F40" s="3"/>
      <c r="G40" s="2"/>
      <c r="I40" s="23" t="s">
        <v>39</v>
      </c>
      <c r="J40" s="3"/>
      <c r="K40" s="3"/>
      <c r="L40" s="3"/>
      <c r="M40" s="9"/>
    </row>
    <row r="41">
      <c r="B41" s="24" t="s">
        <v>40</v>
      </c>
      <c r="C41" s="14"/>
      <c r="D41" s="3"/>
      <c r="E41" s="3"/>
      <c r="F41" s="3"/>
      <c r="G41" s="2"/>
      <c r="I41" s="11"/>
      <c r="J41" s="18"/>
      <c r="K41" s="18"/>
      <c r="L41" s="18"/>
      <c r="M41" s="12"/>
    </row>
    <row r="42">
      <c r="F42" s="3"/>
    </row>
    <row r="43">
      <c r="B43" s="5" t="s">
        <v>41</v>
      </c>
      <c r="C43" s="6"/>
    </row>
    <row r="44">
      <c r="B44" s="8" t="s">
        <v>42</v>
      </c>
      <c r="C44" s="25" t="s">
        <v>43</v>
      </c>
    </row>
    <row r="45">
      <c r="B45" s="8" t="s">
        <v>44</v>
      </c>
      <c r="C45" s="25" t="s">
        <v>45</v>
      </c>
    </row>
    <row r="46">
      <c r="B46" s="8" t="s">
        <v>46</v>
      </c>
      <c r="C46" s="25" t="s">
        <v>47</v>
      </c>
      <c r="F46" s="3"/>
    </row>
    <row r="47">
      <c r="B47" s="8" t="s">
        <v>48</v>
      </c>
      <c r="C47" s="25" t="s">
        <v>49</v>
      </c>
      <c r="F47" s="3"/>
      <c r="J47" s="3"/>
      <c r="K47" s="3"/>
      <c r="L47" s="3"/>
      <c r="M47" s="3"/>
    </row>
    <row r="48">
      <c r="B48" s="8" t="s">
        <v>50</v>
      </c>
      <c r="C48" s="25" t="s">
        <v>51</v>
      </c>
      <c r="F48" s="3"/>
      <c r="J48" s="3"/>
      <c r="K48" s="3"/>
      <c r="L48" s="3"/>
      <c r="M48" s="3"/>
    </row>
    <row r="49">
      <c r="B49" s="8" t="s">
        <v>52</v>
      </c>
      <c r="C49" s="25" t="s">
        <v>53</v>
      </c>
      <c r="D49" s="3"/>
      <c r="E49" s="3"/>
      <c r="F49" s="3"/>
      <c r="J49" s="3"/>
      <c r="K49" s="3"/>
      <c r="L49" s="3"/>
      <c r="M49" s="3"/>
    </row>
    <row r="50">
      <c r="B50" s="8" t="s">
        <v>54</v>
      </c>
      <c r="C50" s="25" t="s">
        <v>55</v>
      </c>
      <c r="D50" s="3"/>
      <c r="E50" s="3"/>
      <c r="F50" s="3"/>
      <c r="J50" s="3"/>
      <c r="K50" s="3"/>
      <c r="L50" s="3"/>
      <c r="M50" s="3"/>
    </row>
    <row r="51">
      <c r="B51" s="8" t="s">
        <v>56</v>
      </c>
      <c r="C51" s="25" t="s">
        <v>57</v>
      </c>
      <c r="D51" s="3"/>
      <c r="E51" s="3"/>
      <c r="F51" s="3"/>
      <c r="J51" s="3"/>
      <c r="K51" s="3"/>
      <c r="L51" s="3"/>
      <c r="M51" s="3"/>
    </row>
    <row r="52">
      <c r="B52" s="8" t="s">
        <v>58</v>
      </c>
      <c r="C52" s="25" t="s">
        <v>59</v>
      </c>
    </row>
    <row r="53">
      <c r="B53" s="20"/>
      <c r="C53" s="9"/>
    </row>
    <row r="54">
      <c r="B54" s="8" t="s">
        <v>60</v>
      </c>
      <c r="C54" s="25" t="s">
        <v>61</v>
      </c>
    </row>
    <row r="55">
      <c r="B55" s="8" t="s">
        <v>62</v>
      </c>
      <c r="C55" s="25" t="s">
        <v>63</v>
      </c>
    </row>
    <row r="56">
      <c r="B56" s="26" t="s">
        <v>64</v>
      </c>
      <c r="C56" s="27" t="s">
        <v>65</v>
      </c>
    </row>
    <row r="59">
      <c r="B59" s="28" t="s">
        <v>66</v>
      </c>
      <c r="C59" s="7"/>
      <c r="D59" s="7"/>
      <c r="E59" s="7"/>
      <c r="F59" s="29" t="s">
        <v>67</v>
      </c>
      <c r="G59" s="29" t="s">
        <v>68</v>
      </c>
      <c r="H59" s="29" t="s">
        <v>69</v>
      </c>
      <c r="I59" s="29" t="s">
        <v>70</v>
      </c>
      <c r="J59" s="29" t="s">
        <v>71</v>
      </c>
      <c r="K59" s="30" t="s">
        <v>72</v>
      </c>
    </row>
    <row r="60">
      <c r="B60" s="8" t="s">
        <v>73</v>
      </c>
      <c r="F60" s="2">
        <v>120.0</v>
      </c>
      <c r="G60" s="31">
        <v>1000.0</v>
      </c>
      <c r="H60" s="32">
        <f t="shared" ref="H60:H65" si="2">F60*G60</f>
        <v>120000</v>
      </c>
      <c r="I60" s="32">
        <f t="shared" ref="I60:K60" si="1">H60</f>
        <v>120000</v>
      </c>
      <c r="J60" s="32">
        <f t="shared" si="1"/>
        <v>120000</v>
      </c>
      <c r="K60" s="33">
        <f t="shared" si="1"/>
        <v>120000</v>
      </c>
    </row>
    <row r="61">
      <c r="B61" s="8" t="s">
        <v>74</v>
      </c>
      <c r="C61" s="34" t="s">
        <v>75</v>
      </c>
      <c r="F61" s="2">
        <v>18.0</v>
      </c>
      <c r="G61" s="31">
        <v>262.0</v>
      </c>
      <c r="H61" s="32">
        <f t="shared" si="2"/>
        <v>4716</v>
      </c>
      <c r="I61" s="32"/>
      <c r="J61" s="32">
        <f>G61*F61</f>
        <v>4716</v>
      </c>
      <c r="K61" s="33">
        <f>J61</f>
        <v>4716</v>
      </c>
    </row>
    <row r="62">
      <c r="B62" s="8" t="s">
        <v>76</v>
      </c>
      <c r="C62" s="34" t="s">
        <v>77</v>
      </c>
      <c r="F62" s="2">
        <v>2.0</v>
      </c>
      <c r="G62" s="31">
        <v>1259.97</v>
      </c>
      <c r="H62" s="32">
        <f t="shared" si="2"/>
        <v>2519.94</v>
      </c>
      <c r="I62" s="32">
        <f t="shared" ref="I62:J62" si="3">H62</f>
        <v>2519.94</v>
      </c>
      <c r="J62" s="32">
        <f t="shared" si="3"/>
        <v>2519.94</v>
      </c>
      <c r="K62" s="33">
        <f t="shared" ref="K62:K63" si="4">I62</f>
        <v>2519.94</v>
      </c>
    </row>
    <row r="63">
      <c r="B63" s="8" t="s">
        <v>78</v>
      </c>
      <c r="C63" s="34" t="s">
        <v>79</v>
      </c>
      <c r="F63" s="2">
        <v>8.0</v>
      </c>
      <c r="G63" s="31">
        <v>147.57</v>
      </c>
      <c r="H63" s="32">
        <f t="shared" si="2"/>
        <v>1180.56</v>
      </c>
      <c r="I63" s="32">
        <f t="shared" ref="I63:I64" si="5">H63</f>
        <v>1180.56</v>
      </c>
      <c r="J63" s="32"/>
      <c r="K63" s="33">
        <f t="shared" si="4"/>
        <v>1180.56</v>
      </c>
    </row>
    <row r="64">
      <c r="B64" s="8" t="s">
        <v>80</v>
      </c>
      <c r="C64" s="34" t="s">
        <v>81</v>
      </c>
      <c r="F64" s="2">
        <v>1.0</v>
      </c>
      <c r="G64" s="31">
        <v>1233.0</v>
      </c>
      <c r="H64" s="32">
        <f t="shared" si="2"/>
        <v>1233</v>
      </c>
      <c r="I64" s="32">
        <f t="shared" si="5"/>
        <v>1233</v>
      </c>
      <c r="J64" s="32">
        <f t="shared" ref="J64:K64" si="6">I64</f>
        <v>1233</v>
      </c>
      <c r="K64" s="33">
        <f t="shared" si="6"/>
        <v>1233</v>
      </c>
    </row>
    <row r="65">
      <c r="B65" s="8" t="s">
        <v>82</v>
      </c>
      <c r="C65" s="34" t="s">
        <v>75</v>
      </c>
      <c r="F65" s="2">
        <v>2.0</v>
      </c>
      <c r="G65" s="31">
        <v>262.0</v>
      </c>
      <c r="H65" s="32">
        <f t="shared" si="2"/>
        <v>524</v>
      </c>
      <c r="I65" s="32"/>
      <c r="J65" s="32">
        <f>H65</f>
        <v>524</v>
      </c>
      <c r="K65" s="33">
        <f>J65</f>
        <v>524</v>
      </c>
    </row>
    <row r="66">
      <c r="B66" s="8" t="s">
        <v>83</v>
      </c>
      <c r="G66" s="31">
        <v>2.3</v>
      </c>
      <c r="H66" s="32"/>
      <c r="I66" s="31">
        <f>G66*400</f>
        <v>920</v>
      </c>
      <c r="J66" s="31">
        <f>G66*250</f>
        <v>575</v>
      </c>
      <c r="K66" s="33">
        <f>J66+I66</f>
        <v>1495</v>
      </c>
    </row>
    <row r="67">
      <c r="B67" s="8" t="s">
        <v>84</v>
      </c>
      <c r="G67" s="31">
        <v>3000.0</v>
      </c>
      <c r="H67" s="32"/>
      <c r="I67" s="31">
        <v>3000.0</v>
      </c>
      <c r="J67" s="31"/>
      <c r="K67" s="33"/>
    </row>
    <row r="68">
      <c r="B68" s="20"/>
      <c r="K68" s="9"/>
    </row>
    <row r="69">
      <c r="B69" s="8" t="s">
        <v>85</v>
      </c>
      <c r="F69" s="2">
        <v>70.0</v>
      </c>
      <c r="G69" s="31">
        <v>50.0</v>
      </c>
      <c r="H69" s="32">
        <f>F69*G69</f>
        <v>3500</v>
      </c>
      <c r="I69" s="32">
        <f>H69</f>
        <v>3500</v>
      </c>
      <c r="J69" s="31">
        <v>3500.0</v>
      </c>
      <c r="K69" s="33">
        <f>J69</f>
        <v>3500</v>
      </c>
    </row>
    <row r="70">
      <c r="B70" s="20"/>
      <c r="K70" s="9"/>
    </row>
    <row r="71">
      <c r="B71" s="35" t="s">
        <v>69</v>
      </c>
      <c r="C71" s="36"/>
      <c r="D71" s="36"/>
      <c r="E71" s="36"/>
      <c r="F71" s="36"/>
      <c r="G71" s="36"/>
      <c r="H71" s="36"/>
      <c r="I71" s="37">
        <f t="shared" ref="I71:K71" si="7">SUM(I60:I69)</f>
        <v>132353.5</v>
      </c>
      <c r="J71" s="37">
        <f t="shared" si="7"/>
        <v>133067.94</v>
      </c>
      <c r="K71" s="38">
        <f t="shared" si="7"/>
        <v>135168.5</v>
      </c>
    </row>
  </sheetData>
  <drawing r:id="rId1"/>
</worksheet>
</file>