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Il mio Drive\GPS\"/>
    </mc:Choice>
  </mc:AlternateContent>
  <xr:revisionPtr revIDLastSave="0" documentId="13_ncr:1_{3FC90078-CBAF-485F-8BB8-ED1D05CF87E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 1" sheetId="1" r:id="rId1"/>
    <sheet name="Sprint 2" sheetId="2" r:id="rId2"/>
    <sheet name="Spri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3Od3C7IJab6cZQkbOEvxp/9cZLg=="/>
    </ext>
  </extLst>
</workbook>
</file>

<file path=xl/calcChain.xml><?xml version="1.0" encoding="utf-8"?>
<calcChain xmlns="http://schemas.openxmlformats.org/spreadsheetml/2006/main">
  <c r="F58" i="3" l="1"/>
  <c r="G58" i="3" s="1"/>
  <c r="H58" i="3" s="1"/>
  <c r="I58" i="3" s="1"/>
  <c r="J58" i="3" s="1"/>
  <c r="K58" i="3" s="1"/>
  <c r="L58" i="3" s="1"/>
  <c r="L48" i="3"/>
  <c r="K48" i="3"/>
  <c r="J48" i="3"/>
  <c r="I48" i="3"/>
  <c r="H48" i="3"/>
  <c r="H57" i="3" s="1"/>
  <c r="G48" i="3"/>
  <c r="G57" i="3" s="1"/>
  <c r="F48" i="3"/>
  <c r="F57" i="3" s="1"/>
  <c r="E48" i="3"/>
  <c r="E57" i="3" s="1"/>
  <c r="L39" i="3"/>
  <c r="K39" i="3"/>
  <c r="J39" i="3"/>
  <c r="I39" i="3"/>
  <c r="H39" i="3"/>
  <c r="G39" i="3"/>
  <c r="F39" i="3"/>
  <c r="E39" i="3"/>
  <c r="L30" i="3"/>
  <c r="K30" i="3"/>
  <c r="J30" i="3"/>
  <c r="I30" i="3"/>
  <c r="H30" i="3"/>
  <c r="G30" i="3"/>
  <c r="F30" i="3"/>
  <c r="E30" i="3"/>
  <c r="L21" i="3"/>
  <c r="K21" i="3"/>
  <c r="J21" i="3"/>
  <c r="I21" i="3"/>
  <c r="H21" i="3"/>
  <c r="G21" i="3"/>
  <c r="F21" i="3"/>
  <c r="E21" i="3"/>
  <c r="L12" i="3"/>
  <c r="L57" i="3" s="1"/>
  <c r="K12" i="3"/>
  <c r="J12" i="3"/>
  <c r="I12" i="3"/>
  <c r="H12" i="3"/>
  <c r="G12" i="3"/>
  <c r="F12" i="3"/>
  <c r="E12" i="3"/>
  <c r="A12" i="3"/>
  <c r="A21" i="3" s="1"/>
  <c r="A30" i="3" s="1"/>
  <c r="A39" i="3" s="1"/>
  <c r="A48" i="3" s="1"/>
  <c r="L3" i="3"/>
  <c r="K3" i="3"/>
  <c r="J3" i="3"/>
  <c r="I3" i="3"/>
  <c r="H3" i="3"/>
  <c r="G3" i="3"/>
  <c r="F3" i="3"/>
  <c r="E3" i="3"/>
  <c r="F70" i="2"/>
  <c r="G70" i="2" s="1"/>
  <c r="H70" i="2" s="1"/>
  <c r="I70" i="2" s="1"/>
  <c r="J70" i="2" s="1"/>
  <c r="K70" i="2" s="1"/>
  <c r="L70" i="2" s="1"/>
  <c r="L60" i="2"/>
  <c r="L69" i="2" s="1"/>
  <c r="K60" i="2"/>
  <c r="K69" i="2" s="1"/>
  <c r="J60" i="2"/>
  <c r="J69" i="2" s="1"/>
  <c r="I60" i="2"/>
  <c r="I69" i="2" s="1"/>
  <c r="H60" i="2"/>
  <c r="H69" i="2" s="1"/>
  <c r="G60" i="2"/>
  <c r="G69" i="2" s="1"/>
  <c r="F60" i="2"/>
  <c r="F69" i="2" s="1"/>
  <c r="E60" i="2"/>
  <c r="E69" i="2" s="1"/>
  <c r="L51" i="2"/>
  <c r="K51" i="2"/>
  <c r="J51" i="2"/>
  <c r="I51" i="2"/>
  <c r="H51" i="2"/>
  <c r="G51" i="2"/>
  <c r="F51" i="2"/>
  <c r="E51" i="2"/>
  <c r="L42" i="2"/>
  <c r="K42" i="2"/>
  <c r="J42" i="2"/>
  <c r="I42" i="2"/>
  <c r="H42" i="2"/>
  <c r="G42" i="2"/>
  <c r="F42" i="2"/>
  <c r="E42" i="2"/>
  <c r="L33" i="2"/>
  <c r="K33" i="2"/>
  <c r="J33" i="2"/>
  <c r="I33" i="2"/>
  <c r="H33" i="2"/>
  <c r="G33" i="2"/>
  <c r="F33" i="2"/>
  <c r="E33" i="2"/>
  <c r="L24" i="2"/>
  <c r="K24" i="2"/>
  <c r="J24" i="2"/>
  <c r="I24" i="2"/>
  <c r="H24" i="2"/>
  <c r="G24" i="2"/>
  <c r="F24" i="2"/>
  <c r="E24" i="2"/>
  <c r="L15" i="2"/>
  <c r="K15" i="2"/>
  <c r="J15" i="2"/>
  <c r="I15" i="2"/>
  <c r="H15" i="2"/>
  <c r="G15" i="2"/>
  <c r="F15" i="2"/>
  <c r="E15" i="2"/>
  <c r="L13" i="2"/>
  <c r="K13" i="2"/>
  <c r="J13" i="2"/>
  <c r="I13" i="2"/>
  <c r="H13" i="2"/>
  <c r="G13" i="2"/>
  <c r="F13" i="2"/>
  <c r="E13" i="2"/>
  <c r="L11" i="2"/>
  <c r="K11" i="2"/>
  <c r="J11" i="2"/>
  <c r="I11" i="2"/>
  <c r="H11" i="2"/>
  <c r="G11" i="2"/>
  <c r="F11" i="2"/>
  <c r="E11" i="2"/>
  <c r="L9" i="2"/>
  <c r="K9" i="2"/>
  <c r="J9" i="2"/>
  <c r="I9" i="2"/>
  <c r="H9" i="2"/>
  <c r="G9" i="2"/>
  <c r="F9" i="2"/>
  <c r="E9" i="2"/>
  <c r="L7" i="2"/>
  <c r="K7" i="2"/>
  <c r="J7" i="2"/>
  <c r="I7" i="2"/>
  <c r="H7" i="2"/>
  <c r="G7" i="2"/>
  <c r="F7" i="2"/>
  <c r="E7" i="2"/>
  <c r="L5" i="2"/>
  <c r="K5" i="2"/>
  <c r="J5" i="2"/>
  <c r="I5" i="2"/>
  <c r="H5" i="2"/>
  <c r="G5" i="2"/>
  <c r="F5" i="2"/>
  <c r="E5" i="2"/>
  <c r="A5" i="2"/>
  <c r="A7" i="2" s="1"/>
  <c r="A9" i="2" s="1"/>
  <c r="A11" i="2" s="1"/>
  <c r="A13" i="2" s="1"/>
  <c r="A15" i="2" s="1"/>
  <c r="A24" i="2" s="1"/>
  <c r="A33" i="2" s="1"/>
  <c r="A42" i="2" s="1"/>
  <c r="A51" i="2" s="1"/>
  <c r="A60" i="2" s="1"/>
  <c r="L3" i="2"/>
  <c r="K3" i="2"/>
  <c r="J3" i="2"/>
  <c r="I3" i="2"/>
  <c r="H3" i="2"/>
  <c r="G3" i="2"/>
  <c r="F3" i="2"/>
  <c r="E3" i="2"/>
  <c r="F76" i="1"/>
  <c r="G76" i="1" s="1"/>
  <c r="H76" i="1" s="1"/>
  <c r="I76" i="1" s="1"/>
  <c r="J76" i="1" s="1"/>
  <c r="K76" i="1" s="1"/>
  <c r="L76" i="1" s="1"/>
  <c r="L66" i="1"/>
  <c r="L75" i="1" s="1"/>
  <c r="K66" i="1"/>
  <c r="K75" i="1" s="1"/>
  <c r="J66" i="1"/>
  <c r="J75" i="1" s="1"/>
  <c r="I66" i="1"/>
  <c r="I75" i="1" s="1"/>
  <c r="H66" i="1"/>
  <c r="H75" i="1" s="1"/>
  <c r="G66" i="1"/>
  <c r="G75" i="1" s="1"/>
  <c r="F66" i="1"/>
  <c r="F75" i="1" s="1"/>
  <c r="E66" i="1"/>
  <c r="E75" i="1" s="1"/>
  <c r="L57" i="1"/>
  <c r="K57" i="1"/>
  <c r="J57" i="1"/>
  <c r="I57" i="1"/>
  <c r="H57" i="1"/>
  <c r="G57" i="1"/>
  <c r="F57" i="1"/>
  <c r="E57" i="1"/>
  <c r="L48" i="1"/>
  <c r="K48" i="1"/>
  <c r="J48" i="1"/>
  <c r="I48" i="1"/>
  <c r="H48" i="1"/>
  <c r="G48" i="1"/>
  <c r="F48" i="1"/>
  <c r="E48" i="1"/>
  <c r="L39" i="1"/>
  <c r="K39" i="1"/>
  <c r="J39" i="1"/>
  <c r="I39" i="1"/>
  <c r="H39" i="1"/>
  <c r="G39" i="1"/>
  <c r="F39" i="1"/>
  <c r="E39" i="1"/>
  <c r="L30" i="1"/>
  <c r="K30" i="1"/>
  <c r="J30" i="1"/>
  <c r="I30" i="1"/>
  <c r="H30" i="1"/>
  <c r="G30" i="1"/>
  <c r="F30" i="1"/>
  <c r="E30" i="1"/>
  <c r="L21" i="1"/>
  <c r="K21" i="1"/>
  <c r="J21" i="1"/>
  <c r="I21" i="1"/>
  <c r="H21" i="1"/>
  <c r="G21" i="1"/>
  <c r="F21" i="1"/>
  <c r="E21" i="1"/>
  <c r="L12" i="1"/>
  <c r="K12" i="1"/>
  <c r="J12" i="1"/>
  <c r="I12" i="1"/>
  <c r="H12" i="1"/>
  <c r="G12" i="1"/>
  <c r="F12" i="1"/>
  <c r="E12" i="1"/>
  <c r="A12" i="1"/>
  <c r="A21" i="1" s="1"/>
  <c r="A30" i="1" s="1"/>
  <c r="A39" i="1" s="1"/>
  <c r="A48" i="1" s="1"/>
  <c r="A57" i="1" s="1"/>
  <c r="A66" i="1" s="1"/>
  <c r="L3" i="1"/>
  <c r="K3" i="1"/>
  <c r="J3" i="1"/>
  <c r="I3" i="1"/>
  <c r="H3" i="1"/>
  <c r="G3" i="1"/>
  <c r="F3" i="1"/>
  <c r="E3" i="1"/>
  <c r="K57" i="3" l="1"/>
  <c r="I57" i="3"/>
  <c r="J57" i="3"/>
  <c r="J78" i="1"/>
  <c r="J79" i="1"/>
</calcChain>
</file>

<file path=xl/sharedStrings.xml><?xml version="1.0" encoding="utf-8"?>
<sst xmlns="http://schemas.openxmlformats.org/spreadsheetml/2006/main" count="345" uniqueCount="97">
  <si>
    <t>ID</t>
  </si>
  <si>
    <t>Story/Task</t>
  </si>
  <si>
    <t>Story Point</t>
  </si>
  <si>
    <t>Commento</t>
  </si>
  <si>
    <t>Ore Pianificate</t>
  </si>
  <si>
    <t>Ore Effettive Restanti</t>
  </si>
  <si>
    <t>Lunedì</t>
  </si>
  <si>
    <t>Materdì</t>
  </si>
  <si>
    <t>Mercoledì</t>
  </si>
  <si>
    <t>Giovedì</t>
  </si>
  <si>
    <t>Venerdì</t>
  </si>
  <si>
    <t>Sabato</t>
  </si>
  <si>
    <t>Domenica</t>
  </si>
  <si>
    <t>Registrazione</t>
  </si>
  <si>
    <t>View</t>
  </si>
  <si>
    <t>Pagina</t>
  </si>
  <si>
    <t>Control</t>
  </si>
  <si>
    <t>Servlet</t>
  </si>
  <si>
    <t>Model</t>
  </si>
  <si>
    <t>Utente/Accreditamento</t>
  </si>
  <si>
    <t>DAO</t>
  </si>
  <si>
    <t>UtenteDao/AccreditamentoDao</t>
  </si>
  <si>
    <t>Testing View</t>
  </si>
  <si>
    <t>Testing Model</t>
  </si>
  <si>
    <t>Testing Control</t>
  </si>
  <si>
    <t>Testing DAO</t>
  </si>
  <si>
    <t>Login/Logout</t>
  </si>
  <si>
    <t>Pagina/Bottone</t>
  </si>
  <si>
    <t>Servlet Login/Servlet Logout</t>
  </si>
  <si>
    <t>E-Mail/Password utente</t>
  </si>
  <si>
    <t>UtenteDao</t>
  </si>
  <si>
    <t>Visualizzazione Area Personale</t>
  </si>
  <si>
    <t>Utente</t>
  </si>
  <si>
    <t>Visualizzazione Elenco Lavori</t>
  </si>
  <si>
    <t>Tabella</t>
  </si>
  <si>
    <t>Lista Commissioni</t>
  </si>
  <si>
    <t>AnnuncioDao</t>
  </si>
  <si>
    <t>Visualizza Elenco Commissioni</t>
  </si>
  <si>
    <t>Visualizzazione Lista Utenti</t>
  </si>
  <si>
    <t>Lista Utenti</t>
  </si>
  <si>
    <t>Timeout Utente</t>
  </si>
  <si>
    <t>Form</t>
  </si>
  <si>
    <t>E-Mail utente</t>
  </si>
  <si>
    <t>Ban Utente</t>
  </si>
  <si>
    <t>Bottone</t>
  </si>
  <si>
    <t>Effort Restante</t>
  </si>
  <si>
    <t>Trand Ideale</t>
  </si>
  <si>
    <t>Effort effettivo in ore</t>
  </si>
  <si>
    <t>Percentuale di Completamento dello sprint</t>
  </si>
  <si>
    <t>Elenco Commissioni</t>
  </si>
  <si>
    <t>Modifica dati personali</t>
  </si>
  <si>
    <t>E-Mail</t>
  </si>
  <si>
    <t>UtenteDAO</t>
  </si>
  <si>
    <t>Visualizza Reputazione</t>
  </si>
  <si>
    <t>Range</t>
  </si>
  <si>
    <t>Reputazione</t>
  </si>
  <si>
    <t>Inserimento Cancellazione Annuncio</t>
  </si>
  <si>
    <t>Form, Bottone</t>
  </si>
  <si>
    <t>Servlet Ins e Canc</t>
  </si>
  <si>
    <t>Annuncio</t>
  </si>
  <si>
    <t>AnnuncioDAO (2 Query)</t>
  </si>
  <si>
    <t>Test View</t>
  </si>
  <si>
    <t>Test Model</t>
  </si>
  <si>
    <t>Test Servlet Ins e Canc</t>
  </si>
  <si>
    <t>Test Query Ins e Canc</t>
  </si>
  <si>
    <t>Presa in carico commissioni</t>
  </si>
  <si>
    <t>Annuncio e E-mail</t>
  </si>
  <si>
    <t>Quary</t>
  </si>
  <si>
    <t>Test Servlet</t>
  </si>
  <si>
    <t>Test Query</t>
  </si>
  <si>
    <t>Presa in carico lavori</t>
  </si>
  <si>
    <t>AnnuncioDAO</t>
  </si>
  <si>
    <t>Filtro ricerca utenti</t>
  </si>
  <si>
    <t>Text Box</t>
  </si>
  <si>
    <t>UteneDAO</t>
  </si>
  <si>
    <t>Invio Notifiche Via E-Mail</t>
  </si>
  <si>
    <t>Pop up</t>
  </si>
  <si>
    <t>Utente/Annuncio</t>
  </si>
  <si>
    <t>Testing Pop up</t>
  </si>
  <si>
    <t>Testing Servlet</t>
  </si>
  <si>
    <t>Testing Query</t>
  </si>
  <si>
    <t>Inserimento Certificazione</t>
  </si>
  <si>
    <t>Accreditamento</t>
  </si>
  <si>
    <t>AccreditamentoDAO</t>
  </si>
  <si>
    <t>Testing Form</t>
  </si>
  <si>
    <t>Accertamento Professionista</t>
  </si>
  <si>
    <t>Accreditamento/Utente</t>
  </si>
  <si>
    <t>Accreditamento e Utente</t>
  </si>
  <si>
    <t>Test Pagina</t>
  </si>
  <si>
    <t>Testing 2 Quary</t>
  </si>
  <si>
    <t>Rimozione Annuncio</t>
  </si>
  <si>
    <t>Notifica Richiesta Accreditamento</t>
  </si>
  <si>
    <t>Pop up/Badge</t>
  </si>
  <si>
    <t>Assegnare Valutazione</t>
  </si>
  <si>
    <t>Modal</t>
  </si>
  <si>
    <t>Annuncio/Utente</t>
  </si>
  <si>
    <t>UtenteDAO e AnnuncioDAO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</si>
</sst>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6"/>
      <color theme="0"/>
      <name val="Calibri"/>
    </font>
    <font>
      <sz val="11"/>
      <name val="Calibri"/>
    </font>
    <font>
      <b/>
      <sz val="13"/>
      <color theme="1"/>
      <name val="Calibri"/>
    </font>
    <font>
      <sz val="13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6" xfId="0" applyFont="1" applyFill="1" applyBorder="1"/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6" xfId="0" applyFont="1" applyFill="1" applyBorder="1"/>
    <xf numFmtId="0" fontId="4" fillId="4" borderId="6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it-IT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Effort Restante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1'!$E$75:$L$75</c:f>
              <c:numCache>
                <c:formatCode>General</c:formatCode>
                <c:ptCount val="8"/>
                <c:pt idx="0">
                  <c:v>26.2</c:v>
                </c:pt>
                <c:pt idx="1">
                  <c:v>21.5</c:v>
                </c:pt>
                <c:pt idx="2">
                  <c:v>20.5</c:v>
                </c:pt>
                <c:pt idx="3">
                  <c:v>19</c:v>
                </c:pt>
                <c:pt idx="4">
                  <c:v>17.5</c:v>
                </c:pt>
                <c:pt idx="5">
                  <c:v>15.5</c:v>
                </c:pt>
                <c:pt idx="6">
                  <c:v>9.3000000000000007</c:v>
                </c:pt>
                <c:pt idx="7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DC9-A0F7-9877067756D6}"/>
            </c:ext>
          </c:extLst>
        </c:ser>
        <c:ser>
          <c:idx val="1"/>
          <c:order val="1"/>
          <c:tx>
            <c:v>Trand Ideale</c:v>
          </c:tx>
          <c:spPr>
            <a:ln w="28575" cmpd="sng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1'!$E$76:$L$76</c:f>
              <c:numCache>
                <c:formatCode>General</c:formatCode>
                <c:ptCount val="8"/>
                <c:pt idx="0">
                  <c:v>26.2</c:v>
                </c:pt>
                <c:pt idx="1">
                  <c:v>22.5</c:v>
                </c:pt>
                <c:pt idx="2">
                  <c:v>18.8</c:v>
                </c:pt>
                <c:pt idx="3">
                  <c:v>15.100000000000001</c:v>
                </c:pt>
                <c:pt idx="4">
                  <c:v>11.400000000000002</c:v>
                </c:pt>
                <c:pt idx="5">
                  <c:v>7.700000000000002</c:v>
                </c:pt>
                <c:pt idx="6">
                  <c:v>4.0000000000000018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DC9-A0F7-98770677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043987"/>
        <c:axId val="1206550908"/>
      </c:lineChart>
      <c:catAx>
        <c:axId val="101004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06550908"/>
        <c:crosses val="autoZero"/>
        <c:auto val="1"/>
        <c:lblAlgn val="ctr"/>
        <c:lblOffset val="100"/>
        <c:noMultiLvlLbl val="1"/>
      </c:catAx>
      <c:valAx>
        <c:axId val="1206550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100439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Effort Restante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2'!$E$69:$L$69</c:f>
              <c:numCache>
                <c:formatCode>General</c:formatCode>
                <c:ptCount val="8"/>
                <c:pt idx="0">
                  <c:v>23.5</c:v>
                </c:pt>
                <c:pt idx="1">
                  <c:v>17.5</c:v>
                </c:pt>
                <c:pt idx="2">
                  <c:v>13.299999999999999</c:v>
                </c:pt>
                <c:pt idx="3">
                  <c:v>9.1999999999999993</c:v>
                </c:pt>
                <c:pt idx="4">
                  <c:v>4.7</c:v>
                </c:pt>
                <c:pt idx="5">
                  <c:v>4.7</c:v>
                </c:pt>
                <c:pt idx="6">
                  <c:v>3.6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781-A6B6-A505E38BDA29}"/>
            </c:ext>
          </c:extLst>
        </c:ser>
        <c:ser>
          <c:idx val="1"/>
          <c:order val="1"/>
          <c:tx>
            <c:v>Trand Ideale</c:v>
          </c:tx>
          <c:spPr>
            <a:ln w="28575" cmpd="sng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2'!$E$70:$L$70</c:f>
              <c:numCache>
                <c:formatCode>General</c:formatCode>
                <c:ptCount val="8"/>
                <c:pt idx="0">
                  <c:v>23.4</c:v>
                </c:pt>
                <c:pt idx="1">
                  <c:v>20.059999999999999</c:v>
                </c:pt>
                <c:pt idx="2">
                  <c:v>16.72</c:v>
                </c:pt>
                <c:pt idx="3">
                  <c:v>13.379999999999999</c:v>
                </c:pt>
                <c:pt idx="4">
                  <c:v>10.039999999999999</c:v>
                </c:pt>
                <c:pt idx="5">
                  <c:v>6.6999999999999993</c:v>
                </c:pt>
                <c:pt idx="6">
                  <c:v>3.3599999999999994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C-4781-A6B6-A505E38B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01544"/>
        <c:axId val="1988877613"/>
      </c:lineChart>
      <c:catAx>
        <c:axId val="177960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88877613"/>
        <c:crosses val="autoZero"/>
        <c:auto val="1"/>
        <c:lblAlgn val="ctr"/>
        <c:lblOffset val="100"/>
        <c:noMultiLvlLbl val="1"/>
      </c:catAx>
      <c:valAx>
        <c:axId val="1988877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7796015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it-IT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Effort Restante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3'!$E$57:$L$57</c:f>
              <c:numCache>
                <c:formatCode>General</c:formatCode>
                <c:ptCount val="8"/>
                <c:pt idx="0">
                  <c:v>21.900000000000002</c:v>
                </c:pt>
                <c:pt idx="1">
                  <c:v>19.500000000000004</c:v>
                </c:pt>
                <c:pt idx="2">
                  <c:v>15.100000000000001</c:v>
                </c:pt>
                <c:pt idx="3">
                  <c:v>9</c:v>
                </c:pt>
                <c:pt idx="4">
                  <c:v>5.6000000000000005</c:v>
                </c:pt>
                <c:pt idx="5">
                  <c:v>4.2</c:v>
                </c:pt>
                <c:pt idx="6">
                  <c:v>1.7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D-40F7-9130-5C5F5165992D}"/>
            </c:ext>
          </c:extLst>
        </c:ser>
        <c:ser>
          <c:idx val="1"/>
          <c:order val="1"/>
          <c:tx>
            <c:v>Trand Ideale</c:v>
          </c:tx>
          <c:spPr>
            <a:ln w="28575" cmpd="sng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3'!$E$58:$L$58</c:f>
              <c:numCache>
                <c:formatCode>General</c:formatCode>
                <c:ptCount val="8"/>
                <c:pt idx="0">
                  <c:v>21.9</c:v>
                </c:pt>
                <c:pt idx="1">
                  <c:v>18.77</c:v>
                </c:pt>
                <c:pt idx="2">
                  <c:v>15.64</c:v>
                </c:pt>
                <c:pt idx="3">
                  <c:v>12.510000000000002</c:v>
                </c:pt>
                <c:pt idx="4">
                  <c:v>9.3800000000000026</c:v>
                </c:pt>
                <c:pt idx="5">
                  <c:v>6.2500000000000027</c:v>
                </c:pt>
                <c:pt idx="6">
                  <c:v>3.1200000000000028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D-40F7-9130-5C5F516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95023"/>
        <c:axId val="1307959253"/>
      </c:lineChart>
      <c:catAx>
        <c:axId val="31229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07959253"/>
        <c:crosses val="autoZero"/>
        <c:auto val="1"/>
        <c:lblAlgn val="ctr"/>
        <c:lblOffset val="100"/>
        <c:noMultiLvlLbl val="1"/>
      </c:catAx>
      <c:valAx>
        <c:axId val="1307959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1229502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1228725</xdr:colOff>
      <xdr:row>76</xdr:row>
      <xdr:rowOff>180975</xdr:rowOff>
    </xdr:from>
    <xdr:ext cx="5305425" cy="2667000"/>
    <xdr:graphicFrame macro="">
      <xdr:nvGraphicFramePr>
        <xdr:cNvPr id="41568614" name="Chart 1" title="Grafico">
          <a:extLst>
            <a:ext uri="{FF2B5EF4-FFF2-40B4-BE49-F238E27FC236}">
              <a16:creationId xmlns:a16="http://schemas.microsoft.com/office/drawing/2014/main" id="{00000000-0008-0000-0000-00006649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1228725</xdr:colOff>
      <xdr:row>70</xdr:row>
      <xdr:rowOff>180975</xdr:rowOff>
    </xdr:from>
    <xdr:ext cx="4972050" cy="2667000"/>
    <xdr:graphicFrame macro="">
      <xdr:nvGraphicFramePr>
        <xdr:cNvPr id="1670773358" name="Chart 2" title="Grafico">
          <a:extLst>
            <a:ext uri="{FF2B5EF4-FFF2-40B4-BE49-F238E27FC236}">
              <a16:creationId xmlns:a16="http://schemas.microsoft.com/office/drawing/2014/main" id="{00000000-0008-0000-0100-00006EFA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1228725</xdr:colOff>
      <xdr:row>58</xdr:row>
      <xdr:rowOff>180975</xdr:rowOff>
    </xdr:from>
    <xdr:ext cx="5229225" cy="2667000"/>
    <xdr:graphicFrame macro="">
      <xdr:nvGraphicFramePr>
        <xdr:cNvPr id="1378694809" name="Chart 3" title="Grafico">
          <a:extLst>
            <a:ext uri="{FF2B5EF4-FFF2-40B4-BE49-F238E27FC236}">
              <a16:creationId xmlns:a16="http://schemas.microsoft.com/office/drawing/2014/main" id="{00000000-0008-0000-0200-00009936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opLeftCell="A66" workbookViewId="0">
      <selection sqref="A1:A2"/>
    </sheetView>
  </sheetViews>
  <sheetFormatPr defaultColWidth="14.44140625" defaultRowHeight="15" customHeight="1"/>
  <cols>
    <col min="1" max="1" width="3.88671875" customWidth="1"/>
    <col min="2" max="2" width="32.88671875" customWidth="1"/>
    <col min="3" max="3" width="15.33203125" customWidth="1"/>
    <col min="4" max="4" width="33.88671875" customWidth="1"/>
    <col min="5" max="5" width="19.88671875" customWidth="1"/>
    <col min="6" max="6" width="9.44140625" customWidth="1"/>
    <col min="7" max="7" width="11.33203125" customWidth="1"/>
    <col min="8" max="8" width="14.33203125" customWidth="1"/>
    <col min="9" max="9" width="10.88671875" customWidth="1"/>
    <col min="10" max="10" width="11.109375" customWidth="1"/>
    <col min="11" max="11" width="9.6640625" customWidth="1"/>
    <col min="12" max="12" width="13.88671875" customWidth="1"/>
    <col min="13" max="26" width="8.6640625" customWidth="1"/>
  </cols>
  <sheetData>
    <row r="1" spans="1:12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5"/>
      <c r="H1" s="15"/>
      <c r="I1" s="15"/>
      <c r="J1" s="15"/>
      <c r="K1" s="15"/>
      <c r="L1" s="16"/>
    </row>
    <row r="2" spans="1:12" ht="14.25" customHeight="1">
      <c r="A2" s="13"/>
      <c r="B2" s="13"/>
      <c r="C2" s="13"/>
      <c r="D2" s="13"/>
      <c r="E2" s="13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4.25" customHeight="1">
      <c r="A3" s="2">
        <v>1</v>
      </c>
      <c r="B3" s="2" t="s">
        <v>13</v>
      </c>
      <c r="C3" s="2">
        <v>13</v>
      </c>
      <c r="D3" s="3"/>
      <c r="E3" s="2">
        <f t="shared" ref="E3:L3" si="0">SUM(E4:E11)</f>
        <v>4.5</v>
      </c>
      <c r="F3" s="3">
        <f t="shared" si="0"/>
        <v>3</v>
      </c>
      <c r="G3" s="3">
        <f t="shared" si="0"/>
        <v>2.5</v>
      </c>
      <c r="H3" s="3">
        <f t="shared" si="0"/>
        <v>1.5</v>
      </c>
      <c r="I3" s="3">
        <f t="shared" si="0"/>
        <v>1</v>
      </c>
      <c r="J3" s="3">
        <f t="shared" si="0"/>
        <v>0.5</v>
      </c>
      <c r="K3" s="3">
        <f t="shared" si="0"/>
        <v>0</v>
      </c>
      <c r="L3" s="3">
        <f t="shared" si="0"/>
        <v>0</v>
      </c>
    </row>
    <row r="4" spans="1:12" ht="14.25" customHeight="1">
      <c r="A4" s="4"/>
      <c r="B4" s="4" t="s">
        <v>14</v>
      </c>
      <c r="C4" s="4"/>
      <c r="D4" s="4" t="s">
        <v>15</v>
      </c>
      <c r="E4" s="4">
        <v>1.5</v>
      </c>
      <c r="F4" s="4">
        <v>1</v>
      </c>
      <c r="G4" s="4">
        <v>0.5</v>
      </c>
      <c r="H4" s="4">
        <v>0</v>
      </c>
      <c r="I4" s="4"/>
      <c r="J4" s="4"/>
      <c r="K4" s="4"/>
      <c r="L4" s="4"/>
    </row>
    <row r="5" spans="1:12" ht="14.25" customHeight="1">
      <c r="A5" s="4"/>
      <c r="B5" s="4" t="s">
        <v>16</v>
      </c>
      <c r="C5" s="4"/>
      <c r="D5" s="4" t="s">
        <v>17</v>
      </c>
      <c r="E5" s="4">
        <v>2</v>
      </c>
      <c r="F5" s="4">
        <v>2</v>
      </c>
      <c r="G5" s="4">
        <v>2</v>
      </c>
      <c r="H5" s="4">
        <v>1.5</v>
      </c>
      <c r="I5" s="4">
        <v>1</v>
      </c>
      <c r="J5" s="4">
        <v>0.5</v>
      </c>
      <c r="K5" s="4">
        <v>0</v>
      </c>
      <c r="L5" s="4"/>
    </row>
    <row r="6" spans="1:12" ht="14.25" customHeight="1">
      <c r="A6" s="4"/>
      <c r="B6" s="4" t="s">
        <v>18</v>
      </c>
      <c r="C6" s="4"/>
      <c r="D6" s="4" t="s">
        <v>19</v>
      </c>
      <c r="E6" s="4">
        <v>0.5</v>
      </c>
      <c r="F6" s="4">
        <v>0</v>
      </c>
      <c r="G6" s="4"/>
      <c r="H6" s="4"/>
      <c r="I6" s="4"/>
      <c r="J6" s="4"/>
      <c r="K6" s="4"/>
      <c r="L6" s="4"/>
    </row>
    <row r="7" spans="1:12" ht="14.25" customHeight="1">
      <c r="A7" s="4"/>
      <c r="B7" s="4" t="s">
        <v>20</v>
      </c>
      <c r="C7" s="4"/>
      <c r="D7" s="4" t="s">
        <v>21</v>
      </c>
      <c r="E7" s="4">
        <v>0.5</v>
      </c>
      <c r="F7" s="4">
        <v>0</v>
      </c>
      <c r="G7" s="4"/>
      <c r="H7" s="4"/>
      <c r="I7" s="4"/>
      <c r="J7" s="4"/>
      <c r="K7" s="4"/>
      <c r="L7" s="4"/>
    </row>
    <row r="8" spans="1:12" ht="14.25" customHeight="1">
      <c r="A8" s="4"/>
      <c r="B8" s="4" t="s">
        <v>22</v>
      </c>
      <c r="C8" s="4"/>
      <c r="D8" s="4"/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ht="14.25" customHeight="1">
      <c r="A9" s="4"/>
      <c r="B9" s="4" t="s">
        <v>23</v>
      </c>
      <c r="C9" s="4"/>
      <c r="D9" s="4"/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ht="14.25" customHeight="1">
      <c r="A10" s="4"/>
      <c r="B10" s="4" t="s">
        <v>24</v>
      </c>
      <c r="C10" s="4"/>
      <c r="D10" s="4"/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4.25" customHeight="1">
      <c r="A11" s="4"/>
      <c r="B11" s="4" t="s">
        <v>25</v>
      </c>
      <c r="C11" s="4"/>
      <c r="D11" s="4"/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ht="14.25" customHeight="1">
      <c r="A12" s="2">
        <f>A3+1</f>
        <v>2</v>
      </c>
      <c r="B12" s="2" t="s">
        <v>26</v>
      </c>
      <c r="C12" s="2">
        <v>3</v>
      </c>
      <c r="D12" s="3"/>
      <c r="E12" s="2">
        <f t="shared" ref="E12:L12" si="1">SUM(E13:E20)</f>
        <v>3.2</v>
      </c>
      <c r="F12" s="3">
        <f t="shared" si="1"/>
        <v>2</v>
      </c>
      <c r="G12" s="3">
        <f t="shared" si="1"/>
        <v>1.5</v>
      </c>
      <c r="H12" s="3">
        <f t="shared" si="1"/>
        <v>1</v>
      </c>
      <c r="I12" s="3">
        <f t="shared" si="1"/>
        <v>0.5</v>
      </c>
      <c r="J12" s="3">
        <f t="shared" si="1"/>
        <v>0.5</v>
      </c>
      <c r="K12" s="3">
        <f t="shared" si="1"/>
        <v>0</v>
      </c>
      <c r="L12" s="3">
        <f t="shared" si="1"/>
        <v>0</v>
      </c>
    </row>
    <row r="13" spans="1:12" ht="14.25" customHeight="1">
      <c r="A13" s="4"/>
      <c r="B13" s="4" t="s">
        <v>14</v>
      </c>
      <c r="C13" s="4"/>
      <c r="D13" s="4" t="s">
        <v>27</v>
      </c>
      <c r="E13" s="4">
        <v>0.5</v>
      </c>
      <c r="F13" s="4">
        <v>0</v>
      </c>
      <c r="G13" s="4"/>
      <c r="H13" s="4"/>
      <c r="I13" s="4"/>
      <c r="J13" s="4"/>
      <c r="K13" s="4"/>
      <c r="L13" s="4"/>
    </row>
    <row r="14" spans="1:12" ht="14.25" customHeight="1">
      <c r="A14" s="4"/>
      <c r="B14" s="4" t="s">
        <v>16</v>
      </c>
      <c r="C14" s="4"/>
      <c r="D14" s="4" t="s">
        <v>28</v>
      </c>
      <c r="E14" s="4">
        <v>2.5</v>
      </c>
      <c r="F14" s="4">
        <v>2</v>
      </c>
      <c r="G14" s="4">
        <v>1.5</v>
      </c>
      <c r="H14" s="4">
        <v>1</v>
      </c>
      <c r="I14" s="4">
        <v>0.5</v>
      </c>
      <c r="J14" s="4">
        <v>0.5</v>
      </c>
      <c r="K14" s="4">
        <v>0</v>
      </c>
      <c r="L14" s="4"/>
    </row>
    <row r="15" spans="1:12" ht="14.25" customHeight="1">
      <c r="A15" s="4"/>
      <c r="B15" s="4" t="s">
        <v>18</v>
      </c>
      <c r="C15" s="4"/>
      <c r="D15" s="4" t="s">
        <v>29</v>
      </c>
      <c r="E15" s="4">
        <v>0.1</v>
      </c>
      <c r="F15" s="4">
        <v>0</v>
      </c>
      <c r="G15" s="4"/>
      <c r="H15" s="4"/>
      <c r="I15" s="4"/>
      <c r="J15" s="4"/>
      <c r="K15" s="4"/>
      <c r="L15" s="4"/>
    </row>
    <row r="16" spans="1:12" ht="14.25" customHeight="1">
      <c r="A16" s="4"/>
      <c r="B16" s="4" t="s">
        <v>20</v>
      </c>
      <c r="C16" s="4"/>
      <c r="D16" s="4" t="s">
        <v>30</v>
      </c>
      <c r="E16" s="4">
        <v>0.1</v>
      </c>
      <c r="F16" s="4">
        <v>0</v>
      </c>
      <c r="G16" s="4"/>
      <c r="H16" s="4"/>
      <c r="I16" s="4"/>
      <c r="J16" s="4"/>
      <c r="K16" s="4"/>
      <c r="L16" s="4"/>
    </row>
    <row r="17" spans="1:16" ht="14.25" customHeight="1">
      <c r="A17" s="4"/>
      <c r="B17" s="4" t="s">
        <v>22</v>
      </c>
      <c r="C17" s="4"/>
      <c r="D17" s="4"/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6" ht="14.25" customHeight="1">
      <c r="A18" s="4"/>
      <c r="B18" s="4" t="s">
        <v>23</v>
      </c>
      <c r="C18" s="4"/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6" ht="14.25" customHeight="1">
      <c r="A19" s="4"/>
      <c r="B19" s="4" t="s">
        <v>24</v>
      </c>
      <c r="C19" s="4"/>
      <c r="D19" s="4"/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6" ht="14.25" customHeight="1">
      <c r="A20" s="4"/>
      <c r="B20" s="4" t="s">
        <v>25</v>
      </c>
      <c r="C20" s="4"/>
      <c r="D20" s="4"/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6" ht="14.25" customHeight="1">
      <c r="A21" s="2">
        <f>A12+1</f>
        <v>3</v>
      </c>
      <c r="B21" s="2" t="s">
        <v>31</v>
      </c>
      <c r="C21" s="2">
        <v>3</v>
      </c>
      <c r="D21" s="3"/>
      <c r="E21" s="2">
        <f t="shared" ref="E21:L21" si="2">SUM(E22:E29)</f>
        <v>2.7</v>
      </c>
      <c r="F21" s="3">
        <f t="shared" si="2"/>
        <v>2.5</v>
      </c>
      <c r="G21" s="3">
        <f t="shared" si="2"/>
        <v>2.5</v>
      </c>
      <c r="H21" s="3">
        <f t="shared" si="2"/>
        <v>2.5</v>
      </c>
      <c r="I21" s="3">
        <f t="shared" si="2"/>
        <v>2.5</v>
      </c>
      <c r="J21" s="3">
        <f t="shared" si="2"/>
        <v>2</v>
      </c>
      <c r="K21" s="3">
        <f t="shared" si="2"/>
        <v>1.5</v>
      </c>
      <c r="L21" s="3">
        <f t="shared" si="2"/>
        <v>1</v>
      </c>
    </row>
    <row r="22" spans="1:16" ht="14.25" customHeight="1">
      <c r="A22" s="4"/>
      <c r="B22" s="4" t="s">
        <v>14</v>
      </c>
      <c r="C22" s="4"/>
      <c r="D22" s="4" t="s">
        <v>15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</row>
    <row r="23" spans="1:16" ht="14.25" customHeight="1">
      <c r="A23" s="4"/>
      <c r="B23" s="4" t="s">
        <v>16</v>
      </c>
      <c r="C23" s="4"/>
      <c r="D23" s="4" t="s">
        <v>17</v>
      </c>
      <c r="E23" s="4">
        <v>1.5</v>
      </c>
      <c r="F23" s="4">
        <v>1.5</v>
      </c>
      <c r="G23" s="4">
        <v>1.5</v>
      </c>
      <c r="H23" s="4">
        <v>1.5</v>
      </c>
      <c r="I23" s="4">
        <v>1.5</v>
      </c>
      <c r="J23" s="4">
        <v>1</v>
      </c>
      <c r="K23" s="4">
        <v>0.5</v>
      </c>
      <c r="L23" s="4">
        <v>0</v>
      </c>
    </row>
    <row r="24" spans="1:16" ht="14.25" customHeight="1">
      <c r="A24" s="4"/>
      <c r="B24" s="4" t="s">
        <v>18</v>
      </c>
      <c r="C24" s="4"/>
      <c r="D24" s="4" t="s">
        <v>32</v>
      </c>
      <c r="E24" s="4">
        <v>0.1</v>
      </c>
      <c r="F24" s="4">
        <v>0</v>
      </c>
      <c r="G24" s="4"/>
      <c r="H24" s="4"/>
      <c r="I24" s="4"/>
      <c r="J24" s="4"/>
      <c r="K24" s="4"/>
      <c r="L24" s="4"/>
    </row>
    <row r="25" spans="1:16" ht="14.25" customHeight="1">
      <c r="A25" s="4"/>
      <c r="B25" s="4" t="s">
        <v>20</v>
      </c>
      <c r="C25" s="4"/>
      <c r="D25" s="4" t="s">
        <v>30</v>
      </c>
      <c r="E25" s="4">
        <v>0.1</v>
      </c>
      <c r="F25" s="4">
        <v>0</v>
      </c>
      <c r="G25" s="4"/>
      <c r="H25" s="4"/>
      <c r="I25" s="4"/>
      <c r="J25" s="4"/>
      <c r="K25" s="4"/>
      <c r="L25" s="4"/>
    </row>
    <row r="26" spans="1:16" ht="14.25" customHeight="1">
      <c r="A26" s="4"/>
      <c r="B26" s="4" t="s">
        <v>22</v>
      </c>
      <c r="C26" s="4"/>
      <c r="D26" s="4"/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6" ht="14.25" customHeight="1">
      <c r="A27" s="4"/>
      <c r="B27" s="4" t="s">
        <v>23</v>
      </c>
      <c r="C27" s="4"/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6" ht="14.25" customHeight="1">
      <c r="A28" s="4"/>
      <c r="B28" s="4" t="s">
        <v>24</v>
      </c>
      <c r="C28" s="4"/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6" ht="14.25" customHeight="1">
      <c r="A29" s="4"/>
      <c r="B29" s="4" t="s">
        <v>25</v>
      </c>
      <c r="C29" s="4"/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6" ht="14.25" customHeight="1">
      <c r="A30" s="2">
        <f>A21+1</f>
        <v>4</v>
      </c>
      <c r="B30" s="2" t="s">
        <v>33</v>
      </c>
      <c r="C30" s="2">
        <v>8</v>
      </c>
      <c r="D30" s="3"/>
      <c r="E30" s="2">
        <f t="shared" ref="E30:L30" si="3">SUM(E31:E38)</f>
        <v>4.0999999999999996</v>
      </c>
      <c r="F30" s="3">
        <f t="shared" si="3"/>
        <v>4.0999999999999996</v>
      </c>
      <c r="G30" s="3">
        <f t="shared" si="3"/>
        <v>4.0999999999999996</v>
      </c>
      <c r="H30" s="3">
        <f t="shared" si="3"/>
        <v>4.0999999999999996</v>
      </c>
      <c r="I30" s="3">
        <f t="shared" si="3"/>
        <v>3.6</v>
      </c>
      <c r="J30" s="3">
        <f t="shared" si="3"/>
        <v>3.1</v>
      </c>
      <c r="K30" s="3">
        <f t="shared" si="3"/>
        <v>2</v>
      </c>
      <c r="L30" s="3">
        <f t="shared" si="3"/>
        <v>1.5</v>
      </c>
    </row>
    <row r="31" spans="1:16" ht="14.25" customHeight="1">
      <c r="A31" s="4"/>
      <c r="B31" s="4" t="s">
        <v>14</v>
      </c>
      <c r="C31" s="4"/>
      <c r="D31" s="4" t="s">
        <v>34</v>
      </c>
      <c r="E31" s="4">
        <v>1.5</v>
      </c>
      <c r="F31" s="4">
        <v>1.5</v>
      </c>
      <c r="G31" s="4">
        <v>1.5</v>
      </c>
      <c r="H31" s="4">
        <v>1.5</v>
      </c>
      <c r="I31" s="4">
        <v>1.5</v>
      </c>
      <c r="J31" s="4">
        <v>1.5</v>
      </c>
      <c r="K31" s="4">
        <v>1.5</v>
      </c>
      <c r="L31" s="4">
        <v>1.5</v>
      </c>
      <c r="M31" s="5"/>
      <c r="N31" s="6"/>
      <c r="O31" s="6"/>
      <c r="P31" s="6"/>
    </row>
    <row r="32" spans="1:16" ht="14.25" customHeight="1">
      <c r="A32" s="4"/>
      <c r="B32" s="4" t="s">
        <v>16</v>
      </c>
      <c r="C32" s="4"/>
      <c r="D32" s="4" t="s">
        <v>17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1.5</v>
      </c>
      <c r="K32" s="4">
        <v>0.5</v>
      </c>
      <c r="L32" s="4">
        <v>0</v>
      </c>
    </row>
    <row r="33" spans="1:12" ht="14.25" customHeight="1">
      <c r="A33" s="4"/>
      <c r="B33" s="4" t="s">
        <v>18</v>
      </c>
      <c r="C33" s="4"/>
      <c r="D33" s="4" t="s">
        <v>35</v>
      </c>
      <c r="E33" s="4">
        <v>0.5</v>
      </c>
      <c r="F33" s="4">
        <v>0.5</v>
      </c>
      <c r="G33" s="4">
        <v>0.5</v>
      </c>
      <c r="H33" s="4">
        <v>0.5</v>
      </c>
      <c r="I33" s="4">
        <v>0</v>
      </c>
      <c r="J33" s="4"/>
      <c r="K33" s="4"/>
      <c r="L33" s="4"/>
    </row>
    <row r="34" spans="1:12" ht="14.25" customHeight="1">
      <c r="A34" s="4"/>
      <c r="B34" s="4" t="s">
        <v>20</v>
      </c>
      <c r="C34" s="4"/>
      <c r="D34" s="4" t="s">
        <v>36</v>
      </c>
      <c r="E34" s="4">
        <v>0.1</v>
      </c>
      <c r="F34" s="4">
        <v>0.1</v>
      </c>
      <c r="G34" s="4">
        <v>0.1</v>
      </c>
      <c r="H34" s="4">
        <v>0.1</v>
      </c>
      <c r="I34" s="4">
        <v>0.1</v>
      </c>
      <c r="J34" s="4">
        <v>0.1</v>
      </c>
      <c r="K34" s="4">
        <v>0</v>
      </c>
      <c r="L34" s="4"/>
    </row>
    <row r="35" spans="1:12" ht="14.25" customHeight="1">
      <c r="A35" s="4"/>
      <c r="B35" s="4" t="s">
        <v>22</v>
      </c>
      <c r="C35" s="4"/>
      <c r="D35" s="4"/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ht="14.25" customHeight="1">
      <c r="A36" s="4"/>
      <c r="B36" s="4" t="s">
        <v>23</v>
      </c>
      <c r="C36" s="4"/>
      <c r="D36" s="4"/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ht="14.25" customHeight="1">
      <c r="A37" s="4"/>
      <c r="B37" s="4" t="s">
        <v>24</v>
      </c>
      <c r="C37" s="4"/>
      <c r="D37" s="4"/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ht="14.25" customHeight="1">
      <c r="A38" s="4"/>
      <c r="B38" s="4" t="s">
        <v>25</v>
      </c>
      <c r="C38" s="4"/>
      <c r="D38" s="4"/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ht="14.25" customHeight="1">
      <c r="A39" s="2">
        <f>A30+1</f>
        <v>5</v>
      </c>
      <c r="B39" s="2" t="s">
        <v>37</v>
      </c>
      <c r="C39" s="2">
        <v>8</v>
      </c>
      <c r="D39" s="3"/>
      <c r="E39" s="2">
        <f t="shared" ref="E39:L39" si="4">SUM(E40:E47)</f>
        <v>4.0999999999999996</v>
      </c>
      <c r="F39" s="3">
        <f t="shared" si="4"/>
        <v>4.0999999999999996</v>
      </c>
      <c r="G39" s="3">
        <f t="shared" si="4"/>
        <v>4.0999999999999996</v>
      </c>
      <c r="H39" s="3">
        <f t="shared" si="4"/>
        <v>4.0999999999999996</v>
      </c>
      <c r="I39" s="3">
        <f t="shared" si="4"/>
        <v>4.0999999999999996</v>
      </c>
      <c r="J39" s="3">
        <f t="shared" si="4"/>
        <v>3.6</v>
      </c>
      <c r="K39" s="3">
        <f t="shared" si="4"/>
        <v>2.5</v>
      </c>
      <c r="L39" s="3">
        <f t="shared" si="4"/>
        <v>1.5</v>
      </c>
    </row>
    <row r="40" spans="1:12" ht="14.25" customHeight="1">
      <c r="A40" s="4"/>
      <c r="B40" s="4" t="s">
        <v>14</v>
      </c>
      <c r="C40" s="4"/>
      <c r="D40" s="4" t="s">
        <v>34</v>
      </c>
      <c r="E40" s="4">
        <v>1.5</v>
      </c>
      <c r="F40" s="4">
        <v>1.5</v>
      </c>
      <c r="G40" s="4">
        <v>1.5</v>
      </c>
      <c r="H40" s="4">
        <v>1.5</v>
      </c>
      <c r="I40" s="4">
        <v>1.5</v>
      </c>
      <c r="J40" s="4">
        <v>1.5</v>
      </c>
      <c r="K40" s="4">
        <v>1.5</v>
      </c>
      <c r="L40" s="4">
        <v>1.5</v>
      </c>
    </row>
    <row r="41" spans="1:12" ht="14.25" customHeight="1">
      <c r="A41" s="4"/>
      <c r="B41" s="4" t="s">
        <v>16</v>
      </c>
      <c r="C41" s="4"/>
      <c r="D41" s="4" t="s">
        <v>17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1</v>
      </c>
      <c r="L41" s="4">
        <v>0</v>
      </c>
    </row>
    <row r="42" spans="1:12" ht="14.25" customHeight="1">
      <c r="A42" s="4"/>
      <c r="B42" s="4" t="s">
        <v>18</v>
      </c>
      <c r="C42" s="4"/>
      <c r="D42" s="4" t="s">
        <v>35</v>
      </c>
      <c r="E42" s="4">
        <v>0.5</v>
      </c>
      <c r="F42" s="4">
        <v>0.5</v>
      </c>
      <c r="G42" s="4">
        <v>0.5</v>
      </c>
      <c r="H42" s="4">
        <v>0.5</v>
      </c>
      <c r="I42" s="4">
        <v>0.5</v>
      </c>
      <c r="J42" s="4">
        <v>0</v>
      </c>
      <c r="K42" s="4"/>
      <c r="L42" s="4"/>
    </row>
    <row r="43" spans="1:12" ht="14.25" customHeight="1">
      <c r="A43" s="4"/>
      <c r="B43" s="4" t="s">
        <v>20</v>
      </c>
      <c r="C43" s="4"/>
      <c r="D43" s="4" t="s">
        <v>36</v>
      </c>
      <c r="E43" s="4">
        <v>0.1</v>
      </c>
      <c r="F43" s="4">
        <v>0.1</v>
      </c>
      <c r="G43" s="4">
        <v>0.1</v>
      </c>
      <c r="H43" s="4">
        <v>0.1</v>
      </c>
      <c r="I43" s="4">
        <v>0.1</v>
      </c>
      <c r="J43" s="4">
        <v>0.1</v>
      </c>
      <c r="K43" s="4">
        <v>0</v>
      </c>
      <c r="L43" s="4"/>
    </row>
    <row r="44" spans="1:12" ht="14.25" customHeight="1">
      <c r="A44" s="4"/>
      <c r="B44" s="4" t="s">
        <v>22</v>
      </c>
      <c r="C44" s="4"/>
      <c r="D44" s="4"/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ht="14.25" customHeight="1">
      <c r="A45" s="4"/>
      <c r="B45" s="4" t="s">
        <v>23</v>
      </c>
      <c r="C45" s="4"/>
      <c r="D45" s="4"/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ht="14.25" customHeight="1">
      <c r="A46" s="4"/>
      <c r="B46" s="4" t="s">
        <v>24</v>
      </c>
      <c r="C46" s="4"/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ht="14.25" customHeight="1">
      <c r="A47" s="4"/>
      <c r="B47" s="4" t="s">
        <v>25</v>
      </c>
      <c r="C47" s="4"/>
      <c r="D47" s="4"/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ht="14.25" customHeight="1">
      <c r="A48" s="2">
        <f>A39+1</f>
        <v>6</v>
      </c>
      <c r="B48" s="2" t="s">
        <v>38</v>
      </c>
      <c r="C48" s="2">
        <v>3</v>
      </c>
      <c r="D48" s="3"/>
      <c r="E48" s="2">
        <f t="shared" ref="E48:L48" si="5">SUM(E49:E56)</f>
        <v>3.1</v>
      </c>
      <c r="F48" s="3">
        <f t="shared" si="5"/>
        <v>2.5</v>
      </c>
      <c r="G48" s="3">
        <f t="shared" si="5"/>
        <v>2.5</v>
      </c>
      <c r="H48" s="3">
        <f t="shared" si="5"/>
        <v>2.5</v>
      </c>
      <c r="I48" s="3">
        <f t="shared" si="5"/>
        <v>2.5</v>
      </c>
      <c r="J48" s="3">
        <f t="shared" si="5"/>
        <v>2.5</v>
      </c>
      <c r="K48" s="3">
        <f t="shared" si="5"/>
        <v>2</v>
      </c>
      <c r="L48" s="3">
        <f t="shared" si="5"/>
        <v>1</v>
      </c>
    </row>
    <row r="49" spans="1:12" ht="14.25" customHeight="1">
      <c r="A49" s="4"/>
      <c r="B49" s="4" t="s">
        <v>14</v>
      </c>
      <c r="C49" s="4"/>
      <c r="D49" s="4" t="s">
        <v>34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ht="14.25" customHeight="1">
      <c r="A50" s="4"/>
      <c r="B50" s="4" t="s">
        <v>16</v>
      </c>
      <c r="C50" s="4"/>
      <c r="D50" s="4" t="s">
        <v>17</v>
      </c>
      <c r="E50" s="4">
        <v>1.5</v>
      </c>
      <c r="F50" s="4">
        <v>1.5</v>
      </c>
      <c r="G50" s="4">
        <v>1.5</v>
      </c>
      <c r="H50" s="4">
        <v>1.5</v>
      </c>
      <c r="I50" s="4">
        <v>1.5</v>
      </c>
      <c r="J50" s="4">
        <v>1.5</v>
      </c>
      <c r="K50" s="4">
        <v>1</v>
      </c>
      <c r="L50" s="4">
        <v>0</v>
      </c>
    </row>
    <row r="51" spans="1:12" ht="14.25" customHeight="1">
      <c r="A51" s="4"/>
      <c r="B51" s="4" t="s">
        <v>18</v>
      </c>
      <c r="C51" s="4"/>
      <c r="D51" s="4" t="s">
        <v>39</v>
      </c>
      <c r="E51" s="4">
        <v>0.5</v>
      </c>
      <c r="F51" s="4">
        <v>0</v>
      </c>
      <c r="G51" s="4"/>
      <c r="H51" s="4"/>
      <c r="I51" s="4"/>
      <c r="J51" s="4"/>
      <c r="K51" s="4"/>
      <c r="L51" s="4"/>
    </row>
    <row r="52" spans="1:12" ht="14.25" customHeight="1">
      <c r="A52" s="4"/>
      <c r="B52" s="4" t="s">
        <v>20</v>
      </c>
      <c r="C52" s="4"/>
      <c r="D52" s="4" t="s">
        <v>30</v>
      </c>
      <c r="E52" s="4">
        <v>0.1</v>
      </c>
      <c r="F52" s="4">
        <v>0</v>
      </c>
      <c r="G52" s="4"/>
      <c r="H52" s="4"/>
      <c r="I52" s="4"/>
      <c r="J52" s="4"/>
      <c r="K52" s="4"/>
      <c r="L52" s="4"/>
    </row>
    <row r="53" spans="1:12" ht="14.25" customHeight="1">
      <c r="A53" s="4"/>
      <c r="B53" s="4" t="s">
        <v>22</v>
      </c>
      <c r="C53" s="4"/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ht="14.25" customHeight="1">
      <c r="A54" s="4"/>
      <c r="B54" s="4" t="s">
        <v>23</v>
      </c>
      <c r="C54" s="4"/>
      <c r="D54" s="4"/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spans="1:12" ht="14.25" customHeight="1">
      <c r="A55" s="4"/>
      <c r="B55" s="4" t="s">
        <v>24</v>
      </c>
      <c r="C55" s="4"/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ht="14.25" customHeight="1">
      <c r="A56" s="4"/>
      <c r="B56" s="4" t="s">
        <v>25</v>
      </c>
      <c r="C56" s="4"/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ht="14.25" customHeight="1">
      <c r="A57" s="2">
        <f>A48+1</f>
        <v>7</v>
      </c>
      <c r="B57" s="2" t="s">
        <v>40</v>
      </c>
      <c r="C57" s="2">
        <v>2</v>
      </c>
      <c r="D57" s="3"/>
      <c r="E57" s="2">
        <f t="shared" ref="E57:L57" si="6">SUM(E58:E65)</f>
        <v>2.2999999999999998</v>
      </c>
      <c r="F57" s="3">
        <f t="shared" si="6"/>
        <v>1.7</v>
      </c>
      <c r="G57" s="3">
        <f t="shared" si="6"/>
        <v>1.7</v>
      </c>
      <c r="H57" s="3">
        <f t="shared" si="6"/>
        <v>1.7</v>
      </c>
      <c r="I57" s="3">
        <f t="shared" si="6"/>
        <v>1.7</v>
      </c>
      <c r="J57" s="3">
        <f t="shared" si="6"/>
        <v>1.7</v>
      </c>
      <c r="K57" s="3">
        <f t="shared" si="6"/>
        <v>0.7</v>
      </c>
      <c r="L57" s="3">
        <f t="shared" si="6"/>
        <v>0.2</v>
      </c>
    </row>
    <row r="58" spans="1:12" ht="14.25" customHeight="1">
      <c r="A58" s="4"/>
      <c r="B58" s="4" t="s">
        <v>14</v>
      </c>
      <c r="C58" s="4"/>
      <c r="D58" s="4" t="s">
        <v>41</v>
      </c>
      <c r="E58" s="4">
        <v>0.2</v>
      </c>
      <c r="F58" s="4">
        <v>0.2</v>
      </c>
      <c r="G58" s="4">
        <v>0.2</v>
      </c>
      <c r="H58" s="4">
        <v>0.2</v>
      </c>
      <c r="I58" s="4">
        <v>0.2</v>
      </c>
      <c r="J58" s="4">
        <v>0.2</v>
      </c>
      <c r="K58" s="4">
        <v>0.2</v>
      </c>
      <c r="L58" s="4">
        <v>0.2</v>
      </c>
    </row>
    <row r="59" spans="1:12" ht="14.25" customHeight="1">
      <c r="A59" s="4"/>
      <c r="B59" s="4" t="s">
        <v>16</v>
      </c>
      <c r="C59" s="4"/>
      <c r="D59" s="4" t="s">
        <v>17</v>
      </c>
      <c r="E59" s="4">
        <v>1.5</v>
      </c>
      <c r="F59" s="4">
        <v>1.5</v>
      </c>
      <c r="G59" s="4">
        <v>1.5</v>
      </c>
      <c r="H59" s="4">
        <v>1.5</v>
      </c>
      <c r="I59" s="4">
        <v>1.5</v>
      </c>
      <c r="J59" s="4">
        <v>1.5</v>
      </c>
      <c r="K59" s="4">
        <v>0.5</v>
      </c>
      <c r="L59" s="4">
        <v>0</v>
      </c>
    </row>
    <row r="60" spans="1:12" ht="14.25" customHeight="1">
      <c r="A60" s="4"/>
      <c r="B60" s="4" t="s">
        <v>18</v>
      </c>
      <c r="C60" s="4"/>
      <c r="D60" s="4" t="s">
        <v>42</v>
      </c>
      <c r="E60" s="4">
        <v>0.1</v>
      </c>
      <c r="F60" s="4">
        <v>0</v>
      </c>
      <c r="G60" s="4"/>
      <c r="H60" s="4"/>
      <c r="I60" s="4"/>
      <c r="J60" s="4"/>
      <c r="K60" s="4"/>
      <c r="L60" s="4"/>
    </row>
    <row r="61" spans="1:12" ht="14.25" customHeight="1">
      <c r="A61" s="4"/>
      <c r="B61" s="4" t="s">
        <v>20</v>
      </c>
      <c r="C61" s="4"/>
      <c r="D61" s="4" t="s">
        <v>30</v>
      </c>
      <c r="E61" s="4">
        <v>0.5</v>
      </c>
      <c r="F61" s="4">
        <v>0</v>
      </c>
      <c r="G61" s="4"/>
      <c r="H61" s="4"/>
      <c r="I61" s="4"/>
      <c r="J61" s="4"/>
      <c r="K61" s="4"/>
      <c r="L61" s="4"/>
    </row>
    <row r="62" spans="1:12" ht="14.25" customHeight="1">
      <c r="A62" s="4"/>
      <c r="B62" s="4" t="s">
        <v>22</v>
      </c>
      <c r="C62" s="4"/>
      <c r="D62" s="4"/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</row>
    <row r="63" spans="1:12" ht="14.25" customHeight="1">
      <c r="A63" s="4"/>
      <c r="B63" s="4" t="s">
        <v>23</v>
      </c>
      <c r="C63" s="4"/>
      <c r="D63" s="4"/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ht="14.25" customHeight="1">
      <c r="A64" s="4"/>
      <c r="B64" s="4" t="s">
        <v>24</v>
      </c>
      <c r="C64" s="4"/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</row>
    <row r="65" spans="1:12" ht="14.25" customHeight="1">
      <c r="A65" s="4"/>
      <c r="B65" s="4" t="s">
        <v>25</v>
      </c>
      <c r="C65" s="4"/>
      <c r="D65" s="4"/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ht="14.25" customHeight="1">
      <c r="A66" s="2">
        <f>A57+1</f>
        <v>8</v>
      </c>
      <c r="B66" s="2" t="s">
        <v>43</v>
      </c>
      <c r="C66" s="2">
        <v>2</v>
      </c>
      <c r="D66" s="3"/>
      <c r="E66" s="2">
        <f t="shared" ref="E66:L66" si="7">SUM(E67:E74)</f>
        <v>2.2000000000000002</v>
      </c>
      <c r="F66" s="3">
        <f t="shared" si="7"/>
        <v>1.6</v>
      </c>
      <c r="G66" s="3">
        <f t="shared" si="7"/>
        <v>1.6</v>
      </c>
      <c r="H66" s="3">
        <f t="shared" si="7"/>
        <v>1.6</v>
      </c>
      <c r="I66" s="3">
        <f t="shared" si="7"/>
        <v>1.6</v>
      </c>
      <c r="J66" s="3">
        <f t="shared" si="7"/>
        <v>1.6</v>
      </c>
      <c r="K66" s="3">
        <f t="shared" si="7"/>
        <v>0.6</v>
      </c>
      <c r="L66" s="3">
        <f t="shared" si="7"/>
        <v>0.1</v>
      </c>
    </row>
    <row r="67" spans="1:12" ht="14.25" customHeight="1">
      <c r="A67" s="4"/>
      <c r="B67" s="4" t="s">
        <v>14</v>
      </c>
      <c r="C67" s="4"/>
      <c r="D67" s="4" t="s">
        <v>44</v>
      </c>
      <c r="E67" s="4">
        <v>0.1</v>
      </c>
      <c r="F67" s="4">
        <v>0.1</v>
      </c>
      <c r="G67" s="4">
        <v>0.1</v>
      </c>
      <c r="H67" s="4">
        <v>0.1</v>
      </c>
      <c r="I67" s="4">
        <v>0.1</v>
      </c>
      <c r="J67" s="4">
        <v>0.1</v>
      </c>
      <c r="K67" s="4">
        <v>0.1</v>
      </c>
      <c r="L67" s="4">
        <v>0.1</v>
      </c>
    </row>
    <row r="68" spans="1:12" ht="14.25" customHeight="1">
      <c r="A68" s="4"/>
      <c r="B68" s="4" t="s">
        <v>16</v>
      </c>
      <c r="C68" s="4"/>
      <c r="D68" s="4" t="s">
        <v>17</v>
      </c>
      <c r="E68" s="4">
        <v>1.5</v>
      </c>
      <c r="F68" s="4">
        <v>1.5</v>
      </c>
      <c r="G68" s="4">
        <v>1.5</v>
      </c>
      <c r="H68" s="4">
        <v>1.5</v>
      </c>
      <c r="I68" s="4">
        <v>1.5</v>
      </c>
      <c r="J68" s="4">
        <v>1.5</v>
      </c>
      <c r="K68" s="4">
        <v>0.5</v>
      </c>
      <c r="L68" s="4">
        <v>0</v>
      </c>
    </row>
    <row r="69" spans="1:12" ht="14.25" customHeight="1">
      <c r="A69" s="4"/>
      <c r="B69" s="4" t="s">
        <v>18</v>
      </c>
      <c r="C69" s="4"/>
      <c r="D69" s="4" t="s">
        <v>42</v>
      </c>
      <c r="E69" s="4">
        <v>0.1</v>
      </c>
      <c r="F69" s="4">
        <v>0</v>
      </c>
      <c r="G69" s="4"/>
      <c r="H69" s="4"/>
      <c r="I69" s="4"/>
      <c r="J69" s="4"/>
      <c r="K69" s="4"/>
      <c r="L69" s="4"/>
    </row>
    <row r="70" spans="1:12" ht="14.25" customHeight="1">
      <c r="A70" s="4"/>
      <c r="B70" s="4" t="s">
        <v>20</v>
      </c>
      <c r="C70" s="4"/>
      <c r="D70" s="4" t="s">
        <v>30</v>
      </c>
      <c r="E70" s="4">
        <v>0.5</v>
      </c>
      <c r="F70" s="4">
        <v>0</v>
      </c>
      <c r="G70" s="4"/>
      <c r="H70" s="4"/>
      <c r="I70" s="4"/>
      <c r="J70" s="4"/>
      <c r="K70" s="4"/>
      <c r="L70" s="4"/>
    </row>
    <row r="71" spans="1:12" ht="14.25" customHeight="1">
      <c r="A71" s="4"/>
      <c r="B71" s="4" t="s">
        <v>22</v>
      </c>
      <c r="C71" s="4"/>
      <c r="D71" s="4"/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ht="14.25" customHeight="1">
      <c r="A72" s="4"/>
      <c r="B72" s="4" t="s">
        <v>23</v>
      </c>
      <c r="C72" s="4"/>
      <c r="D72" s="4"/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2" ht="14.25" customHeight="1">
      <c r="A73" s="4"/>
      <c r="B73" s="4" t="s">
        <v>24</v>
      </c>
      <c r="C73" s="4"/>
      <c r="D73" s="4"/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ht="14.25" customHeight="1">
      <c r="A74" s="4"/>
      <c r="B74" s="4" t="s">
        <v>25</v>
      </c>
      <c r="C74" s="4"/>
      <c r="D74" s="4"/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</row>
    <row r="75" spans="1:12" ht="14.25" customHeight="1">
      <c r="D75" s="7" t="s">
        <v>45</v>
      </c>
      <c r="E75" s="8">
        <f t="shared" ref="E75:L75" si="8">SUM(E66,E57,E48,E39,E30,E21,E12,E3)</f>
        <v>26.2</v>
      </c>
      <c r="F75" s="8">
        <f t="shared" si="8"/>
        <v>21.5</v>
      </c>
      <c r="G75" s="8">
        <f t="shared" si="8"/>
        <v>20.5</v>
      </c>
      <c r="H75" s="8">
        <f t="shared" si="8"/>
        <v>19</v>
      </c>
      <c r="I75" s="8">
        <f t="shared" si="8"/>
        <v>17.5</v>
      </c>
      <c r="J75" s="8">
        <f t="shared" si="8"/>
        <v>15.5</v>
      </c>
      <c r="K75" s="8">
        <f t="shared" si="8"/>
        <v>9.3000000000000007</v>
      </c>
      <c r="L75" s="8">
        <f t="shared" si="8"/>
        <v>5.3</v>
      </c>
    </row>
    <row r="76" spans="1:12" ht="14.25" customHeight="1">
      <c r="D76" s="9" t="s">
        <v>46</v>
      </c>
      <c r="E76" s="10">
        <v>26.2</v>
      </c>
      <c r="F76" s="10">
        <f t="shared" ref="F76:K76" si="9">E76-3.7</f>
        <v>22.5</v>
      </c>
      <c r="G76" s="10">
        <f t="shared" si="9"/>
        <v>18.8</v>
      </c>
      <c r="H76" s="10">
        <f t="shared" si="9"/>
        <v>15.100000000000001</v>
      </c>
      <c r="I76" s="10">
        <f t="shared" si="9"/>
        <v>11.400000000000002</v>
      </c>
      <c r="J76" s="10">
        <f t="shared" si="9"/>
        <v>7.700000000000002</v>
      </c>
      <c r="K76" s="10">
        <f t="shared" si="9"/>
        <v>4.0000000000000018</v>
      </c>
      <c r="L76" s="10">
        <f>K76-4</f>
        <v>0</v>
      </c>
    </row>
    <row r="77" spans="1:12" ht="14.25" customHeight="1"/>
    <row r="78" spans="1:12" ht="14.25" customHeight="1">
      <c r="J78" s="11">
        <f>E75-L75</f>
        <v>20.9</v>
      </c>
      <c r="K78" s="11" t="s">
        <v>47</v>
      </c>
    </row>
    <row r="79" spans="1:12" ht="14.25" customHeight="1">
      <c r="J79" s="11">
        <f>100/E75*J78</f>
        <v>79.770992366412216</v>
      </c>
      <c r="K79" s="11" t="s">
        <v>48</v>
      </c>
    </row>
    <row r="80" spans="1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/>
  <cols>
    <col min="1" max="1" width="3.88671875" customWidth="1"/>
    <col min="2" max="2" width="38.88671875" customWidth="1"/>
    <col min="3" max="3" width="18.33203125" customWidth="1"/>
    <col min="4" max="4" width="25.88671875" customWidth="1"/>
    <col min="5" max="5" width="19.88671875" customWidth="1"/>
    <col min="6" max="6" width="9.44140625" customWidth="1"/>
    <col min="7" max="7" width="11.33203125" customWidth="1"/>
    <col min="8" max="8" width="14.33203125" customWidth="1"/>
    <col min="9" max="9" width="10.88671875" customWidth="1"/>
    <col min="10" max="10" width="11.109375" customWidth="1"/>
    <col min="11" max="11" width="9.6640625" customWidth="1"/>
    <col min="12" max="12" width="13.88671875" customWidth="1"/>
    <col min="13" max="26" width="8.6640625" customWidth="1"/>
  </cols>
  <sheetData>
    <row r="1" spans="1:12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5"/>
      <c r="H1" s="15"/>
      <c r="I1" s="15"/>
      <c r="J1" s="15"/>
      <c r="K1" s="15"/>
      <c r="L1" s="16"/>
    </row>
    <row r="2" spans="1:12" ht="14.25" customHeight="1">
      <c r="A2" s="13"/>
      <c r="B2" s="13"/>
      <c r="C2" s="13"/>
      <c r="D2" s="13"/>
      <c r="E2" s="13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4.25" customHeight="1">
      <c r="A3" s="2">
        <v>1</v>
      </c>
      <c r="B3" s="2" t="s">
        <v>31</v>
      </c>
      <c r="C3" s="2">
        <v>3</v>
      </c>
      <c r="D3" s="3"/>
      <c r="E3" s="2">
        <f>E4</f>
        <v>1</v>
      </c>
      <c r="F3" s="3">
        <f t="shared" ref="F3:L3" si="0">SUM(F4)</f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2" ht="14.25" customHeight="1">
      <c r="A4" s="4"/>
      <c r="B4" s="4" t="s">
        <v>14</v>
      </c>
      <c r="C4" s="4"/>
      <c r="D4" s="4" t="s">
        <v>15</v>
      </c>
      <c r="E4" s="4">
        <v>1</v>
      </c>
      <c r="F4" s="4">
        <v>0</v>
      </c>
      <c r="G4" s="4"/>
      <c r="H4" s="4"/>
      <c r="I4" s="4"/>
      <c r="J4" s="4"/>
      <c r="K4" s="4"/>
      <c r="L4" s="4"/>
    </row>
    <row r="5" spans="1:12" ht="14.25" customHeight="1">
      <c r="A5" s="2">
        <f>A3+1</f>
        <v>2</v>
      </c>
      <c r="B5" s="2" t="s">
        <v>33</v>
      </c>
      <c r="C5" s="2">
        <v>8</v>
      </c>
      <c r="D5" s="3"/>
      <c r="E5" s="2">
        <f>E6</f>
        <v>1.5</v>
      </c>
      <c r="F5" s="3">
        <f t="shared" ref="F5:L5" si="1">SUM(F6)</f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</row>
    <row r="6" spans="1:12" ht="14.25" customHeight="1">
      <c r="A6" s="4"/>
      <c r="B6" s="4" t="s">
        <v>14</v>
      </c>
      <c r="C6" s="4"/>
      <c r="D6" s="4" t="s">
        <v>34</v>
      </c>
      <c r="E6" s="4">
        <v>1.5</v>
      </c>
      <c r="F6" s="4">
        <v>0</v>
      </c>
      <c r="G6" s="4"/>
      <c r="H6" s="4"/>
      <c r="I6" s="4"/>
      <c r="J6" s="4"/>
      <c r="K6" s="4"/>
      <c r="L6" s="4"/>
    </row>
    <row r="7" spans="1:12" ht="14.25" customHeight="1">
      <c r="A7" s="2">
        <f>A5+1</f>
        <v>3</v>
      </c>
      <c r="B7" s="2" t="s">
        <v>49</v>
      </c>
      <c r="C7" s="2">
        <v>8</v>
      </c>
      <c r="D7" s="3"/>
      <c r="E7" s="2">
        <f>E8</f>
        <v>1.5</v>
      </c>
      <c r="F7" s="3">
        <f t="shared" ref="F7:L7" si="2">SUM(F8)</f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</row>
    <row r="8" spans="1:12" ht="14.25" customHeight="1">
      <c r="A8" s="4"/>
      <c r="B8" s="4" t="s">
        <v>14</v>
      </c>
      <c r="C8" s="4"/>
      <c r="D8" s="4" t="s">
        <v>34</v>
      </c>
      <c r="E8" s="4">
        <v>1.5</v>
      </c>
      <c r="F8" s="4">
        <v>0</v>
      </c>
      <c r="G8" s="4"/>
      <c r="H8" s="4"/>
      <c r="I8" s="4"/>
      <c r="J8" s="4"/>
      <c r="K8" s="4"/>
      <c r="L8" s="4"/>
    </row>
    <row r="9" spans="1:12" ht="14.25" customHeight="1">
      <c r="A9" s="2">
        <f>A7+1</f>
        <v>4</v>
      </c>
      <c r="B9" s="2" t="s">
        <v>38</v>
      </c>
      <c r="C9" s="2">
        <v>3</v>
      </c>
      <c r="D9" s="3"/>
      <c r="E9" s="2">
        <f>E10</f>
        <v>1</v>
      </c>
      <c r="F9" s="3">
        <f t="shared" ref="F9:L9" si="3">SUM(F10)</f>
        <v>0</v>
      </c>
      <c r="G9" s="3">
        <f t="shared" si="3"/>
        <v>0</v>
      </c>
      <c r="H9" s="3">
        <f t="shared" si="3"/>
        <v>0</v>
      </c>
      <c r="I9" s="3">
        <f t="shared" si="3"/>
        <v>0</v>
      </c>
      <c r="J9" s="3">
        <f t="shared" si="3"/>
        <v>0</v>
      </c>
      <c r="K9" s="3">
        <f t="shared" si="3"/>
        <v>0</v>
      </c>
      <c r="L9" s="3">
        <f t="shared" si="3"/>
        <v>0</v>
      </c>
    </row>
    <row r="10" spans="1:12" ht="14.25" customHeight="1">
      <c r="A10" s="4"/>
      <c r="B10" s="4" t="s">
        <v>14</v>
      </c>
      <c r="C10" s="4"/>
      <c r="D10" s="4" t="s">
        <v>34</v>
      </c>
      <c r="E10" s="4">
        <v>1</v>
      </c>
      <c r="F10" s="4">
        <v>0</v>
      </c>
      <c r="G10" s="4"/>
      <c r="H10" s="4"/>
      <c r="I10" s="4"/>
      <c r="J10" s="4"/>
      <c r="K10" s="4"/>
      <c r="L10" s="4"/>
    </row>
    <row r="11" spans="1:12" ht="14.25" customHeight="1">
      <c r="A11" s="2">
        <f>A9+1</f>
        <v>5</v>
      </c>
      <c r="B11" s="2" t="s">
        <v>40</v>
      </c>
      <c r="C11" s="2">
        <v>2</v>
      </c>
      <c r="D11" s="3"/>
      <c r="E11" s="2">
        <f>E12</f>
        <v>0.2</v>
      </c>
      <c r="F11" s="3">
        <f t="shared" ref="F11:L11" si="4">SUM(F12)</f>
        <v>0</v>
      </c>
      <c r="G11" s="3">
        <f t="shared" si="4"/>
        <v>0</v>
      </c>
      <c r="H11" s="3">
        <f t="shared" si="4"/>
        <v>0</v>
      </c>
      <c r="I11" s="3">
        <f t="shared" si="4"/>
        <v>0</v>
      </c>
      <c r="J11" s="3">
        <f t="shared" si="4"/>
        <v>0</v>
      </c>
      <c r="K11" s="3">
        <f t="shared" si="4"/>
        <v>0</v>
      </c>
      <c r="L11" s="3">
        <f t="shared" si="4"/>
        <v>0</v>
      </c>
    </row>
    <row r="12" spans="1:12" ht="14.25" customHeight="1">
      <c r="A12" s="4"/>
      <c r="B12" s="4" t="s">
        <v>14</v>
      </c>
      <c r="C12" s="4"/>
      <c r="D12" s="4" t="s">
        <v>41</v>
      </c>
      <c r="E12" s="4">
        <v>0.2</v>
      </c>
      <c r="F12" s="4">
        <v>0</v>
      </c>
      <c r="G12" s="4"/>
      <c r="H12" s="4"/>
      <c r="I12" s="4"/>
      <c r="J12" s="4"/>
      <c r="K12" s="4"/>
      <c r="L12" s="4"/>
    </row>
    <row r="13" spans="1:12" ht="14.25" customHeight="1">
      <c r="A13" s="2">
        <f>A11+1</f>
        <v>6</v>
      </c>
      <c r="B13" s="2" t="s">
        <v>43</v>
      </c>
      <c r="C13" s="2">
        <v>2</v>
      </c>
      <c r="D13" s="3"/>
      <c r="E13" s="2">
        <f>E14</f>
        <v>0.1</v>
      </c>
      <c r="F13" s="3">
        <f t="shared" ref="F13:L13" si="5">SUM(F14)</f>
        <v>0</v>
      </c>
      <c r="G13" s="3">
        <f t="shared" si="5"/>
        <v>0</v>
      </c>
      <c r="H13" s="3">
        <f t="shared" si="5"/>
        <v>0</v>
      </c>
      <c r="I13" s="3">
        <f t="shared" si="5"/>
        <v>0</v>
      </c>
      <c r="J13" s="3">
        <f t="shared" si="5"/>
        <v>0</v>
      </c>
      <c r="K13" s="3">
        <f t="shared" si="5"/>
        <v>0</v>
      </c>
      <c r="L13" s="3">
        <f t="shared" si="5"/>
        <v>0</v>
      </c>
    </row>
    <row r="14" spans="1:12" ht="14.25" customHeight="1">
      <c r="A14" s="4"/>
      <c r="B14" s="4" t="s">
        <v>14</v>
      </c>
      <c r="C14" s="4"/>
      <c r="D14" s="4" t="s">
        <v>44</v>
      </c>
      <c r="E14" s="4">
        <v>0.1</v>
      </c>
      <c r="F14" s="4">
        <v>0</v>
      </c>
      <c r="G14" s="4"/>
      <c r="H14" s="4"/>
      <c r="I14" s="4"/>
      <c r="J14" s="4"/>
      <c r="K14" s="4"/>
      <c r="L14" s="4"/>
    </row>
    <row r="15" spans="1:12" ht="14.25" customHeight="1">
      <c r="A15" s="2">
        <f>A13+1</f>
        <v>7</v>
      </c>
      <c r="B15" s="2" t="s">
        <v>50</v>
      </c>
      <c r="C15" s="2">
        <v>3</v>
      </c>
      <c r="D15" s="3"/>
      <c r="E15" s="2">
        <f t="shared" ref="E15:L15" si="6">SUM(E16:E23)</f>
        <v>3.2</v>
      </c>
      <c r="F15" s="3">
        <f t="shared" si="6"/>
        <v>3.2</v>
      </c>
      <c r="G15" s="3">
        <f t="shared" si="6"/>
        <v>2.5</v>
      </c>
      <c r="H15" s="3">
        <f t="shared" si="6"/>
        <v>2</v>
      </c>
      <c r="I15" s="3">
        <f t="shared" si="6"/>
        <v>0</v>
      </c>
      <c r="J15" s="3">
        <f t="shared" si="6"/>
        <v>0</v>
      </c>
      <c r="K15" s="3">
        <f t="shared" si="6"/>
        <v>0</v>
      </c>
      <c r="L15" s="3">
        <f t="shared" si="6"/>
        <v>0</v>
      </c>
    </row>
    <row r="16" spans="1:12" ht="14.25" customHeight="1">
      <c r="A16" s="4"/>
      <c r="B16" s="4" t="s">
        <v>14</v>
      </c>
      <c r="C16" s="4"/>
      <c r="D16" s="4" t="s">
        <v>41</v>
      </c>
      <c r="E16" s="4">
        <v>1.5</v>
      </c>
      <c r="F16" s="4">
        <v>1.5</v>
      </c>
      <c r="G16" s="4">
        <v>1.5</v>
      </c>
      <c r="H16" s="4">
        <v>1.5</v>
      </c>
      <c r="I16" s="4">
        <v>0</v>
      </c>
      <c r="J16" s="4"/>
      <c r="K16" s="4"/>
      <c r="L16" s="4"/>
    </row>
    <row r="17" spans="1:12" ht="14.25" customHeight="1">
      <c r="A17" s="4"/>
      <c r="B17" s="4" t="s">
        <v>16</v>
      </c>
      <c r="C17" s="4"/>
      <c r="D17" s="4" t="s">
        <v>17</v>
      </c>
      <c r="E17" s="4">
        <v>1.5</v>
      </c>
      <c r="F17" s="4">
        <v>1.5</v>
      </c>
      <c r="G17" s="4">
        <v>1</v>
      </c>
      <c r="H17" s="4">
        <v>0.5</v>
      </c>
      <c r="I17" s="4">
        <v>0</v>
      </c>
      <c r="J17" s="4"/>
      <c r="K17" s="4"/>
      <c r="L17" s="4"/>
    </row>
    <row r="18" spans="1:12" ht="14.25" customHeight="1">
      <c r="A18" s="4"/>
      <c r="B18" s="4" t="s">
        <v>18</v>
      </c>
      <c r="C18" s="4"/>
      <c r="D18" s="4" t="s">
        <v>51</v>
      </c>
      <c r="E18" s="4">
        <v>0.1</v>
      </c>
      <c r="F18" s="4">
        <v>0.1</v>
      </c>
      <c r="G18" s="4">
        <v>0</v>
      </c>
      <c r="H18" s="4"/>
      <c r="I18" s="4"/>
      <c r="J18" s="4"/>
      <c r="K18" s="4"/>
      <c r="L18" s="4"/>
    </row>
    <row r="19" spans="1:12" ht="14.25" customHeight="1">
      <c r="A19" s="4"/>
      <c r="B19" s="4" t="s">
        <v>20</v>
      </c>
      <c r="C19" s="4"/>
      <c r="D19" s="4" t="s">
        <v>52</v>
      </c>
      <c r="E19" s="4">
        <v>0.1</v>
      </c>
      <c r="F19" s="4">
        <v>0.1</v>
      </c>
      <c r="G19" s="4">
        <v>0</v>
      </c>
      <c r="H19" s="4"/>
      <c r="I19" s="4"/>
      <c r="J19" s="4"/>
      <c r="K19" s="4"/>
      <c r="L19" s="4"/>
    </row>
    <row r="20" spans="1:12" ht="14.25" customHeight="1">
      <c r="A20" s="4"/>
      <c r="B20" s="4" t="s">
        <v>22</v>
      </c>
      <c r="C20" s="4"/>
      <c r="D20" s="4"/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ht="14.25" customHeight="1">
      <c r="A21" s="4"/>
      <c r="B21" s="4" t="s">
        <v>23</v>
      </c>
      <c r="C21" s="4"/>
      <c r="D21" s="4"/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ht="14.25" customHeight="1">
      <c r="A22" s="4"/>
      <c r="B22" s="4" t="s">
        <v>24</v>
      </c>
      <c r="C22" s="4"/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ht="14.25" customHeight="1">
      <c r="A23" s="4"/>
      <c r="B23" s="4" t="s">
        <v>25</v>
      </c>
      <c r="C23" s="4"/>
      <c r="D23" s="4"/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ht="14.25" customHeight="1">
      <c r="A24" s="2">
        <f>A15+1</f>
        <v>8</v>
      </c>
      <c r="B24" s="2" t="s">
        <v>53</v>
      </c>
      <c r="C24" s="2">
        <v>1</v>
      </c>
      <c r="D24" s="3"/>
      <c r="E24" s="2">
        <f t="shared" ref="E24:L24" si="7">SUM(E25:E32)</f>
        <v>0.6</v>
      </c>
      <c r="F24" s="3">
        <f t="shared" si="7"/>
        <v>0.4</v>
      </c>
      <c r="G24" s="3">
        <f t="shared" si="7"/>
        <v>0.1</v>
      </c>
      <c r="H24" s="3">
        <f t="shared" si="7"/>
        <v>0</v>
      </c>
      <c r="I24" s="3">
        <f t="shared" si="7"/>
        <v>0</v>
      </c>
      <c r="J24" s="3">
        <f t="shared" si="7"/>
        <v>0</v>
      </c>
      <c r="K24" s="3">
        <f t="shared" si="7"/>
        <v>0</v>
      </c>
      <c r="L24" s="3">
        <f t="shared" si="7"/>
        <v>0</v>
      </c>
    </row>
    <row r="25" spans="1:12" ht="14.25" customHeight="1">
      <c r="A25" s="4"/>
      <c r="B25" s="4" t="s">
        <v>14</v>
      </c>
      <c r="C25" s="4"/>
      <c r="D25" s="4" t="s">
        <v>54</v>
      </c>
      <c r="E25" s="4">
        <v>0.2</v>
      </c>
      <c r="F25" s="4">
        <v>0.1</v>
      </c>
      <c r="G25" s="4">
        <v>0.1</v>
      </c>
      <c r="H25" s="4">
        <v>0</v>
      </c>
      <c r="I25" s="4"/>
      <c r="J25" s="4"/>
      <c r="K25" s="4"/>
      <c r="L25" s="4"/>
    </row>
    <row r="26" spans="1:12" ht="14.25" customHeight="1">
      <c r="A26" s="4"/>
      <c r="B26" s="4" t="s">
        <v>16</v>
      </c>
      <c r="C26" s="4"/>
      <c r="D26" s="4" t="s">
        <v>17</v>
      </c>
      <c r="E26" s="4">
        <v>0.2</v>
      </c>
      <c r="F26" s="4">
        <v>0.1</v>
      </c>
      <c r="G26" s="4">
        <v>0</v>
      </c>
      <c r="H26" s="4"/>
      <c r="I26" s="4"/>
      <c r="J26" s="4"/>
      <c r="K26" s="4"/>
      <c r="L26" s="4"/>
    </row>
    <row r="27" spans="1:12" ht="14.25" customHeight="1">
      <c r="A27" s="4"/>
      <c r="B27" s="4" t="s">
        <v>18</v>
      </c>
      <c r="C27" s="4"/>
      <c r="D27" s="4" t="s">
        <v>55</v>
      </c>
      <c r="E27" s="4">
        <v>0.1</v>
      </c>
      <c r="F27" s="4">
        <v>0.1</v>
      </c>
      <c r="G27" s="4">
        <v>0</v>
      </c>
      <c r="H27" s="4"/>
      <c r="I27" s="4"/>
      <c r="J27" s="4"/>
      <c r="K27" s="4"/>
      <c r="L27" s="4"/>
    </row>
    <row r="28" spans="1:12" ht="14.25" customHeight="1">
      <c r="A28" s="4"/>
      <c r="B28" s="4" t="s">
        <v>20</v>
      </c>
      <c r="C28" s="4"/>
      <c r="D28" s="4" t="s">
        <v>52</v>
      </c>
      <c r="E28" s="4">
        <v>0.1</v>
      </c>
      <c r="F28" s="4">
        <v>0.1</v>
      </c>
      <c r="G28" s="4">
        <v>0</v>
      </c>
      <c r="H28" s="4"/>
      <c r="I28" s="4"/>
      <c r="J28" s="4"/>
      <c r="K28" s="4"/>
      <c r="L28" s="4"/>
    </row>
    <row r="29" spans="1:12" ht="14.25" customHeight="1">
      <c r="A29" s="4"/>
      <c r="B29" s="4" t="s">
        <v>22</v>
      </c>
      <c r="C29" s="4"/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ht="14.25" customHeight="1">
      <c r="A30" s="4"/>
      <c r="B30" s="4" t="s">
        <v>23</v>
      </c>
      <c r="C30" s="4"/>
      <c r="D30" s="4"/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ht="14.25" customHeight="1">
      <c r="A31" s="4"/>
      <c r="B31" s="4" t="s">
        <v>24</v>
      </c>
      <c r="C31" s="4"/>
      <c r="D31" s="4"/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ht="14.25" customHeight="1">
      <c r="A32" s="4"/>
      <c r="B32" s="4" t="s">
        <v>25</v>
      </c>
      <c r="C32" s="4"/>
      <c r="D32" s="4"/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ht="14.25" customHeight="1">
      <c r="A33" s="2">
        <f>A24+1</f>
        <v>9</v>
      </c>
      <c r="B33" s="2" t="s">
        <v>56</v>
      </c>
      <c r="C33" s="2">
        <v>13</v>
      </c>
      <c r="D33" s="3"/>
      <c r="E33" s="2">
        <f t="shared" ref="E33:L33" si="8">SUM(E34:E41)</f>
        <v>8.3999999999999986</v>
      </c>
      <c r="F33" s="3">
        <f t="shared" si="8"/>
        <v>8.3999999999999986</v>
      </c>
      <c r="G33" s="3">
        <f t="shared" si="8"/>
        <v>7.9</v>
      </c>
      <c r="H33" s="3">
        <f t="shared" si="8"/>
        <v>5.1000000000000005</v>
      </c>
      <c r="I33" s="3">
        <f t="shared" si="8"/>
        <v>3.6</v>
      </c>
      <c r="J33" s="3">
        <f t="shared" si="8"/>
        <v>3.6</v>
      </c>
      <c r="K33" s="3">
        <f t="shared" si="8"/>
        <v>3.6</v>
      </c>
      <c r="L33" s="3">
        <f t="shared" si="8"/>
        <v>0</v>
      </c>
    </row>
    <row r="34" spans="1:12" ht="14.25" customHeight="1">
      <c r="A34" s="4"/>
      <c r="B34" s="4" t="s">
        <v>14</v>
      </c>
      <c r="C34" s="4"/>
      <c r="D34" s="4" t="s">
        <v>57</v>
      </c>
      <c r="E34" s="4">
        <v>1.1000000000000001</v>
      </c>
      <c r="F34" s="4">
        <v>1.1000000000000001</v>
      </c>
      <c r="G34" s="4">
        <v>1.1000000000000001</v>
      </c>
      <c r="H34" s="4">
        <v>0</v>
      </c>
      <c r="I34" s="4"/>
      <c r="J34" s="4"/>
      <c r="K34" s="4"/>
      <c r="L34" s="4"/>
    </row>
    <row r="35" spans="1:12" ht="14.25" customHeight="1">
      <c r="A35" s="4"/>
      <c r="B35" s="4" t="s">
        <v>16</v>
      </c>
      <c r="C35" s="4"/>
      <c r="D35" s="4" t="s">
        <v>58</v>
      </c>
      <c r="E35" s="4">
        <v>3</v>
      </c>
      <c r="F35" s="4">
        <v>3</v>
      </c>
      <c r="G35" s="4">
        <v>2.5</v>
      </c>
      <c r="H35" s="4">
        <v>1.5</v>
      </c>
      <c r="I35" s="4">
        <v>0</v>
      </c>
      <c r="J35" s="4"/>
      <c r="K35" s="4"/>
      <c r="L35" s="4"/>
    </row>
    <row r="36" spans="1:12" ht="14.25" customHeight="1">
      <c r="A36" s="4"/>
      <c r="B36" s="4" t="s">
        <v>18</v>
      </c>
      <c r="C36" s="4"/>
      <c r="D36" s="4" t="s">
        <v>59</v>
      </c>
      <c r="E36" s="4">
        <v>0.5</v>
      </c>
      <c r="F36" s="4">
        <v>0.5</v>
      </c>
      <c r="G36" s="4">
        <v>0.5</v>
      </c>
      <c r="H36" s="4">
        <v>0</v>
      </c>
      <c r="I36" s="4"/>
      <c r="J36" s="4"/>
      <c r="K36" s="4"/>
      <c r="L36" s="4"/>
    </row>
    <row r="37" spans="1:12" ht="14.25" customHeight="1">
      <c r="A37" s="4"/>
      <c r="B37" s="4" t="s">
        <v>20</v>
      </c>
      <c r="C37" s="4"/>
      <c r="D37" s="4" t="s">
        <v>60</v>
      </c>
      <c r="E37" s="4">
        <v>0.2</v>
      </c>
      <c r="F37" s="4">
        <v>0.2</v>
      </c>
      <c r="G37" s="4">
        <v>0.2</v>
      </c>
      <c r="H37" s="4">
        <v>0</v>
      </c>
      <c r="I37" s="4"/>
      <c r="J37" s="4"/>
      <c r="K37" s="4"/>
      <c r="L37" s="4"/>
    </row>
    <row r="38" spans="1:12" ht="14.25" customHeight="1">
      <c r="A38" s="4"/>
      <c r="B38" s="4" t="s">
        <v>22</v>
      </c>
      <c r="C38" s="4"/>
      <c r="D38" s="4" t="s">
        <v>61</v>
      </c>
      <c r="E38" s="4">
        <v>0.2</v>
      </c>
      <c r="F38" s="4">
        <v>0.2</v>
      </c>
      <c r="G38" s="4">
        <v>0.2</v>
      </c>
      <c r="H38" s="4">
        <v>0.2</v>
      </c>
      <c r="I38" s="4">
        <v>0.2</v>
      </c>
      <c r="J38" s="4">
        <v>0.2</v>
      </c>
      <c r="K38" s="4">
        <v>0.2</v>
      </c>
      <c r="L38" s="4">
        <v>0</v>
      </c>
    </row>
    <row r="39" spans="1:12" ht="14.25" customHeight="1">
      <c r="A39" s="4"/>
      <c r="B39" s="4" t="s">
        <v>23</v>
      </c>
      <c r="C39" s="4"/>
      <c r="D39" s="4" t="s">
        <v>62</v>
      </c>
      <c r="E39" s="4">
        <v>0.2</v>
      </c>
      <c r="F39" s="4">
        <v>0.2</v>
      </c>
      <c r="G39" s="4">
        <v>0.2</v>
      </c>
      <c r="H39" s="4">
        <v>0.2</v>
      </c>
      <c r="I39" s="4">
        <v>0.2</v>
      </c>
      <c r="J39" s="4">
        <v>0.2</v>
      </c>
      <c r="K39" s="4">
        <v>0.2</v>
      </c>
      <c r="L39" s="4">
        <v>0</v>
      </c>
    </row>
    <row r="40" spans="1:12" ht="14.25" customHeight="1">
      <c r="A40" s="4"/>
      <c r="B40" s="4" t="s">
        <v>24</v>
      </c>
      <c r="C40" s="4"/>
      <c r="D40" s="4" t="s">
        <v>63</v>
      </c>
      <c r="E40" s="4">
        <v>3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0</v>
      </c>
    </row>
    <row r="41" spans="1:12" ht="14.25" customHeight="1">
      <c r="A41" s="4"/>
      <c r="B41" s="4" t="s">
        <v>25</v>
      </c>
      <c r="C41" s="4"/>
      <c r="D41" s="4" t="s">
        <v>64</v>
      </c>
      <c r="E41" s="4">
        <v>0.2</v>
      </c>
      <c r="F41" s="4">
        <v>0.2</v>
      </c>
      <c r="G41" s="4">
        <v>0.2</v>
      </c>
      <c r="H41" s="4">
        <v>0.2</v>
      </c>
      <c r="I41" s="4">
        <v>0.2</v>
      </c>
      <c r="J41" s="4">
        <v>0.2</v>
      </c>
      <c r="K41" s="4">
        <v>0.2</v>
      </c>
      <c r="L41" s="4">
        <v>0</v>
      </c>
    </row>
    <row r="42" spans="1:12" ht="14.25" customHeight="1">
      <c r="A42" s="2">
        <f>A33+1</f>
        <v>10</v>
      </c>
      <c r="B42" s="2" t="s">
        <v>65</v>
      </c>
      <c r="C42" s="2">
        <v>3</v>
      </c>
      <c r="D42" s="3"/>
      <c r="E42" s="2">
        <f t="shared" ref="E42:L42" si="9">SUM(E43:E50)</f>
        <v>2.9000000000000004</v>
      </c>
      <c r="F42" s="3">
        <f t="shared" si="9"/>
        <v>2.4000000000000004</v>
      </c>
      <c r="G42" s="3">
        <f t="shared" si="9"/>
        <v>1.7</v>
      </c>
      <c r="H42" s="3">
        <f t="shared" si="9"/>
        <v>1.5999999999999999</v>
      </c>
      <c r="I42" s="3">
        <f t="shared" si="9"/>
        <v>1.1000000000000001</v>
      </c>
      <c r="J42" s="3">
        <f t="shared" si="9"/>
        <v>1.1000000000000001</v>
      </c>
      <c r="K42" s="3">
        <f t="shared" si="9"/>
        <v>0</v>
      </c>
      <c r="L42" s="3">
        <f t="shared" si="9"/>
        <v>0</v>
      </c>
    </row>
    <row r="43" spans="1:12" ht="14.25" customHeight="1">
      <c r="A43" s="4"/>
      <c r="B43" s="4" t="s">
        <v>14</v>
      </c>
      <c r="C43" s="4"/>
      <c r="D43" s="4" t="s">
        <v>44</v>
      </c>
      <c r="E43" s="4">
        <v>0.1</v>
      </c>
      <c r="F43" s="4">
        <v>0.1</v>
      </c>
      <c r="G43" s="4">
        <v>0.1</v>
      </c>
      <c r="H43" s="4">
        <v>0</v>
      </c>
      <c r="I43" s="4"/>
      <c r="J43" s="4"/>
      <c r="K43" s="4"/>
      <c r="L43" s="4"/>
    </row>
    <row r="44" spans="1:12" ht="14.25" customHeight="1">
      <c r="A44" s="4"/>
      <c r="B44" s="4" t="s">
        <v>16</v>
      </c>
      <c r="C44" s="4"/>
      <c r="D44" s="4" t="s">
        <v>17</v>
      </c>
      <c r="E44" s="4">
        <v>1</v>
      </c>
      <c r="F44" s="4">
        <v>0.5</v>
      </c>
      <c r="G44" s="4">
        <v>0.5</v>
      </c>
      <c r="H44" s="4">
        <v>0.5</v>
      </c>
      <c r="I44" s="4">
        <v>0</v>
      </c>
      <c r="J44" s="4"/>
      <c r="K44" s="4"/>
      <c r="L44" s="4"/>
    </row>
    <row r="45" spans="1:12" ht="14.25" customHeight="1">
      <c r="A45" s="4"/>
      <c r="B45" s="4" t="s">
        <v>18</v>
      </c>
      <c r="C45" s="4"/>
      <c r="D45" s="4" t="s">
        <v>66</v>
      </c>
      <c r="E45" s="4">
        <v>0.5</v>
      </c>
      <c r="F45" s="4">
        <v>0.5</v>
      </c>
      <c r="G45" s="4">
        <v>0</v>
      </c>
      <c r="H45" s="4"/>
      <c r="I45" s="4"/>
      <c r="J45" s="4"/>
      <c r="K45" s="4"/>
      <c r="L45" s="4"/>
    </row>
    <row r="46" spans="1:12" ht="14.25" customHeight="1">
      <c r="A46" s="4"/>
      <c r="B46" s="4" t="s">
        <v>20</v>
      </c>
      <c r="C46" s="4"/>
      <c r="D46" s="4" t="s">
        <v>67</v>
      </c>
      <c r="E46" s="4">
        <v>0.2</v>
      </c>
      <c r="F46" s="4">
        <v>0.2</v>
      </c>
      <c r="G46" s="4">
        <v>0</v>
      </c>
      <c r="H46" s="4"/>
      <c r="I46" s="4"/>
      <c r="J46" s="4"/>
      <c r="K46" s="4"/>
      <c r="L46" s="4"/>
    </row>
    <row r="47" spans="1:12" ht="14.25" customHeight="1">
      <c r="A47" s="4"/>
      <c r="B47" s="4" t="s">
        <v>22</v>
      </c>
      <c r="C47" s="4"/>
      <c r="D47" s="4" t="s">
        <v>61</v>
      </c>
      <c r="E47" s="4">
        <v>0.2</v>
      </c>
      <c r="F47" s="4">
        <v>0.2</v>
      </c>
      <c r="G47" s="4">
        <v>0.2</v>
      </c>
      <c r="H47" s="4">
        <v>0.2</v>
      </c>
      <c r="I47" s="4">
        <v>0.2</v>
      </c>
      <c r="J47" s="4">
        <v>0.2</v>
      </c>
      <c r="K47" s="4">
        <v>0</v>
      </c>
      <c r="L47" s="4"/>
    </row>
    <row r="48" spans="1:12" ht="14.25" customHeight="1">
      <c r="A48" s="4"/>
      <c r="B48" s="4" t="s">
        <v>23</v>
      </c>
      <c r="C48" s="4"/>
      <c r="D48" s="4" t="s">
        <v>62</v>
      </c>
      <c r="E48" s="4">
        <v>0.2</v>
      </c>
      <c r="F48" s="4">
        <v>0.2</v>
      </c>
      <c r="G48" s="4">
        <v>0.2</v>
      </c>
      <c r="H48" s="4">
        <v>0.2</v>
      </c>
      <c r="I48" s="4">
        <v>0.2</v>
      </c>
      <c r="J48" s="4">
        <v>0.2</v>
      </c>
      <c r="K48" s="4">
        <v>0</v>
      </c>
      <c r="L48" s="4"/>
    </row>
    <row r="49" spans="1:12" ht="14.25" customHeight="1">
      <c r="A49" s="4"/>
      <c r="B49" s="4" t="s">
        <v>24</v>
      </c>
      <c r="C49" s="4"/>
      <c r="D49" s="4" t="s">
        <v>68</v>
      </c>
      <c r="E49" s="4">
        <v>0.5</v>
      </c>
      <c r="F49" s="4">
        <v>0.5</v>
      </c>
      <c r="G49" s="4">
        <v>0.5</v>
      </c>
      <c r="H49" s="4">
        <v>0.5</v>
      </c>
      <c r="I49" s="4">
        <v>0.5</v>
      </c>
      <c r="J49" s="4">
        <v>0.5</v>
      </c>
      <c r="K49" s="4">
        <v>0</v>
      </c>
      <c r="L49" s="4"/>
    </row>
    <row r="50" spans="1:12" ht="14.25" customHeight="1">
      <c r="A50" s="4"/>
      <c r="B50" s="4" t="s">
        <v>25</v>
      </c>
      <c r="C50" s="4"/>
      <c r="D50" s="4" t="s">
        <v>69</v>
      </c>
      <c r="E50" s="4">
        <v>0.2</v>
      </c>
      <c r="F50" s="4">
        <v>0.2</v>
      </c>
      <c r="G50" s="4">
        <v>0.2</v>
      </c>
      <c r="H50" s="4">
        <v>0.2</v>
      </c>
      <c r="I50" s="4">
        <v>0.2</v>
      </c>
      <c r="J50" s="4">
        <v>0.2</v>
      </c>
      <c r="K50" s="4">
        <v>0</v>
      </c>
      <c r="L50" s="4"/>
    </row>
    <row r="51" spans="1:12" ht="14.25" customHeight="1">
      <c r="A51" s="2">
        <f>A42+1</f>
        <v>11</v>
      </c>
      <c r="B51" s="2" t="s">
        <v>70</v>
      </c>
      <c r="C51" s="2">
        <v>2</v>
      </c>
      <c r="D51" s="3"/>
      <c r="E51" s="2">
        <f t="shared" ref="E51:L51" si="10">SUM(E52:E59)</f>
        <v>2.3000000000000003</v>
      </c>
      <c r="F51" s="3">
        <f t="shared" si="10"/>
        <v>2.3000000000000003</v>
      </c>
      <c r="G51" s="3">
        <f t="shared" si="10"/>
        <v>1.1000000000000001</v>
      </c>
      <c r="H51" s="3">
        <f t="shared" si="10"/>
        <v>0.5</v>
      </c>
      <c r="I51" s="3">
        <f t="shared" si="10"/>
        <v>0</v>
      </c>
      <c r="J51" s="3">
        <f t="shared" si="10"/>
        <v>0</v>
      </c>
      <c r="K51" s="3">
        <f t="shared" si="10"/>
        <v>0</v>
      </c>
      <c r="L51" s="3">
        <f t="shared" si="10"/>
        <v>0</v>
      </c>
    </row>
    <row r="52" spans="1:12" ht="14.25" customHeight="1">
      <c r="A52" s="4"/>
      <c r="B52" s="4" t="s">
        <v>14</v>
      </c>
      <c r="C52" s="4"/>
      <c r="D52" s="4" t="s">
        <v>44</v>
      </c>
      <c r="E52" s="4">
        <v>0.1</v>
      </c>
      <c r="F52" s="4">
        <v>0.1</v>
      </c>
      <c r="G52" s="4">
        <v>0.1</v>
      </c>
      <c r="H52" s="4">
        <v>0</v>
      </c>
      <c r="I52" s="4"/>
      <c r="J52" s="4"/>
      <c r="K52" s="4"/>
      <c r="L52" s="4"/>
    </row>
    <row r="53" spans="1:12" ht="14.25" customHeight="1">
      <c r="A53" s="4"/>
      <c r="B53" s="4" t="s">
        <v>16</v>
      </c>
      <c r="C53" s="4"/>
      <c r="D53" s="4" t="s">
        <v>17</v>
      </c>
      <c r="E53" s="4">
        <v>1.5</v>
      </c>
      <c r="F53" s="4">
        <v>1.5</v>
      </c>
      <c r="G53" s="4">
        <v>1</v>
      </c>
      <c r="H53" s="4">
        <v>0.5</v>
      </c>
      <c r="I53" s="4">
        <v>0</v>
      </c>
      <c r="J53" s="4"/>
      <c r="K53" s="4"/>
      <c r="L53" s="4"/>
    </row>
    <row r="54" spans="1:12" ht="14.25" customHeight="1">
      <c r="A54" s="4"/>
      <c r="B54" s="4" t="s">
        <v>18</v>
      </c>
      <c r="C54" s="4"/>
      <c r="D54" s="4" t="s">
        <v>66</v>
      </c>
      <c r="E54" s="4">
        <v>0.5</v>
      </c>
      <c r="F54" s="4">
        <v>0.5</v>
      </c>
      <c r="G54" s="4">
        <v>0</v>
      </c>
      <c r="H54" s="4"/>
      <c r="I54" s="4"/>
      <c r="J54" s="4"/>
      <c r="K54" s="4"/>
      <c r="L54" s="4"/>
    </row>
    <row r="55" spans="1:12" ht="14.25" customHeight="1">
      <c r="A55" s="4"/>
      <c r="B55" s="4" t="s">
        <v>20</v>
      </c>
      <c r="C55" s="4"/>
      <c r="D55" s="4" t="s">
        <v>71</v>
      </c>
      <c r="E55" s="4">
        <v>0.2</v>
      </c>
      <c r="F55" s="4">
        <v>0.2</v>
      </c>
      <c r="G55" s="4">
        <v>0</v>
      </c>
      <c r="H55" s="4"/>
      <c r="I55" s="4"/>
      <c r="J55" s="4"/>
      <c r="K55" s="4"/>
      <c r="L55" s="4"/>
    </row>
    <row r="56" spans="1:12" ht="14.25" customHeight="1">
      <c r="A56" s="4"/>
      <c r="B56" s="4" t="s">
        <v>22</v>
      </c>
      <c r="C56" s="4"/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ht="14.25" customHeight="1">
      <c r="A57" s="4"/>
      <c r="B57" s="4" t="s">
        <v>23</v>
      </c>
      <c r="C57" s="4"/>
      <c r="D57" s="4"/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ht="14.25" customHeight="1">
      <c r="A58" s="4"/>
      <c r="B58" s="4" t="s">
        <v>24</v>
      </c>
      <c r="C58" s="4"/>
      <c r="D58" s="4"/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</row>
    <row r="59" spans="1:12" ht="14.25" customHeight="1">
      <c r="A59" s="4"/>
      <c r="B59" s="4" t="s">
        <v>25</v>
      </c>
      <c r="C59" s="4"/>
      <c r="D59" s="4"/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ht="14.25" customHeight="1">
      <c r="A60" s="2">
        <f>A51+1</f>
        <v>12</v>
      </c>
      <c r="B60" s="2" t="s">
        <v>72</v>
      </c>
      <c r="C60" s="2">
        <v>1</v>
      </c>
      <c r="D60" s="3"/>
      <c r="E60" s="2">
        <f t="shared" ref="E60:L60" si="11">SUM(E61:E68)</f>
        <v>0.79999999999999993</v>
      </c>
      <c r="F60" s="3">
        <f t="shared" si="11"/>
        <v>0.79999999999999993</v>
      </c>
      <c r="G60" s="3">
        <f t="shared" si="11"/>
        <v>0</v>
      </c>
      <c r="H60" s="3">
        <f t="shared" si="11"/>
        <v>0</v>
      </c>
      <c r="I60" s="3">
        <f t="shared" si="11"/>
        <v>0</v>
      </c>
      <c r="J60" s="3">
        <f t="shared" si="11"/>
        <v>0</v>
      </c>
      <c r="K60" s="3">
        <f t="shared" si="11"/>
        <v>0</v>
      </c>
      <c r="L60" s="3">
        <f t="shared" si="11"/>
        <v>0</v>
      </c>
    </row>
    <row r="61" spans="1:12" ht="14.25" customHeight="1">
      <c r="A61" s="4"/>
      <c r="B61" s="4" t="s">
        <v>14</v>
      </c>
      <c r="C61" s="4"/>
      <c r="D61" s="4" t="s">
        <v>73</v>
      </c>
      <c r="E61" s="4">
        <v>0.1</v>
      </c>
      <c r="F61" s="4">
        <v>0.1</v>
      </c>
      <c r="G61" s="4">
        <v>0</v>
      </c>
      <c r="H61" s="4"/>
      <c r="I61" s="4"/>
      <c r="J61" s="4"/>
      <c r="K61" s="4"/>
      <c r="L61" s="4"/>
    </row>
    <row r="62" spans="1:12" ht="14.25" customHeight="1">
      <c r="A62" s="4"/>
      <c r="B62" s="4" t="s">
        <v>16</v>
      </c>
      <c r="C62" s="4"/>
      <c r="D62" s="4" t="s">
        <v>17</v>
      </c>
      <c r="E62" s="4">
        <v>0.5</v>
      </c>
      <c r="F62" s="4">
        <v>0.5</v>
      </c>
      <c r="G62" s="4">
        <v>0</v>
      </c>
      <c r="H62" s="4"/>
      <c r="I62" s="4"/>
      <c r="J62" s="4"/>
      <c r="K62" s="4"/>
      <c r="L62" s="4"/>
    </row>
    <row r="63" spans="1:12" ht="14.25" customHeight="1">
      <c r="A63" s="4"/>
      <c r="B63" s="4" t="s">
        <v>18</v>
      </c>
      <c r="C63" s="4"/>
      <c r="D63" s="4" t="s">
        <v>32</v>
      </c>
      <c r="E63" s="4">
        <v>0.1</v>
      </c>
      <c r="F63" s="4">
        <v>0.1</v>
      </c>
      <c r="G63" s="4">
        <v>0</v>
      </c>
      <c r="H63" s="4"/>
      <c r="I63" s="4"/>
      <c r="J63" s="4"/>
      <c r="K63" s="4"/>
      <c r="L63" s="4"/>
    </row>
    <row r="64" spans="1:12" ht="14.25" customHeight="1">
      <c r="A64" s="4"/>
      <c r="B64" s="4" t="s">
        <v>20</v>
      </c>
      <c r="C64" s="4"/>
      <c r="D64" s="4" t="s">
        <v>74</v>
      </c>
      <c r="E64" s="4">
        <v>0.1</v>
      </c>
      <c r="F64" s="4">
        <v>0.1</v>
      </c>
      <c r="G64" s="4">
        <v>0</v>
      </c>
      <c r="H64" s="4"/>
      <c r="I64" s="4"/>
      <c r="J64" s="4"/>
      <c r="K64" s="4"/>
      <c r="L64" s="4"/>
    </row>
    <row r="65" spans="1:12" ht="14.25" customHeight="1">
      <c r="A65" s="4"/>
      <c r="B65" s="4" t="s">
        <v>22</v>
      </c>
      <c r="C65" s="4"/>
      <c r="D65" s="4"/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ht="14.25" customHeight="1">
      <c r="A66" s="4"/>
      <c r="B66" s="4" t="s">
        <v>23</v>
      </c>
      <c r="C66" s="4"/>
      <c r="D66" s="4"/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</row>
    <row r="67" spans="1:12" ht="14.25" customHeight="1">
      <c r="A67" s="4"/>
      <c r="B67" s="4" t="s">
        <v>24</v>
      </c>
      <c r="C67" s="4"/>
      <c r="D67" s="4"/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ht="14.25" customHeight="1">
      <c r="A68" s="4"/>
      <c r="B68" s="4" t="s">
        <v>25</v>
      </c>
      <c r="C68" s="4"/>
      <c r="D68" s="4"/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2" ht="14.25" customHeight="1">
      <c r="D69" s="7" t="s">
        <v>45</v>
      </c>
      <c r="E69" s="8">
        <f>SUM(E60,E51,E42,E33,E24,E15,E13,E11,E9,E7,E5,E3)</f>
        <v>23.5</v>
      </c>
      <c r="F69" s="8">
        <f t="shared" ref="F69:L69" si="12">SUM(F60,F51,F42,F33,F24,F15)</f>
        <v>17.5</v>
      </c>
      <c r="G69" s="8">
        <f t="shared" si="12"/>
        <v>13.299999999999999</v>
      </c>
      <c r="H69" s="8">
        <f t="shared" si="12"/>
        <v>9.1999999999999993</v>
      </c>
      <c r="I69" s="8">
        <f t="shared" si="12"/>
        <v>4.7</v>
      </c>
      <c r="J69" s="8">
        <f t="shared" si="12"/>
        <v>4.7</v>
      </c>
      <c r="K69" s="8">
        <f t="shared" si="12"/>
        <v>3.6</v>
      </c>
      <c r="L69" s="8">
        <f t="shared" si="12"/>
        <v>0</v>
      </c>
    </row>
    <row r="70" spans="1:12" ht="14.25" customHeight="1">
      <c r="D70" s="9" t="s">
        <v>46</v>
      </c>
      <c r="E70" s="10">
        <v>23.4</v>
      </c>
      <c r="F70" s="10">
        <f t="shared" ref="F70:K70" si="13">E70-3.34</f>
        <v>20.059999999999999</v>
      </c>
      <c r="G70" s="10">
        <f t="shared" si="13"/>
        <v>16.72</v>
      </c>
      <c r="H70" s="10">
        <f t="shared" si="13"/>
        <v>13.379999999999999</v>
      </c>
      <c r="I70" s="10">
        <f t="shared" si="13"/>
        <v>10.039999999999999</v>
      </c>
      <c r="J70" s="10">
        <f t="shared" si="13"/>
        <v>6.6999999999999993</v>
      </c>
      <c r="K70" s="10">
        <f t="shared" si="13"/>
        <v>3.3599999999999994</v>
      </c>
      <c r="L70" s="10">
        <f>K70-3.36</f>
        <v>0</v>
      </c>
    </row>
    <row r="71" spans="1:12" ht="14.25" customHeight="1"/>
    <row r="72" spans="1:12" ht="14.25" customHeight="1"/>
    <row r="73" spans="1:12" ht="14.25" customHeight="1"/>
    <row r="74" spans="1:12" ht="14.25" customHeight="1"/>
    <row r="75" spans="1:12" ht="14.25" customHeight="1"/>
    <row r="76" spans="1:12" ht="14.25" customHeight="1"/>
    <row r="77" spans="1:12" ht="14.25" customHeight="1"/>
    <row r="78" spans="1:12" ht="14.25" customHeight="1"/>
    <row r="79" spans="1:12" ht="14.25" customHeight="1"/>
    <row r="80" spans="1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abSelected="1" topLeftCell="A46" workbookViewId="0">
      <selection activeCell="J61" sqref="J61"/>
    </sheetView>
  </sheetViews>
  <sheetFormatPr defaultColWidth="14.44140625" defaultRowHeight="15" customHeight="1"/>
  <cols>
    <col min="1" max="1" width="3.88671875" customWidth="1"/>
    <col min="2" max="2" width="36.109375" customWidth="1"/>
    <col min="3" max="3" width="18.33203125" customWidth="1"/>
    <col min="4" max="4" width="29.6640625" customWidth="1"/>
    <col min="5" max="5" width="19.88671875" customWidth="1"/>
    <col min="6" max="6" width="9.44140625" customWidth="1"/>
    <col min="7" max="7" width="11.33203125" customWidth="1"/>
    <col min="8" max="8" width="14.33203125" customWidth="1"/>
    <col min="9" max="9" width="10.88671875" customWidth="1"/>
    <col min="10" max="10" width="11.109375" customWidth="1"/>
    <col min="11" max="11" width="9.6640625" customWidth="1"/>
    <col min="12" max="12" width="15.33203125" customWidth="1"/>
    <col min="13" max="26" width="8.6640625" customWidth="1"/>
  </cols>
  <sheetData>
    <row r="1" spans="1:12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5"/>
      <c r="H1" s="15"/>
      <c r="I1" s="15"/>
      <c r="J1" s="15"/>
      <c r="K1" s="15"/>
      <c r="L1" s="16"/>
    </row>
    <row r="2" spans="1:12" ht="14.25" customHeight="1">
      <c r="A2" s="13"/>
      <c r="B2" s="13"/>
      <c r="C2" s="13"/>
      <c r="D2" s="13"/>
      <c r="E2" s="13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14.25" customHeight="1">
      <c r="A3" s="2">
        <v>1</v>
      </c>
      <c r="B3" s="2" t="s">
        <v>75</v>
      </c>
      <c r="C3" s="2">
        <v>8</v>
      </c>
      <c r="D3" s="3"/>
      <c r="E3" s="2">
        <f t="shared" ref="E3:L3" si="0">SUM(E4:E11)</f>
        <v>5.0000000000000009</v>
      </c>
      <c r="F3" s="3">
        <f t="shared" si="0"/>
        <v>2.6</v>
      </c>
      <c r="G3" s="3">
        <f t="shared" si="0"/>
        <v>1.2</v>
      </c>
      <c r="H3" s="3">
        <f t="shared" si="0"/>
        <v>0.2</v>
      </c>
      <c r="I3" s="3">
        <f t="shared" si="0"/>
        <v>0.2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2" ht="14.25" customHeight="1">
      <c r="A4" s="4"/>
      <c r="B4" s="4" t="s">
        <v>14</v>
      </c>
      <c r="C4" s="4"/>
      <c r="D4" s="4" t="s">
        <v>76</v>
      </c>
      <c r="E4" s="4">
        <v>0.1</v>
      </c>
      <c r="F4" s="4">
        <v>0</v>
      </c>
      <c r="G4" s="4"/>
      <c r="H4" s="4"/>
      <c r="I4" s="4"/>
      <c r="J4" s="4"/>
      <c r="K4" s="4"/>
      <c r="L4" s="4"/>
    </row>
    <row r="5" spans="1:12" ht="14.25" customHeight="1">
      <c r="A5" s="4"/>
      <c r="B5" s="4" t="s">
        <v>16</v>
      </c>
      <c r="C5" s="4"/>
      <c r="D5" s="4" t="s">
        <v>17</v>
      </c>
      <c r="E5" s="4">
        <v>2</v>
      </c>
      <c r="F5" s="4">
        <v>0</v>
      </c>
      <c r="G5" s="4"/>
      <c r="H5" s="4"/>
      <c r="I5" s="4"/>
      <c r="J5" s="4"/>
      <c r="K5" s="4"/>
      <c r="L5" s="4"/>
    </row>
    <row r="6" spans="1:12" ht="14.25" customHeight="1">
      <c r="A6" s="4"/>
      <c r="B6" s="4" t="s">
        <v>18</v>
      </c>
      <c r="C6" s="4"/>
      <c r="D6" s="4" t="s">
        <v>77</v>
      </c>
      <c r="E6" s="4">
        <v>0.2</v>
      </c>
      <c r="F6" s="4">
        <v>0</v>
      </c>
      <c r="G6" s="4"/>
      <c r="H6" s="4"/>
      <c r="I6" s="4"/>
      <c r="J6" s="4"/>
      <c r="K6" s="4"/>
      <c r="L6" s="4"/>
    </row>
    <row r="7" spans="1:12" ht="14.25" customHeight="1">
      <c r="A7" s="4"/>
      <c r="B7" s="4" t="s">
        <v>20</v>
      </c>
      <c r="C7" s="4"/>
      <c r="D7" s="4" t="s">
        <v>52</v>
      </c>
      <c r="E7" s="4">
        <v>0.1</v>
      </c>
      <c r="F7" s="4">
        <v>0</v>
      </c>
      <c r="G7" s="4"/>
      <c r="H7" s="4"/>
      <c r="I7" s="4"/>
      <c r="J7" s="4"/>
      <c r="K7" s="4"/>
      <c r="L7" s="4"/>
    </row>
    <row r="8" spans="1:12" ht="14.25" customHeight="1">
      <c r="A8" s="4"/>
      <c r="B8" s="4" t="s">
        <v>22</v>
      </c>
      <c r="C8" s="4"/>
      <c r="D8" s="4" t="s">
        <v>78</v>
      </c>
      <c r="E8" s="4">
        <v>0.2</v>
      </c>
      <c r="F8" s="4">
        <v>0.2</v>
      </c>
      <c r="G8" s="4">
        <v>0.2</v>
      </c>
      <c r="H8" s="4">
        <v>0.2</v>
      </c>
      <c r="I8" s="4">
        <v>0.2</v>
      </c>
      <c r="J8" s="4">
        <v>0</v>
      </c>
      <c r="K8" s="4"/>
      <c r="L8" s="4"/>
    </row>
    <row r="9" spans="1:12" ht="14.25" customHeight="1">
      <c r="A9" s="4"/>
      <c r="B9" s="4" t="s">
        <v>23</v>
      </c>
      <c r="C9" s="4"/>
      <c r="D9" s="4" t="s">
        <v>23</v>
      </c>
      <c r="E9" s="4">
        <v>0.2</v>
      </c>
      <c r="F9" s="4">
        <v>0.2</v>
      </c>
      <c r="G9" s="4">
        <v>0</v>
      </c>
      <c r="H9" s="4"/>
      <c r="I9" s="4"/>
      <c r="J9" s="4"/>
      <c r="K9" s="4"/>
      <c r="L9" s="4"/>
    </row>
    <row r="10" spans="1:12" ht="14.25" customHeight="1">
      <c r="A10" s="4"/>
      <c r="B10" s="4" t="s">
        <v>24</v>
      </c>
      <c r="C10" s="4"/>
      <c r="D10" s="4" t="s">
        <v>79</v>
      </c>
      <c r="E10" s="4">
        <v>2</v>
      </c>
      <c r="F10" s="4">
        <v>2</v>
      </c>
      <c r="G10" s="4">
        <v>1</v>
      </c>
      <c r="H10" s="4">
        <v>0</v>
      </c>
      <c r="I10" s="4"/>
      <c r="J10" s="4"/>
      <c r="K10" s="4"/>
      <c r="L10" s="4"/>
    </row>
    <row r="11" spans="1:12" ht="14.25" customHeight="1">
      <c r="A11" s="4"/>
      <c r="B11" s="4" t="s">
        <v>25</v>
      </c>
      <c r="C11" s="4"/>
      <c r="D11" s="4" t="s">
        <v>80</v>
      </c>
      <c r="E11" s="4">
        <v>0.2</v>
      </c>
      <c r="F11" s="4">
        <v>0.2</v>
      </c>
      <c r="G11" s="4">
        <v>0</v>
      </c>
      <c r="H11" s="4"/>
      <c r="I11" s="4"/>
      <c r="J11" s="4"/>
      <c r="K11" s="4"/>
      <c r="L11" s="4"/>
    </row>
    <row r="12" spans="1:12" ht="14.25" customHeight="1">
      <c r="A12" s="2">
        <f>A3+1</f>
        <v>2</v>
      </c>
      <c r="B12" s="2" t="s">
        <v>81</v>
      </c>
      <c r="C12" s="2">
        <v>5</v>
      </c>
      <c r="D12" s="3"/>
      <c r="E12" s="2">
        <f t="shared" ref="E12:L12" si="1">SUM(E13:E20)</f>
        <v>3.8000000000000007</v>
      </c>
      <c r="F12" s="3">
        <f t="shared" si="1"/>
        <v>3.8000000000000007</v>
      </c>
      <c r="G12" s="3">
        <f t="shared" si="1"/>
        <v>2.2000000000000002</v>
      </c>
      <c r="H12" s="3">
        <f t="shared" si="1"/>
        <v>2.2000000000000002</v>
      </c>
      <c r="I12" s="3">
        <f t="shared" si="1"/>
        <v>1.2</v>
      </c>
      <c r="J12" s="3">
        <f t="shared" si="1"/>
        <v>1.2</v>
      </c>
      <c r="K12" s="3">
        <f t="shared" si="1"/>
        <v>0.7</v>
      </c>
      <c r="L12" s="3">
        <f t="shared" si="1"/>
        <v>0</v>
      </c>
    </row>
    <row r="13" spans="1:12" ht="14.25" customHeight="1">
      <c r="A13" s="4"/>
      <c r="B13" s="4" t="s">
        <v>14</v>
      </c>
      <c r="C13" s="4"/>
      <c r="D13" s="4" t="s">
        <v>41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0.5</v>
      </c>
      <c r="L13" s="4">
        <v>0</v>
      </c>
    </row>
    <row r="14" spans="1:12" ht="14.25" customHeight="1">
      <c r="A14" s="4"/>
      <c r="B14" s="4" t="s">
        <v>16</v>
      </c>
      <c r="C14" s="4"/>
      <c r="D14" s="4" t="s">
        <v>17</v>
      </c>
      <c r="E14" s="4">
        <v>1</v>
      </c>
      <c r="F14" s="4">
        <v>1</v>
      </c>
      <c r="G14" s="4">
        <v>0.5</v>
      </c>
      <c r="H14" s="4">
        <v>0.5</v>
      </c>
      <c r="I14" s="4">
        <v>0</v>
      </c>
      <c r="J14" s="4"/>
      <c r="K14" s="4"/>
      <c r="L14" s="4"/>
    </row>
    <row r="15" spans="1:12" ht="14.25" customHeight="1">
      <c r="A15" s="4"/>
      <c r="B15" s="4" t="s">
        <v>18</v>
      </c>
      <c r="C15" s="4"/>
      <c r="D15" s="4" t="s">
        <v>82</v>
      </c>
      <c r="E15" s="4">
        <v>0.1</v>
      </c>
      <c r="F15" s="4">
        <v>0.1</v>
      </c>
      <c r="G15" s="4">
        <v>0</v>
      </c>
      <c r="H15" s="4"/>
      <c r="I15" s="4"/>
      <c r="J15" s="4"/>
      <c r="K15" s="4"/>
      <c r="L15" s="4"/>
    </row>
    <row r="16" spans="1:12" ht="14.25" customHeight="1">
      <c r="A16" s="4"/>
      <c r="B16" s="4" t="s">
        <v>20</v>
      </c>
      <c r="C16" s="4"/>
      <c r="D16" s="4" t="s">
        <v>83</v>
      </c>
      <c r="E16" s="4">
        <v>0.1</v>
      </c>
      <c r="F16" s="4">
        <v>0.1</v>
      </c>
      <c r="G16" s="4">
        <v>0</v>
      </c>
      <c r="H16" s="4"/>
      <c r="I16" s="4"/>
      <c r="J16" s="4"/>
      <c r="K16" s="4"/>
      <c r="L16" s="4"/>
    </row>
    <row r="17" spans="1:12" ht="14.25" customHeight="1">
      <c r="A17" s="4"/>
      <c r="B17" s="4" t="s">
        <v>22</v>
      </c>
      <c r="C17" s="4"/>
      <c r="D17" s="4" t="s">
        <v>84</v>
      </c>
      <c r="E17" s="4">
        <v>0.2</v>
      </c>
      <c r="F17" s="4">
        <v>0.2</v>
      </c>
      <c r="G17" s="4">
        <v>0.2</v>
      </c>
      <c r="H17" s="4">
        <v>0.2</v>
      </c>
      <c r="I17" s="4">
        <v>0.2</v>
      </c>
      <c r="J17" s="4">
        <v>0.2</v>
      </c>
      <c r="K17" s="4">
        <v>0.2</v>
      </c>
      <c r="L17" s="4">
        <v>0</v>
      </c>
    </row>
    <row r="18" spans="1:12" ht="14.25" customHeight="1">
      <c r="A18" s="4"/>
      <c r="B18" s="4" t="s">
        <v>23</v>
      </c>
      <c r="C18" s="4"/>
      <c r="D18" s="4" t="s">
        <v>23</v>
      </c>
      <c r="E18" s="4">
        <v>0.2</v>
      </c>
      <c r="F18" s="4">
        <v>0.2</v>
      </c>
      <c r="G18" s="4">
        <v>0</v>
      </c>
      <c r="H18" s="4"/>
      <c r="I18" s="4"/>
      <c r="J18" s="4"/>
      <c r="K18" s="4"/>
      <c r="L18" s="4"/>
    </row>
    <row r="19" spans="1:12" ht="14.25" customHeight="1">
      <c r="A19" s="4"/>
      <c r="B19" s="4" t="s">
        <v>24</v>
      </c>
      <c r="C19" s="4"/>
      <c r="D19" s="4" t="s">
        <v>79</v>
      </c>
      <c r="E19" s="4">
        <v>1</v>
      </c>
      <c r="F19" s="4">
        <v>1</v>
      </c>
      <c r="G19" s="4">
        <v>0.5</v>
      </c>
      <c r="H19" s="4">
        <v>0.5</v>
      </c>
      <c r="I19" s="4">
        <v>0</v>
      </c>
      <c r="J19" s="4"/>
      <c r="K19" s="4"/>
      <c r="L19" s="4"/>
    </row>
    <row r="20" spans="1:12" ht="14.25" customHeight="1">
      <c r="A20" s="4"/>
      <c r="B20" s="4" t="s">
        <v>25</v>
      </c>
      <c r="C20" s="4"/>
      <c r="D20" s="4" t="s">
        <v>80</v>
      </c>
      <c r="E20" s="4">
        <v>0.2</v>
      </c>
      <c r="F20" s="4">
        <v>0.2</v>
      </c>
      <c r="G20" s="4">
        <v>0</v>
      </c>
      <c r="H20" s="4"/>
      <c r="I20" s="4"/>
      <c r="J20" s="4"/>
      <c r="K20" s="4"/>
      <c r="L20" s="4"/>
    </row>
    <row r="21" spans="1:12" ht="14.25" customHeight="1">
      <c r="A21" s="2">
        <f>A12+1</f>
        <v>3</v>
      </c>
      <c r="B21" s="2" t="s">
        <v>85</v>
      </c>
      <c r="C21" s="2">
        <v>13</v>
      </c>
      <c r="D21" s="3"/>
      <c r="E21" s="2">
        <f t="shared" ref="E21:L21" si="2">SUM(E22:E29)</f>
        <v>7.4</v>
      </c>
      <c r="F21" s="3">
        <f t="shared" si="2"/>
        <v>7.4</v>
      </c>
      <c r="G21" s="3">
        <f t="shared" si="2"/>
        <v>7.4</v>
      </c>
      <c r="H21" s="3">
        <f t="shared" si="2"/>
        <v>6.4</v>
      </c>
      <c r="I21" s="3">
        <f t="shared" si="2"/>
        <v>4</v>
      </c>
      <c r="J21" s="3">
        <f t="shared" si="2"/>
        <v>3</v>
      </c>
      <c r="K21" s="3">
        <f t="shared" si="2"/>
        <v>1</v>
      </c>
      <c r="L21" s="3">
        <f t="shared" si="2"/>
        <v>0</v>
      </c>
    </row>
    <row r="22" spans="1:12" ht="14.25" customHeight="1">
      <c r="A22" s="4"/>
      <c r="B22" s="4" t="s">
        <v>14</v>
      </c>
      <c r="C22" s="4"/>
      <c r="D22" s="4" t="s">
        <v>15</v>
      </c>
      <c r="E22" s="4">
        <v>1.5</v>
      </c>
      <c r="F22" s="4">
        <v>1.5</v>
      </c>
      <c r="G22" s="4">
        <v>1.5</v>
      </c>
      <c r="H22" s="4">
        <v>1.5</v>
      </c>
      <c r="I22" s="4">
        <v>1.5</v>
      </c>
      <c r="J22" s="4">
        <v>1</v>
      </c>
      <c r="K22" s="4">
        <v>0</v>
      </c>
      <c r="L22" s="4"/>
    </row>
    <row r="23" spans="1:12" ht="14.25" customHeight="1">
      <c r="A23" s="4"/>
      <c r="B23" s="4" t="s">
        <v>16</v>
      </c>
      <c r="C23" s="4"/>
      <c r="D23" s="4" t="s">
        <v>17</v>
      </c>
      <c r="E23" s="4">
        <v>1</v>
      </c>
      <c r="F23" s="4">
        <v>1</v>
      </c>
      <c r="G23" s="4">
        <v>1</v>
      </c>
      <c r="H23" s="4">
        <v>0.5</v>
      </c>
      <c r="I23" s="4">
        <v>0</v>
      </c>
      <c r="J23" s="4"/>
      <c r="K23" s="4"/>
      <c r="L23" s="4"/>
    </row>
    <row r="24" spans="1:12" ht="14.25" customHeight="1">
      <c r="A24" s="4"/>
      <c r="B24" s="4" t="s">
        <v>18</v>
      </c>
      <c r="C24" s="4"/>
      <c r="D24" s="4" t="s">
        <v>86</v>
      </c>
      <c r="E24" s="4">
        <v>0.5</v>
      </c>
      <c r="F24" s="4">
        <v>0.5</v>
      </c>
      <c r="G24" s="4">
        <v>0.5</v>
      </c>
      <c r="H24" s="4">
        <v>0.5</v>
      </c>
      <c r="I24" s="4">
        <v>0</v>
      </c>
      <c r="J24" s="4"/>
      <c r="K24" s="4"/>
      <c r="L24" s="4"/>
    </row>
    <row r="25" spans="1:12" ht="14.25" customHeight="1">
      <c r="A25" s="4"/>
      <c r="B25" s="4" t="s">
        <v>20</v>
      </c>
      <c r="C25" s="4"/>
      <c r="D25" s="4" t="s">
        <v>87</v>
      </c>
      <c r="E25" s="4">
        <v>0.2</v>
      </c>
      <c r="F25" s="4">
        <v>0.2</v>
      </c>
      <c r="G25" s="4">
        <v>0.2</v>
      </c>
      <c r="H25" s="4">
        <v>0.2</v>
      </c>
      <c r="I25" s="4">
        <v>0</v>
      </c>
      <c r="J25" s="4"/>
      <c r="K25" s="4"/>
      <c r="L25" s="4"/>
    </row>
    <row r="26" spans="1:12" ht="14.25" customHeight="1">
      <c r="A26" s="4"/>
      <c r="B26" s="4" t="s">
        <v>22</v>
      </c>
      <c r="C26" s="4"/>
      <c r="D26" s="4" t="s">
        <v>88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1</v>
      </c>
      <c r="L26" s="4">
        <v>0</v>
      </c>
    </row>
    <row r="27" spans="1:12" ht="14.25" customHeight="1">
      <c r="A27" s="4"/>
      <c r="B27" s="4" t="s">
        <v>23</v>
      </c>
      <c r="C27" s="4"/>
      <c r="D27" s="4" t="s">
        <v>62</v>
      </c>
      <c r="E27" s="4">
        <v>0.2</v>
      </c>
      <c r="F27" s="4">
        <v>0.2</v>
      </c>
      <c r="G27" s="4">
        <v>0.2</v>
      </c>
      <c r="H27" s="4">
        <v>0.2</v>
      </c>
      <c r="I27" s="4">
        <v>0</v>
      </c>
      <c r="J27" s="4"/>
      <c r="K27" s="4"/>
      <c r="L27" s="4"/>
    </row>
    <row r="28" spans="1:12" ht="14.25" customHeight="1">
      <c r="A28" s="4"/>
      <c r="B28" s="4" t="s">
        <v>24</v>
      </c>
      <c r="C28" s="4"/>
      <c r="D28" s="4" t="s">
        <v>68</v>
      </c>
      <c r="E28" s="4">
        <v>1.5</v>
      </c>
      <c r="F28" s="4">
        <v>1.5</v>
      </c>
      <c r="G28" s="4">
        <v>1.5</v>
      </c>
      <c r="H28" s="4">
        <v>1</v>
      </c>
      <c r="I28" s="4">
        <v>0.5</v>
      </c>
      <c r="J28" s="4">
        <v>0</v>
      </c>
      <c r="K28" s="4"/>
      <c r="L28" s="4"/>
    </row>
    <row r="29" spans="1:12" ht="14.25" customHeight="1">
      <c r="A29" s="4"/>
      <c r="B29" s="4" t="s">
        <v>25</v>
      </c>
      <c r="C29" s="4"/>
      <c r="D29" s="4" t="s">
        <v>89</v>
      </c>
      <c r="E29" s="4">
        <v>0.5</v>
      </c>
      <c r="F29" s="4">
        <v>0.5</v>
      </c>
      <c r="G29" s="4">
        <v>0.5</v>
      </c>
      <c r="H29" s="4">
        <v>0.5</v>
      </c>
      <c r="I29" s="4">
        <v>0</v>
      </c>
      <c r="J29" s="4"/>
      <c r="K29" s="4"/>
      <c r="L29" s="4"/>
    </row>
    <row r="30" spans="1:12" ht="14.25" customHeight="1">
      <c r="A30" s="2">
        <f>A21+1</f>
        <v>4</v>
      </c>
      <c r="B30" s="2" t="s">
        <v>90</v>
      </c>
      <c r="C30" s="2">
        <v>1</v>
      </c>
      <c r="D30" s="3"/>
      <c r="E30" s="2">
        <f t="shared" ref="E30:L30" si="3">SUM(E31:E38)</f>
        <v>1.3000000000000003</v>
      </c>
      <c r="F30" s="3">
        <f t="shared" si="3"/>
        <v>1.3000000000000003</v>
      </c>
      <c r="G30" s="3">
        <f t="shared" si="3"/>
        <v>1.3000000000000003</v>
      </c>
      <c r="H30" s="3">
        <f t="shared" si="3"/>
        <v>0</v>
      </c>
      <c r="I30" s="3">
        <f t="shared" si="3"/>
        <v>0</v>
      </c>
      <c r="J30" s="3">
        <f t="shared" si="3"/>
        <v>0</v>
      </c>
      <c r="K30" s="3">
        <f t="shared" si="3"/>
        <v>0</v>
      </c>
      <c r="L30" s="3">
        <f t="shared" si="3"/>
        <v>0</v>
      </c>
    </row>
    <row r="31" spans="1:12" ht="14.25" customHeight="1">
      <c r="A31" s="4"/>
      <c r="B31" s="4" t="s">
        <v>14</v>
      </c>
      <c r="C31" s="4"/>
      <c r="D31" s="4" t="s">
        <v>44</v>
      </c>
      <c r="E31" s="4">
        <v>0.1</v>
      </c>
      <c r="F31" s="4">
        <v>0.1</v>
      </c>
      <c r="G31" s="4">
        <v>0.1</v>
      </c>
      <c r="H31" s="4">
        <v>0</v>
      </c>
      <c r="I31" s="4"/>
      <c r="J31" s="4"/>
      <c r="K31" s="4"/>
      <c r="L31" s="4"/>
    </row>
    <row r="32" spans="1:12" ht="14.25" customHeight="1">
      <c r="A32" s="4"/>
      <c r="B32" s="4" t="s">
        <v>16</v>
      </c>
      <c r="C32" s="4"/>
      <c r="D32" s="4" t="s">
        <v>17</v>
      </c>
      <c r="E32" s="4">
        <v>1</v>
      </c>
      <c r="F32" s="4">
        <v>1</v>
      </c>
      <c r="G32" s="4">
        <v>1</v>
      </c>
      <c r="H32" s="4">
        <v>0</v>
      </c>
      <c r="I32" s="4"/>
      <c r="J32" s="4"/>
      <c r="K32" s="4"/>
      <c r="L32" s="4"/>
    </row>
    <row r="33" spans="1:12" ht="14.25" customHeight="1">
      <c r="A33" s="4"/>
      <c r="B33" s="4" t="s">
        <v>18</v>
      </c>
      <c r="C33" s="4"/>
      <c r="D33" s="4" t="s">
        <v>59</v>
      </c>
      <c r="E33" s="4">
        <v>0.1</v>
      </c>
      <c r="F33" s="4">
        <v>0.1</v>
      </c>
      <c r="G33" s="4">
        <v>0.1</v>
      </c>
      <c r="H33" s="4">
        <v>0</v>
      </c>
      <c r="I33" s="4"/>
      <c r="J33" s="4"/>
      <c r="K33" s="4"/>
      <c r="L33" s="4"/>
    </row>
    <row r="34" spans="1:12" ht="14.25" customHeight="1">
      <c r="A34" s="4"/>
      <c r="B34" s="4" t="s">
        <v>20</v>
      </c>
      <c r="C34" s="4"/>
      <c r="D34" s="4" t="s">
        <v>71</v>
      </c>
      <c r="E34" s="4">
        <v>0.1</v>
      </c>
      <c r="F34" s="4">
        <v>0.1</v>
      </c>
      <c r="G34" s="4">
        <v>0.1</v>
      </c>
      <c r="H34" s="4">
        <v>0</v>
      </c>
      <c r="I34" s="4"/>
      <c r="J34" s="4"/>
      <c r="K34" s="4"/>
      <c r="L34" s="4"/>
    </row>
    <row r="35" spans="1:12" ht="14.25" customHeight="1">
      <c r="A35" s="4"/>
      <c r="B35" s="4" t="s">
        <v>22</v>
      </c>
      <c r="C35" s="4"/>
      <c r="D35" s="4"/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ht="14.25" customHeight="1">
      <c r="A36" s="4"/>
      <c r="B36" s="4" t="s">
        <v>23</v>
      </c>
      <c r="C36" s="4"/>
      <c r="D36" s="4"/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ht="14.25" customHeight="1">
      <c r="A37" s="4"/>
      <c r="B37" s="4" t="s">
        <v>24</v>
      </c>
      <c r="C37" s="4"/>
      <c r="D37" s="4"/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ht="14.25" customHeight="1">
      <c r="A38" s="4"/>
      <c r="B38" s="4" t="s">
        <v>25</v>
      </c>
      <c r="C38" s="4"/>
      <c r="D38" s="4"/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ht="14.25" customHeight="1">
      <c r="A39" s="2">
        <f>A30+1</f>
        <v>5</v>
      </c>
      <c r="B39" s="2" t="s">
        <v>91</v>
      </c>
      <c r="C39" s="2">
        <v>2</v>
      </c>
      <c r="D39" s="3"/>
      <c r="E39" s="2">
        <f t="shared" ref="E39:L39" si="4">SUM(E40:E47)</f>
        <v>2.5000000000000004</v>
      </c>
      <c r="F39" s="3">
        <f t="shared" si="4"/>
        <v>2.5000000000000004</v>
      </c>
      <c r="G39" s="3">
        <f t="shared" si="4"/>
        <v>2.5000000000000004</v>
      </c>
      <c r="H39" s="3">
        <f t="shared" si="4"/>
        <v>0.2</v>
      </c>
      <c r="I39" s="3">
        <f t="shared" si="4"/>
        <v>0.2</v>
      </c>
      <c r="J39" s="3">
        <f t="shared" si="4"/>
        <v>0</v>
      </c>
      <c r="K39" s="3">
        <f t="shared" si="4"/>
        <v>0</v>
      </c>
      <c r="L39" s="3">
        <f t="shared" si="4"/>
        <v>0</v>
      </c>
    </row>
    <row r="40" spans="1:12" ht="14.25" customHeight="1">
      <c r="A40" s="4"/>
      <c r="B40" s="4" t="s">
        <v>14</v>
      </c>
      <c r="C40" s="4"/>
      <c r="D40" s="4" t="s">
        <v>92</v>
      </c>
      <c r="E40" s="4">
        <v>0.2</v>
      </c>
      <c r="F40" s="4">
        <v>0.2</v>
      </c>
      <c r="G40" s="4">
        <v>0.2</v>
      </c>
      <c r="H40" s="4">
        <v>0.2</v>
      </c>
      <c r="I40" s="4">
        <v>0.2</v>
      </c>
      <c r="J40" s="4">
        <v>0</v>
      </c>
      <c r="K40" s="4"/>
      <c r="L40" s="4"/>
    </row>
    <row r="41" spans="1:12" ht="14.25" customHeight="1">
      <c r="A41" s="4"/>
      <c r="B41" s="4" t="s">
        <v>16</v>
      </c>
      <c r="C41" s="4"/>
      <c r="D41" s="4" t="s">
        <v>17</v>
      </c>
      <c r="E41" s="4">
        <v>2</v>
      </c>
      <c r="F41" s="4">
        <v>2</v>
      </c>
      <c r="G41" s="4">
        <v>2</v>
      </c>
      <c r="H41" s="4">
        <v>0</v>
      </c>
      <c r="I41" s="4"/>
      <c r="J41" s="4"/>
      <c r="K41" s="4"/>
      <c r="L41" s="4"/>
    </row>
    <row r="42" spans="1:12" ht="14.25" customHeight="1">
      <c r="A42" s="4"/>
      <c r="B42" s="4" t="s">
        <v>18</v>
      </c>
      <c r="C42" s="4"/>
      <c r="D42" s="4" t="s">
        <v>77</v>
      </c>
      <c r="E42" s="4">
        <v>0.2</v>
      </c>
      <c r="F42" s="4">
        <v>0.2</v>
      </c>
      <c r="G42" s="4">
        <v>0.2</v>
      </c>
      <c r="H42" s="4">
        <v>0</v>
      </c>
      <c r="I42" s="4"/>
      <c r="J42" s="4"/>
      <c r="K42" s="4"/>
      <c r="L42" s="4"/>
    </row>
    <row r="43" spans="1:12" ht="14.25" customHeight="1">
      <c r="A43" s="4"/>
      <c r="B43" s="4" t="s">
        <v>20</v>
      </c>
      <c r="C43" s="4"/>
      <c r="D43" s="4" t="s">
        <v>52</v>
      </c>
      <c r="E43" s="4">
        <v>0.1</v>
      </c>
      <c r="F43" s="4">
        <v>0.1</v>
      </c>
      <c r="G43" s="4">
        <v>0.1</v>
      </c>
      <c r="H43" s="4">
        <v>0</v>
      </c>
      <c r="I43" s="4"/>
      <c r="J43" s="4"/>
      <c r="K43" s="4"/>
      <c r="L43" s="4"/>
    </row>
    <row r="44" spans="1:12" ht="14.25" customHeight="1">
      <c r="A44" s="4"/>
      <c r="B44" s="4" t="s">
        <v>22</v>
      </c>
      <c r="C44" s="4"/>
      <c r="D44" s="4"/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ht="14.25" customHeight="1">
      <c r="A45" s="4"/>
      <c r="B45" s="4" t="s">
        <v>23</v>
      </c>
      <c r="C45" s="4"/>
      <c r="D45" s="4"/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ht="14.25" customHeight="1">
      <c r="A46" s="4"/>
      <c r="B46" s="4" t="s">
        <v>24</v>
      </c>
      <c r="C46" s="4"/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ht="14.25" customHeight="1">
      <c r="A47" s="4"/>
      <c r="B47" s="4" t="s">
        <v>25</v>
      </c>
      <c r="C47" s="4"/>
      <c r="D47" s="4"/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ht="14.25" customHeight="1">
      <c r="A48" s="2">
        <f>A39+1</f>
        <v>6</v>
      </c>
      <c r="B48" s="2" t="s">
        <v>93</v>
      </c>
      <c r="C48" s="2">
        <v>2</v>
      </c>
      <c r="D48" s="3"/>
      <c r="E48" s="2">
        <f t="shared" ref="E48:L48" si="5">SUM(E49:E56)</f>
        <v>1.9</v>
      </c>
      <c r="F48" s="3">
        <f t="shared" si="5"/>
        <v>1.9</v>
      </c>
      <c r="G48" s="3">
        <f t="shared" si="5"/>
        <v>0.5</v>
      </c>
      <c r="H48" s="3">
        <f t="shared" si="5"/>
        <v>0</v>
      </c>
      <c r="I48" s="3">
        <f t="shared" si="5"/>
        <v>0</v>
      </c>
      <c r="J48" s="3">
        <f t="shared" si="5"/>
        <v>0</v>
      </c>
      <c r="K48" s="3">
        <f t="shared" si="5"/>
        <v>0</v>
      </c>
      <c r="L48" s="3">
        <f t="shared" si="5"/>
        <v>0</v>
      </c>
    </row>
    <row r="49" spans="1:12" ht="14.25" customHeight="1">
      <c r="A49" s="4"/>
      <c r="B49" s="4" t="s">
        <v>14</v>
      </c>
      <c r="C49" s="4"/>
      <c r="D49" s="4" t="s">
        <v>94</v>
      </c>
      <c r="E49" s="4">
        <v>0.5</v>
      </c>
      <c r="F49" s="4">
        <v>0.5</v>
      </c>
      <c r="G49" s="4">
        <v>0</v>
      </c>
      <c r="H49" s="4"/>
      <c r="I49" s="4"/>
      <c r="J49" s="4"/>
      <c r="K49" s="4"/>
      <c r="L49" s="4"/>
    </row>
    <row r="50" spans="1:12" ht="14.25" customHeight="1">
      <c r="A50" s="4"/>
      <c r="B50" s="4" t="s">
        <v>16</v>
      </c>
      <c r="C50" s="4"/>
      <c r="D50" s="4" t="s">
        <v>17</v>
      </c>
      <c r="E50" s="4">
        <v>1</v>
      </c>
      <c r="F50" s="4">
        <v>1</v>
      </c>
      <c r="G50" s="4">
        <v>0.5</v>
      </c>
      <c r="H50" s="4">
        <v>0</v>
      </c>
      <c r="I50" s="4"/>
      <c r="J50" s="4"/>
      <c r="K50" s="4"/>
      <c r="L50" s="4"/>
    </row>
    <row r="51" spans="1:12" ht="14.25" customHeight="1">
      <c r="A51" s="4"/>
      <c r="B51" s="4" t="s">
        <v>18</v>
      </c>
      <c r="C51" s="4"/>
      <c r="D51" s="4" t="s">
        <v>95</v>
      </c>
      <c r="E51" s="4">
        <v>0.2</v>
      </c>
      <c r="F51" s="4">
        <v>0.2</v>
      </c>
      <c r="G51" s="4">
        <v>0</v>
      </c>
      <c r="H51" s="4"/>
      <c r="I51" s="4"/>
      <c r="J51" s="4"/>
      <c r="K51" s="4"/>
      <c r="L51" s="4"/>
    </row>
    <row r="52" spans="1:12" ht="14.25" customHeight="1">
      <c r="A52" s="4"/>
      <c r="B52" s="4" t="s">
        <v>20</v>
      </c>
      <c r="C52" s="4"/>
      <c r="D52" s="4" t="s">
        <v>96</v>
      </c>
      <c r="E52" s="4">
        <v>0.2</v>
      </c>
      <c r="F52" s="4">
        <v>0.2</v>
      </c>
      <c r="G52" s="4">
        <v>0</v>
      </c>
      <c r="H52" s="4"/>
      <c r="I52" s="4"/>
      <c r="J52" s="4"/>
      <c r="K52" s="4"/>
      <c r="L52" s="4"/>
    </row>
    <row r="53" spans="1:12" ht="14.25" customHeight="1">
      <c r="A53" s="4"/>
      <c r="B53" s="4" t="s">
        <v>22</v>
      </c>
      <c r="C53" s="4"/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ht="14.25" customHeight="1">
      <c r="A54" s="4"/>
      <c r="B54" s="4" t="s">
        <v>23</v>
      </c>
      <c r="C54" s="4"/>
      <c r="D54" s="4"/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spans="1:12" ht="14.25" customHeight="1">
      <c r="A55" s="4"/>
      <c r="B55" s="4" t="s">
        <v>24</v>
      </c>
      <c r="C55" s="4"/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ht="14.25" customHeight="1">
      <c r="A56" s="4"/>
      <c r="B56" s="4" t="s">
        <v>25</v>
      </c>
      <c r="C56" s="4"/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ht="14.25" customHeight="1">
      <c r="D57" s="7" t="s">
        <v>45</v>
      </c>
      <c r="E57" s="8">
        <f t="shared" ref="E57:L57" si="6">SUM(E48,E39,E30,E21,E12,E3)</f>
        <v>21.900000000000002</v>
      </c>
      <c r="F57" s="8">
        <f t="shared" si="6"/>
        <v>19.500000000000004</v>
      </c>
      <c r="G57" s="8">
        <f t="shared" si="6"/>
        <v>15.100000000000001</v>
      </c>
      <c r="H57" s="8">
        <f t="shared" si="6"/>
        <v>9</v>
      </c>
      <c r="I57" s="8">
        <f t="shared" si="6"/>
        <v>5.6000000000000005</v>
      </c>
      <c r="J57" s="8">
        <f t="shared" si="6"/>
        <v>4.2</v>
      </c>
      <c r="K57" s="8">
        <f t="shared" si="6"/>
        <v>1.7</v>
      </c>
      <c r="L57" s="8">
        <f t="shared" si="6"/>
        <v>0</v>
      </c>
    </row>
    <row r="58" spans="1:12" ht="14.25" customHeight="1">
      <c r="D58" s="9" t="s">
        <v>46</v>
      </c>
      <c r="E58" s="10">
        <v>21.9</v>
      </c>
      <c r="F58" s="10">
        <f t="shared" ref="F58:K58" si="7">E58-3.13</f>
        <v>18.77</v>
      </c>
      <c r="G58" s="10">
        <f t="shared" si="7"/>
        <v>15.64</v>
      </c>
      <c r="H58" s="10">
        <f t="shared" si="7"/>
        <v>12.510000000000002</v>
      </c>
      <c r="I58" s="10">
        <f t="shared" si="7"/>
        <v>9.3800000000000026</v>
      </c>
      <c r="J58" s="10">
        <f t="shared" si="7"/>
        <v>6.2500000000000027</v>
      </c>
      <c r="K58" s="10">
        <f t="shared" si="7"/>
        <v>3.1200000000000028</v>
      </c>
      <c r="L58" s="10">
        <f>K58-3.12</f>
        <v>0</v>
      </c>
    </row>
    <row r="59" spans="1:12" ht="14.25" customHeight="1"/>
    <row r="60" spans="1:12" ht="14.25" customHeight="1"/>
    <row r="61" spans="1:12" ht="14.25" customHeight="1"/>
    <row r="62" spans="1:12" ht="14.25" customHeight="1"/>
    <row r="63" spans="1:12" ht="14.25" customHeight="1"/>
    <row r="64" spans="1:1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F1:L1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2022-12-27T18:46:04Z</dcterms:created>
  <dcterms:modified xsi:type="dcterms:W3CDTF">2023-01-15T21:04:06Z</dcterms:modified>
</cp:coreProperties>
</file>