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banana\Downloads\"/>
    </mc:Choice>
  </mc:AlternateContent>
  <bookViews>
    <workbookView xWindow="0" yWindow="0" windowWidth="16155" windowHeight="7650" tabRatio="0" activeTab="3"/>
  </bookViews>
  <sheets>
    <sheet name="TITULAR" sheetId="1" r:id="rId1"/>
    <sheet name="INFORMES" sheetId="5" r:id="rId2"/>
    <sheet name="NOTAS" sheetId="6" r:id="rId3"/>
    <sheet name="GRAFICOS" sheetId="7" r:id="rId4"/>
    <sheet name="TABELAS_DINAMICAS" sheetId="10" state="hidden" r:id="rId5"/>
    <sheet name="TABELA" sheetId="9" state="hidden" r:id="rId6"/>
  </sheets>
  <calcPr calcId="152511"/>
  <pivotCaches>
    <pivotCache cacheId="24" r:id="rId7"/>
    <pivotCache cacheId="45" r:id="rId8"/>
    <pivotCache cacheId="44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J12" i="10"/>
  <c r="J3" i="10"/>
  <c r="I5" i="10"/>
  <c r="I6" i="10"/>
  <c r="I7" i="10"/>
  <c r="I8" i="10"/>
  <c r="I9" i="10"/>
  <c r="I10" i="10"/>
  <c r="I3" i="10"/>
  <c r="I4" i="10"/>
  <c r="I11" i="10"/>
  <c r="I12" i="10"/>
  <c r="H4" i="5"/>
  <c r="C7" i="5"/>
</calcChain>
</file>

<file path=xl/sharedStrings.xml><?xml version="1.0" encoding="utf-8"?>
<sst xmlns="http://schemas.openxmlformats.org/spreadsheetml/2006/main" count="137" uniqueCount="110">
  <si>
    <t>1. DADOS DO TÍTULAR</t>
  </si>
  <si>
    <t>SIM</t>
  </si>
  <si>
    <t>NÃO</t>
  </si>
  <si>
    <t>MICHELLE CORDEIRO</t>
  </si>
  <si>
    <t>Rua das Pedras, nº 111, Centro - Natal/RN</t>
  </si>
  <si>
    <t>R. das Pedras, 111</t>
  </si>
  <si>
    <t>michelle8cordeiro@gmail.com</t>
  </si>
  <si>
    <t>Fulano</t>
  </si>
  <si>
    <t>2. INFORMES DE RENDIMENTOS BANCÁRIOS</t>
  </si>
  <si>
    <t>Preencha com seus dados atuais de cada banco</t>
  </si>
  <si>
    <t>TOTAL</t>
  </si>
  <si>
    <t>1º Banco</t>
  </si>
  <si>
    <t>BANCO</t>
  </si>
  <si>
    <t>336 - C6 Bank</t>
  </si>
  <si>
    <t>VALOR ATUAL</t>
  </si>
  <si>
    <t>2º Banco</t>
  </si>
  <si>
    <t>33 - Banco Santander</t>
  </si>
  <si>
    <t>3º Banco</t>
  </si>
  <si>
    <t xml:space="preserve">NOME </t>
  </si>
  <si>
    <t xml:space="preserve">CPF </t>
  </si>
  <si>
    <t xml:space="preserve">NASCIMENTO </t>
  </si>
  <si>
    <t xml:space="preserve">TÍTULO DE ELEITOR </t>
  </si>
  <si>
    <t xml:space="preserve">CÔNJUGE </t>
  </si>
  <si>
    <t xml:space="preserve">RUA </t>
  </si>
  <si>
    <t xml:space="preserve">RUA ABREVIADA </t>
  </si>
  <si>
    <t xml:space="preserve">CEP </t>
  </si>
  <si>
    <t xml:space="preserve">TELEFONE </t>
  </si>
  <si>
    <t xml:space="preserve">CELULAR </t>
  </si>
  <si>
    <t xml:space="preserve">E-MAIL </t>
  </si>
  <si>
    <t xml:space="preserve">DEPENDENTE CÔNJUGE </t>
  </si>
  <si>
    <t xml:space="preserve">RESIDENTE DO EXTERIOR </t>
  </si>
  <si>
    <t xml:space="preserve">HOUVE ALTERAÇÕES DA ENTREGA ANTERIOR </t>
  </si>
  <si>
    <t>Preencha os dados da sua pessoa física abaixo</t>
  </si>
  <si>
    <t xml:space="preserve">BANCO </t>
  </si>
  <si>
    <t xml:space="preserve">VALOR ATUAL </t>
  </si>
  <si>
    <t>ANEXO 📎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</si>
  <si>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</si>
  <si>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</si>
  <si>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</si>
  <si>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</si>
  <si>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</si>
  <si>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</si>
  <si>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</si>
  <si>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</si>
  <si>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</si>
  <si>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</si>
  <si>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</si>
  <si>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</si>
  <si>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</si>
  <si>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</si>
  <si>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</si>
  <si>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</si>
  <si>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</si>
  <si>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</si>
  <si>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</si>
  <si>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</si>
  <si>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</si>
  <si>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</si>
  <si>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</si>
  <si>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</si>
  <si>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</si>
  <si>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</si>
  <si>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</si>
  <si>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</si>
  <si>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</si>
  <si>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</si>
  <si>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</si>
  <si>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</si>
  <si>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</si>
  <si>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</si>
  <si>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</si>
  <si>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</si>
  <si>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</si>
  <si>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</si>
  <si>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</si>
  <si>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</si>
  <si>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</si>
  <si>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</si>
  <si>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</si>
  <si>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</si>
  <si>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</si>
  <si>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</si>
  <si>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</si>
  <si>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</si>
  <si>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</si>
  <si>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triangulo_2025.pdf</t>
  </si>
  <si>
    <t>santander_2025.pdf</t>
  </si>
  <si>
    <t>simples_2025.pdf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</si>
  <si>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</si>
  <si>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</si>
  <si>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</si>
  <si>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</si>
  <si>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</si>
  <si>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</si>
  <si>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HOLERITE</t>
  </si>
  <si>
    <t>FREELANCE</t>
  </si>
  <si>
    <t>4. GRÁFICOS</t>
  </si>
  <si>
    <t>Rótulos de Linha</t>
  </si>
  <si>
    <t>Total Geral</t>
  </si>
  <si>
    <t>Rótulos de Coluna</t>
  </si>
  <si>
    <t>Soma de VALOR</t>
  </si>
  <si>
    <t>EXTRATO MENSAL POR CATEGORIA</t>
  </si>
  <si>
    <t>Gráficos gerados por meio de tabelas dinâmicas</t>
  </si>
  <si>
    <t>EXTRATO ACUMULADO POR MÊS</t>
  </si>
  <si>
    <t>4º Banco</t>
  </si>
  <si>
    <t>Santander</t>
  </si>
  <si>
    <t>Simples</t>
  </si>
  <si>
    <t>Triângulo</t>
  </si>
  <si>
    <t xml:space="preserve">Soma de VALOR ATUAL </t>
  </si>
  <si>
    <t>RENDIMENTOS POR BANCOS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</si>
</sst>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8" formatCode="000&quot;.&quot;000&quot;.&quot;000&quot;-&quot;00"/>
    <numFmt numFmtId="169" formatCode="00000\-000"/>
    <numFmt numFmtId="170" formatCode="&quot;(&quot;00&quot;) &quot;0000&quot;-&quot;0000"/>
    <numFmt numFmtId="171" formatCode="&quot;(&quot;00&quot;) &quot;00000&quot;-&quot;0000"/>
    <numFmt numFmtId="172" formatCode="&quot;R$&quot;\ #,##0.00"/>
  </numFmts>
  <fonts count="1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b/>
      <sz val="15"/>
      <color rgb="FF0D7512"/>
      <name val="Calibri"/>
      <family val="2"/>
      <scheme val="minor"/>
    </font>
    <font>
      <b/>
      <sz val="11"/>
      <color theme="1"/>
      <name val="Segoe UI Light"/>
      <family val="2"/>
    </font>
    <font>
      <i/>
      <sz val="11"/>
      <color rgb="FF006100"/>
      <name val="Calibri"/>
      <family val="2"/>
      <scheme val="minor"/>
    </font>
    <font>
      <u/>
      <sz val="11"/>
      <color theme="1"/>
      <name val="Segoe UI Light"/>
      <family val="2"/>
    </font>
    <font>
      <b/>
      <sz val="11"/>
      <color rgb="FF00610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sz val="11"/>
      <color theme="1"/>
      <name val="Segoe UI"/>
      <family val="2"/>
    </font>
    <font>
      <b/>
      <sz val="14"/>
      <color theme="0"/>
      <name val="Segoe UI Light"/>
      <family val="2"/>
    </font>
    <font>
      <sz val="12"/>
      <color theme="0"/>
      <name val="Segoe UI"/>
      <family val="2"/>
    </font>
    <font>
      <b/>
      <sz val="12"/>
      <color rgb="FF0D75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E131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109216"/>
        <bgColor indexed="64"/>
      </patternFill>
    </fill>
    <fill>
      <patternFill patternType="solid">
        <fgColor rgb="FF14B41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109216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0" fillId="3" borderId="0" xfId="0" applyFill="1"/>
    <xf numFmtId="0" fontId="4" fillId="0" borderId="0" xfId="0" applyFont="1"/>
    <xf numFmtId="0" fontId="5" fillId="0" borderId="2" xfId="0" applyFont="1" applyBorder="1" applyAlignment="1">
      <alignment horizontal="right"/>
    </xf>
    <xf numFmtId="0" fontId="1" fillId="0" borderId="3" xfId="1" applyBorder="1"/>
    <xf numFmtId="0" fontId="0" fillId="0" borderId="3" xfId="0" applyBorder="1"/>
    <xf numFmtId="0" fontId="6" fillId="0" borderId="3" xfId="1" applyFont="1" applyBorder="1"/>
    <xf numFmtId="0" fontId="8" fillId="2" borderId="0" xfId="2" applyFont="1" applyBorder="1" applyAlignment="1">
      <alignment horizontal="left" vertical="center" indent="3"/>
    </xf>
    <xf numFmtId="0" fontId="2" fillId="4" borderId="2" xfId="2" applyFill="1" applyBorder="1" applyAlignment="1" applyProtection="1">
      <alignment horizontal="left"/>
      <protection locked="0"/>
    </xf>
    <xf numFmtId="168" fontId="2" fillId="4" borderId="2" xfId="2" applyNumberFormat="1" applyFill="1" applyBorder="1" applyAlignment="1" applyProtection="1">
      <alignment horizontal="left"/>
      <protection locked="0"/>
    </xf>
    <xf numFmtId="14" fontId="2" fillId="4" borderId="2" xfId="2" applyNumberFormat="1" applyFill="1" applyBorder="1" applyAlignment="1" applyProtection="1">
      <alignment horizontal="left"/>
      <protection locked="0"/>
    </xf>
    <xf numFmtId="169" fontId="2" fillId="4" borderId="2" xfId="2" applyNumberFormat="1" applyFill="1" applyBorder="1" applyAlignment="1" applyProtection="1">
      <alignment horizontal="left"/>
      <protection locked="0"/>
    </xf>
    <xf numFmtId="170" fontId="2" fillId="4" borderId="2" xfId="2" applyNumberFormat="1" applyFill="1" applyBorder="1" applyAlignment="1" applyProtection="1">
      <alignment horizontal="left"/>
      <protection locked="0"/>
    </xf>
    <xf numFmtId="171" fontId="2" fillId="4" borderId="2" xfId="2" applyNumberFormat="1" applyFill="1" applyBorder="1" applyAlignment="1" applyProtection="1">
      <alignment horizontal="left"/>
      <protection locked="0"/>
    </xf>
    <xf numFmtId="0" fontId="9" fillId="0" borderId="2" xfId="0" applyFont="1" applyBorder="1" applyAlignment="1">
      <alignment horizontal="right"/>
    </xf>
    <xf numFmtId="172" fontId="11" fillId="4" borderId="0" xfId="2" applyNumberFormat="1" applyFont="1" applyFill="1" applyAlignment="1">
      <alignment horizontal="center"/>
    </xf>
    <xf numFmtId="0" fontId="11" fillId="4" borderId="0" xfId="2" applyFont="1" applyFill="1" applyAlignment="1">
      <alignment horizontal="center"/>
    </xf>
    <xf numFmtId="0" fontId="0" fillId="0" borderId="0" xfId="0"/>
    <xf numFmtId="0" fontId="0" fillId="0" borderId="0" xfId="0"/>
    <xf numFmtId="0" fontId="10" fillId="2" borderId="0" xfId="2" applyFont="1"/>
    <xf numFmtId="0" fontId="10" fillId="2" borderId="0" xfId="2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 applyProtection="1">
      <alignment horizontal="center"/>
      <protection locked="0"/>
    </xf>
    <xf numFmtId="172" fontId="12" fillId="0" borderId="0" xfId="0" applyNumberFormat="1" applyFont="1" applyAlignment="1" applyProtection="1">
      <alignment horizontal="center"/>
      <protection locked="0"/>
    </xf>
    <xf numFmtId="0" fontId="11" fillId="2" borderId="0" xfId="2" applyFont="1"/>
    <xf numFmtId="0" fontId="13" fillId="5" borderId="0" xfId="0" applyFont="1" applyFill="1" applyAlignment="1">
      <alignment horizontal="center" vertical="center"/>
    </xf>
    <xf numFmtId="17" fontId="12" fillId="0" borderId="0" xfId="0" applyNumberFormat="1" applyFont="1" applyAlignment="1" applyProtection="1">
      <alignment horizontal="center"/>
      <protection locked="0"/>
    </xf>
    <xf numFmtId="17" fontId="12" fillId="0" borderId="0" xfId="0" applyNumberFormat="1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172" fontId="12" fillId="0" borderId="0" xfId="0" applyNumberFormat="1" applyFont="1" applyBorder="1" applyAlignment="1" applyProtection="1">
      <alignment horizont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Font="1"/>
    <xf numFmtId="2" fontId="0" fillId="0" borderId="0" xfId="0" applyNumberFormat="1"/>
    <xf numFmtId="0" fontId="7" fillId="0" borderId="2" xfId="0" applyFont="1" applyBorder="1" applyAlignment="1">
      <alignment horizontal="center"/>
    </xf>
    <xf numFmtId="0" fontId="15" fillId="0" borderId="0" xfId="1" applyFont="1" applyBorder="1"/>
    <xf numFmtId="0" fontId="11" fillId="2" borderId="4" xfId="2" applyFont="1" applyBorder="1" applyAlignment="1">
      <alignment vertical="center"/>
    </xf>
    <xf numFmtId="0" fontId="5" fillId="0" borderId="4" xfId="0" applyFont="1" applyBorder="1" applyAlignment="1">
      <alignment horizontal="right"/>
    </xf>
    <xf numFmtId="0" fontId="2" fillId="4" borderId="4" xfId="2" applyFill="1" applyBorder="1" applyAlignment="1" applyProtection="1">
      <alignment horizontal="left"/>
      <protection locked="0"/>
    </xf>
    <xf numFmtId="172" fontId="2" fillId="4" borderId="4" xfId="2" applyNumberFormat="1" applyFill="1" applyBorder="1" applyAlignment="1" applyProtection="1">
      <alignment horizontal="left"/>
      <protection locked="0"/>
    </xf>
    <xf numFmtId="0" fontId="11" fillId="2" borderId="4" xfId="2" applyFont="1" applyBorder="1" applyAlignment="1">
      <alignment horizontal="left" vertical="center"/>
    </xf>
    <xf numFmtId="0" fontId="3" fillId="4" borderId="0" xfId="3" applyFill="1" applyProtection="1">
      <protection locked="0"/>
    </xf>
    <xf numFmtId="0" fontId="14" fillId="6" borderId="0" xfId="0" applyFont="1" applyFill="1" applyAlignment="1" applyProtection="1">
      <alignment horizontal="center" vertical="center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4">
    <cellStyle name="Bom" xfId="2" builtinId="26"/>
    <cellStyle name="Hiperlink" xfId="3" builtinId="8"/>
    <cellStyle name="Normal" xfId="0" builtinId="0"/>
    <cellStyle name="Título 1" xfId="1" builtinId="16"/>
  </cellStyles>
  <dxfs count="5">
    <dxf>
      <font>
        <b val="0"/>
        <strike val="0"/>
        <outline val="0"/>
        <shadow val="0"/>
        <u val="none"/>
        <vertAlign val="baseline"/>
        <sz val="12"/>
        <color theme="0"/>
        <name val="Segoe UI"/>
        <scheme val="none"/>
      </font>
      <fill>
        <patternFill patternType="solid">
          <fgColor indexed="64"/>
          <bgColor rgb="FF14B41C"/>
        </patternFill>
      </fill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scheme val="none"/>
      </font>
      <numFmt numFmtId="22" formatCode="mmm/yy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Light16"/>
  <colors>
    <mruColors>
      <color rgb="FF419E3C"/>
      <color rgb="FF109216"/>
      <color rgb="FF14B41C"/>
      <color rgb="FF01BF06"/>
      <color rgb="FF0D7512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[DIO-Michelle.xlsx]TABELAS_DINAMICAS!Tabela dinâmica5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10921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TABELAS_DINAMICAS!$B$2:$B$3</c:f>
              <c:strCache>
                <c:ptCount val="1"/>
                <c:pt idx="0">
                  <c:v>HOLERITE</c:v>
                </c:pt>
              </c:strCache>
            </c:strRef>
          </c:tx>
          <c:spPr>
            <a:solidFill>
              <a:srgbClr val="109216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TABELAS_DINAMICAS!$A$4:$A$10</c:f>
              <c:strCache>
                <c:ptCount val="6"/>
                <c:pt idx="0">
                  <c:v>01/01/2025</c:v>
                </c:pt>
                <c:pt idx="1">
                  <c:v>01/02/2025</c:v>
                </c:pt>
                <c:pt idx="2">
                  <c:v>01/03/2025</c:v>
                </c:pt>
                <c:pt idx="3">
                  <c:v>01/04/2025</c:v>
                </c:pt>
                <c:pt idx="4">
                  <c:v>01/05/2025</c:v>
                </c:pt>
                <c:pt idx="5">
                  <c:v>01/06/2025</c:v>
                </c:pt>
              </c:strCache>
            </c:strRef>
          </c:cat>
          <c:val>
            <c:numRef>
              <c:f>TABELAS_DINAMICAS!$B$4:$B$10</c:f>
              <c:numCache>
                <c:formatCode>General</c:formatCode>
                <c:ptCount val="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</c:numCache>
            </c:numRef>
          </c:val>
        </c:ser>
        <c:ser>
          <c:idx val="1"/>
          <c:order val="1"/>
          <c:tx>
            <c:strRef>
              <c:f>TABELAS_DINAMICAS!$C$2:$C$3</c:f>
              <c:strCache>
                <c:ptCount val="1"/>
                <c:pt idx="0">
                  <c:v>FREELANCE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TABELAS_DINAMICAS!$A$4:$A$10</c:f>
              <c:strCache>
                <c:ptCount val="6"/>
                <c:pt idx="0">
                  <c:v>01/01/2025</c:v>
                </c:pt>
                <c:pt idx="1">
                  <c:v>01/02/2025</c:v>
                </c:pt>
                <c:pt idx="2">
                  <c:v>01/03/2025</c:v>
                </c:pt>
                <c:pt idx="3">
                  <c:v>01/04/2025</c:v>
                </c:pt>
                <c:pt idx="4">
                  <c:v>01/05/2025</c:v>
                </c:pt>
                <c:pt idx="5">
                  <c:v>01/06/2025</c:v>
                </c:pt>
              </c:strCache>
            </c:strRef>
          </c:cat>
          <c:val>
            <c:numRef>
              <c:f>TABELAS_DINAMICAS!$C$4:$C$10</c:f>
              <c:numCache>
                <c:formatCode>General</c:formatCode>
                <c:ptCount val="6"/>
                <c:pt idx="2">
                  <c:v>2000</c:v>
                </c:pt>
                <c:pt idx="4">
                  <c:v>2500</c:v>
                </c:pt>
                <c:pt idx="5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0312832"/>
        <c:axId val="480314008"/>
      </c:barChart>
      <c:catAx>
        <c:axId val="48031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14008"/>
        <c:crosses val="autoZero"/>
        <c:auto val="1"/>
        <c:lblAlgn val="ctr"/>
        <c:lblOffset val="100"/>
        <c:noMultiLvlLbl val="0"/>
      </c:catAx>
      <c:valAx>
        <c:axId val="4803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03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[DIO-Michelle.xlsx]TABELAS_DINAMICAS!Tabela dinâmica7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rgbClr val="109216"/>
            </a:solidFill>
            <a:round/>
          </a:ln>
          <a:effectLst/>
        </c:spPr>
        <c:marker>
          <c:symbol val="circle"/>
          <c:size val="5"/>
          <c:spPr>
            <a:solidFill>
              <a:srgbClr val="10921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28575" cap="rnd">
            <a:solidFill>
              <a:srgbClr val="109216"/>
            </a:solidFill>
            <a:round/>
          </a:ln>
          <a:effectLst/>
        </c:spPr>
        <c:marker>
          <c:symbol val="circle"/>
          <c:size val="5"/>
          <c:spPr>
            <a:solidFill>
              <a:srgbClr val="109216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rgbClr val="109216"/>
            </a:solidFill>
            <a:round/>
          </a:ln>
          <a:effectLst/>
        </c:spPr>
        <c:marker>
          <c:symbol val="circle"/>
          <c:size val="5"/>
          <c:spPr>
            <a:solidFill>
              <a:srgbClr val="10921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8.8340059076102817E-2"/>
              <c:y val="-2.367507183072751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ln w="28575" cap="rnd">
            <a:solidFill>
              <a:srgbClr val="109216"/>
            </a:solidFill>
            <a:round/>
          </a:ln>
          <a:effectLst/>
        </c:spPr>
        <c:marker>
          <c:symbol val="circle"/>
          <c:size val="5"/>
          <c:spPr>
            <a:solidFill>
              <a:srgbClr val="10921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4.1540330503999912E-2"/>
              <c:y val="4.63249465419806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ln w="28575" cap="rnd">
            <a:solidFill>
              <a:srgbClr val="109216"/>
            </a:solidFill>
            <a:round/>
          </a:ln>
          <a:effectLst/>
        </c:spPr>
        <c:marker>
          <c:symbol val="circle"/>
          <c:size val="5"/>
          <c:spPr>
            <a:solidFill>
              <a:srgbClr val="109216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5.9368798531467683E-2"/>
              <c:y val="-4.36750770800727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TABELAS_DINAMICAS!$G$2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10921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109216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368798531467683E-2"/>
                  <c:y val="-4.367507708007272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4.1540330503999912E-2"/>
                  <c:y val="4.632494654198066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8.8340059076102817E-2"/>
                  <c:y val="-2.36750718307275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TABELAS_DINAMICAS!$F$3:$F$9</c:f>
              <c:strCache>
                <c:ptCount val="6"/>
                <c:pt idx="0">
                  <c:v>jan/25</c:v>
                </c:pt>
                <c:pt idx="1">
                  <c:v>fev/25</c:v>
                </c:pt>
                <c:pt idx="2">
                  <c:v>mar/25</c:v>
                </c:pt>
                <c:pt idx="3">
                  <c:v>abr/25</c:v>
                </c:pt>
                <c:pt idx="4">
                  <c:v>mai/25</c:v>
                </c:pt>
                <c:pt idx="5">
                  <c:v>jun/25</c:v>
                </c:pt>
              </c:strCache>
            </c:strRef>
          </c:cat>
          <c:val>
            <c:numRef>
              <c:f>TABELAS_DINAMICAS!$G$3:$G$9</c:f>
              <c:numCache>
                <c:formatCode>General</c:formatCode>
                <c:ptCount val="6"/>
                <c:pt idx="0">
                  <c:v>3000</c:v>
                </c:pt>
                <c:pt idx="1">
                  <c:v>3000</c:v>
                </c:pt>
                <c:pt idx="2">
                  <c:v>5000</c:v>
                </c:pt>
                <c:pt idx="3">
                  <c:v>3000</c:v>
                </c:pt>
                <c:pt idx="4">
                  <c:v>5500</c:v>
                </c:pt>
                <c:pt idx="5">
                  <c:v>1000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873208"/>
        <c:axId val="608873600"/>
      </c:lineChart>
      <c:catAx>
        <c:axId val="60887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873600"/>
        <c:crosses val="autoZero"/>
        <c:auto val="1"/>
        <c:lblAlgn val="ctr"/>
        <c:lblOffset val="100"/>
        <c:noMultiLvlLbl val="0"/>
      </c:catAx>
      <c:valAx>
        <c:axId val="608873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887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[DIO-Michelle.xlsx]TABELAS_DINAMICAS!Tabela dinâmica10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layout/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rgbClr val="419E3C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0.16899204647106852"/>
              <c:y val="0.12806562391930904"/>
            </c:manualLayout>
          </c:layout>
          <c:numFmt formatCode="&quot;R$&quot;\ 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1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separator>
</c:separator>
          <c:extLst>
            <c:ext xmlns:c15="http://schemas.microsoft.com/office/drawing/2012/chart" uri="{CE6537A1-D6FC-4f65-9D91-7224C49458BB}">
              <c15:layout>
                <c:manualLayout>
                  <c:w val="0.24240501551706212"/>
                  <c:h val="0.2172992645286147"/>
                </c:manualLayout>
              </c15:layout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8856206791752218E-2"/>
          <c:y val="0.13152502293935669"/>
          <c:w val="0.94436634965996213"/>
          <c:h val="0.79188190573365047"/>
        </c:manualLayout>
      </c:layout>
      <c:pie3DChart>
        <c:varyColors val="1"/>
        <c:ser>
          <c:idx val="0"/>
          <c:order val="0"/>
          <c:tx>
            <c:strRef>
              <c:f>TABELAS_DINAMICAS!$J$15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419E3C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dLbl>
              <c:idx val="2"/>
              <c:layout>
                <c:manualLayout>
                  <c:x val="0.16899204647106852"/>
                  <c:y val="0.12806562391930904"/>
                </c:manualLayout>
              </c:layout>
              <c:numFmt formatCode="&quot;R$&quot;\ 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240501551706212"/>
                      <c:h val="0.2172992645286147"/>
                    </c:manualLayout>
                  </c15:layout>
                </c:ext>
              </c:extLst>
            </c:dLbl>
            <c:numFmt formatCode="&quot;R$&quot;\ 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TABELAS_DINAMICAS!$I$16:$I$19</c:f>
              <c:strCache>
                <c:ptCount val="3"/>
                <c:pt idx="0">
                  <c:v>Santander</c:v>
                </c:pt>
                <c:pt idx="1">
                  <c:v>Simples</c:v>
                </c:pt>
                <c:pt idx="2">
                  <c:v>Triângulo</c:v>
                </c:pt>
              </c:strCache>
            </c:strRef>
          </c:cat>
          <c:val>
            <c:numRef>
              <c:f>TABELAS_DINAMICAS!$J$16:$J$19</c:f>
              <c:numCache>
                <c:formatCode>General</c:formatCode>
                <c:ptCount val="3"/>
                <c:pt idx="0">
                  <c:v>100000</c:v>
                </c:pt>
                <c:pt idx="1">
                  <c:v>55123</c:v>
                </c:pt>
                <c:pt idx="2">
                  <c:v>33000.550000000003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png"/><Relationship Id="rId3" Type="http://schemas.openxmlformats.org/officeDocument/2006/relationships/hyperlink" Target="#TITULAR!C1"/><Relationship Id="rId7" Type="http://schemas.openxmlformats.org/officeDocument/2006/relationships/hyperlink" Target="https://br.linkedin.com/in/michelle-cordeiro" TargetMode="External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hyperlink" Target="#GRAFICOS!C1"/><Relationship Id="rId5" Type="http://schemas.openxmlformats.org/officeDocument/2006/relationships/hyperlink" Target="#NOTAS!C1"/><Relationship Id="rId4" Type="http://schemas.openxmlformats.org/officeDocument/2006/relationships/hyperlink" Target="#INFORME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INFORMES!C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3.png"/><Relationship Id="rId6" Type="http://schemas.openxmlformats.org/officeDocument/2006/relationships/hyperlink" Target="https://br.linkedin.com/in/michelle-cordeiro" TargetMode="External"/><Relationship Id="rId5" Type="http://schemas.openxmlformats.org/officeDocument/2006/relationships/hyperlink" Target="#GRAFICOS!C1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NOTAS!C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3.png"/><Relationship Id="rId6" Type="http://schemas.openxmlformats.org/officeDocument/2006/relationships/hyperlink" Target="https://br.linkedin.com/in/michelle-cordeiro" TargetMode="External"/><Relationship Id="rId5" Type="http://schemas.openxmlformats.org/officeDocument/2006/relationships/hyperlink" Target="#GRAFICOS!C1"/><Relationship Id="rId4" Type="http://schemas.openxmlformats.org/officeDocument/2006/relationships/hyperlink" Target="#INFORMES!C1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hyperlink" Target="#GRAFICOS!C1"/><Relationship Id="rId3" Type="http://schemas.openxmlformats.org/officeDocument/2006/relationships/hyperlink" Target="#TITULAR!C1"/><Relationship Id="rId7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4.png"/><Relationship Id="rId6" Type="http://schemas.openxmlformats.org/officeDocument/2006/relationships/hyperlink" Target="https://br.linkedin.com/in/michelle-cordeiro" TargetMode="External"/><Relationship Id="rId11" Type="http://schemas.openxmlformats.org/officeDocument/2006/relationships/chart" Target="../charts/chart3.xml"/><Relationship Id="rId5" Type="http://schemas.openxmlformats.org/officeDocument/2006/relationships/hyperlink" Target="#NOTAS!C1"/><Relationship Id="rId10" Type="http://schemas.openxmlformats.org/officeDocument/2006/relationships/chart" Target="../charts/chart2.xml"/><Relationship Id="rId4" Type="http://schemas.openxmlformats.org/officeDocument/2006/relationships/hyperlink" Target="#INFORMES!C1"/><Relationship Id="rId9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142876</xdr:colOff>
      <xdr:row>1</xdr:row>
      <xdr:rowOff>186183</xdr:rowOff>
    </xdr:from>
    <xdr:to>
      <xdr:col>0</xdr:col>
      <xdr:colOff>1438275</xdr:colOff>
      <xdr:row>5</xdr:row>
      <xdr:rowOff>175873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376683"/>
          <a:ext cx="1295399" cy="880558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123825</xdr:rowOff>
    </xdr:from>
    <xdr:to>
      <xdr:col>0</xdr:col>
      <xdr:colOff>1971675</xdr:colOff>
      <xdr:row>2</xdr:row>
      <xdr:rowOff>38100</xdr:rowOff>
    </xdr:to>
    <xdr:sp macro="" textlink="">
      <xdr:nvSpPr>
        <xdr:cNvPr id="5" name="Retângulo 4"/>
        <xdr:cNvSpPr/>
      </xdr:nvSpPr>
      <xdr:spPr>
        <a:xfrm>
          <a:off x="28575" y="123825"/>
          <a:ext cx="194310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87000">
                    <a:srgbClr val="8FC185"/>
                  </a:gs>
                  <a:gs pos="29000">
                    <a:srgbClr val="01BF06"/>
                  </a:gs>
                  <a:gs pos="0">
                    <a:srgbClr val="109216"/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RENDA</a:t>
          </a:r>
          <a:r>
            <a:rPr lang="pt-BR" sz="1800" b="1" baseline="0">
              <a:gradFill flip="none" rotWithShape="1">
                <a:gsLst>
                  <a:gs pos="87000">
                    <a:srgbClr val="8FC185"/>
                  </a:gs>
                  <a:gs pos="29000">
                    <a:srgbClr val="01BF06"/>
                  </a:gs>
                  <a:gs pos="0">
                    <a:srgbClr val="109216"/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1800" b="1">
            <a:gradFill flip="none" rotWithShape="1">
              <a:gsLst>
                <a:gs pos="87000">
                  <a:srgbClr val="8FC185"/>
                </a:gs>
                <a:gs pos="29000">
                  <a:srgbClr val="01BF06"/>
                </a:gs>
                <a:gs pos="0">
                  <a:srgbClr val="109216"/>
                </a:gs>
                <a:gs pos="100000">
                  <a:schemeClr val="accent6">
                    <a:lumMod val="40000"/>
                    <a:lumOff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133349</xdr:colOff>
      <xdr:row>7</xdr:row>
      <xdr:rowOff>175932</xdr:rowOff>
    </xdr:from>
    <xdr:to>
      <xdr:col>0</xdr:col>
      <xdr:colOff>1828799</xdr:colOff>
      <xdr:row>9</xdr:row>
      <xdr:rowOff>156882</xdr:rowOff>
    </xdr:to>
    <xdr:sp macro="" textlink="">
      <xdr:nvSpPr>
        <xdr:cNvPr id="6" name="Retângulo de cantos arredondados 5">
          <a:hlinkClick xmlns:r="http://schemas.openxmlformats.org/officeDocument/2006/relationships" r:id="rId3"/>
        </xdr:cNvPr>
        <xdr:cNvSpPr/>
      </xdr:nvSpPr>
      <xdr:spPr>
        <a:xfrm>
          <a:off x="133349" y="1676400"/>
          <a:ext cx="1695450" cy="400050"/>
        </a:xfrm>
        <a:prstGeom prst="roundRect">
          <a:avLst>
            <a:gd name="adj" fmla="val 50000"/>
          </a:avLst>
        </a:prstGeom>
        <a:gradFill flip="none" rotWithShape="1">
          <a:gsLst>
            <a:gs pos="89000">
              <a:srgbClr val="01BF06"/>
            </a:gs>
            <a:gs pos="41000">
              <a:srgbClr val="08950D"/>
            </a:gs>
            <a:gs pos="8000">
              <a:srgbClr val="0D7512"/>
            </a:gs>
            <a:gs pos="92000">
              <a:srgbClr val="01BF06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257175</xdr:colOff>
      <xdr:row>20</xdr:row>
      <xdr:rowOff>77319</xdr:rowOff>
    </xdr:from>
    <xdr:to>
      <xdr:col>0</xdr:col>
      <xdr:colOff>1752600</xdr:colOff>
      <xdr:row>23</xdr:row>
      <xdr:rowOff>115419</xdr:rowOff>
    </xdr:to>
    <xdr:sp macro="" textlink="">
      <xdr:nvSpPr>
        <xdr:cNvPr id="10" name="Retângulo de cantos arredondados 9"/>
        <xdr:cNvSpPr/>
      </xdr:nvSpPr>
      <xdr:spPr>
        <a:xfrm>
          <a:off x="257175" y="4335554"/>
          <a:ext cx="1495425" cy="6096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SYSTEM BY </a:t>
          </a:r>
        </a:p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MICHELLE  CORDEIRO  </a:t>
          </a:r>
          <a:r>
            <a:rPr lang="pt-BR" sz="1100">
              <a:solidFill>
                <a:srgbClr val="01BF06"/>
              </a:solidFill>
              <a:effectLst/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💜</a:t>
          </a:r>
          <a:endParaRPr lang="pt-BR" sz="1100">
            <a:solidFill>
              <a:srgbClr val="01BF06"/>
            </a:solidFill>
            <a:latin typeface="Sakkal Majalla" panose="02000000000000000000" pitchFamily="2" charset="-78"/>
            <a:ea typeface="SimSun-ExtB" panose="02010609060101010101" pitchFamily="49" charset="-122"/>
            <a:cs typeface="Sakkal Majalla" panose="02000000000000000000" pitchFamily="2" charset="-78"/>
          </a:endParaRPr>
        </a:p>
      </xdr:txBody>
    </xdr:sp>
    <xdr:clientData/>
  </xdr:twoCellAnchor>
  <xdr:twoCellAnchor>
    <xdr:from>
      <xdr:col>0</xdr:col>
      <xdr:colOff>247651</xdr:colOff>
      <xdr:row>19</xdr:row>
      <xdr:rowOff>155435</xdr:rowOff>
    </xdr:from>
    <xdr:to>
      <xdr:col>0</xdr:col>
      <xdr:colOff>1762126</xdr:colOff>
      <xdr:row>19</xdr:row>
      <xdr:rowOff>163046</xdr:rowOff>
    </xdr:to>
    <xdr:cxnSp macro="">
      <xdr:nvCxnSpPr>
        <xdr:cNvPr id="12" name="Conector reto 11"/>
        <xdr:cNvCxnSpPr/>
      </xdr:nvCxnSpPr>
      <xdr:spPr>
        <a:xfrm flipV="1">
          <a:off x="247651" y="4223170"/>
          <a:ext cx="1514475" cy="7611"/>
        </a:xfrm>
        <a:prstGeom prst="line">
          <a:avLst/>
        </a:prstGeom>
        <a:ln w="12700">
          <a:solidFill>
            <a:srgbClr val="01BF0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133349</xdr:colOff>
      <xdr:row>10</xdr:row>
      <xdr:rowOff>121771</xdr:rowOff>
    </xdr:from>
    <xdr:to>
      <xdr:col>0</xdr:col>
      <xdr:colOff>1828799</xdr:colOff>
      <xdr:row>12</xdr:row>
      <xdr:rowOff>102721</xdr:rowOff>
    </xdr:to>
    <xdr:sp macro="" textlink="">
      <xdr:nvSpPr>
        <xdr:cNvPr id="16" name="Retângulo de cantos arredondados 15">
          <a:hlinkClick xmlns:r="http://schemas.openxmlformats.org/officeDocument/2006/relationships" r:id="rId4"/>
        </xdr:cNvPr>
        <xdr:cNvSpPr/>
      </xdr:nvSpPr>
      <xdr:spPr>
        <a:xfrm>
          <a:off x="133349" y="2255371"/>
          <a:ext cx="16954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2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133349</xdr:colOff>
      <xdr:row>13</xdr:row>
      <xdr:rowOff>80495</xdr:rowOff>
    </xdr:from>
    <xdr:to>
      <xdr:col>0</xdr:col>
      <xdr:colOff>1828799</xdr:colOff>
      <xdr:row>15</xdr:row>
      <xdr:rowOff>61446</xdr:rowOff>
    </xdr:to>
    <xdr:sp macro="" textlink="">
      <xdr:nvSpPr>
        <xdr:cNvPr id="17" name="Retângulo de cantos arredondados 16">
          <a:hlinkClick xmlns:r="http://schemas.openxmlformats.org/officeDocument/2006/relationships" r:id="rId5"/>
        </xdr:cNvPr>
        <xdr:cNvSpPr/>
      </xdr:nvSpPr>
      <xdr:spPr>
        <a:xfrm>
          <a:off x="133349" y="2842745"/>
          <a:ext cx="1695450" cy="400051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  <a:endParaRPr lang="pt-BR" sz="2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133349</xdr:colOff>
      <xdr:row>16</xdr:row>
      <xdr:rowOff>20171</xdr:rowOff>
    </xdr:from>
    <xdr:to>
      <xdr:col>0</xdr:col>
      <xdr:colOff>1828799</xdr:colOff>
      <xdr:row>18</xdr:row>
      <xdr:rowOff>1120</xdr:rowOff>
    </xdr:to>
    <xdr:sp macro="" textlink="">
      <xdr:nvSpPr>
        <xdr:cNvPr id="18" name="Retângulo de cantos arredondados 17">
          <a:hlinkClick xmlns:r="http://schemas.openxmlformats.org/officeDocument/2006/relationships" r:id="rId6"/>
        </xdr:cNvPr>
        <xdr:cNvSpPr/>
      </xdr:nvSpPr>
      <xdr:spPr>
        <a:xfrm>
          <a:off x="133349" y="3411071"/>
          <a:ext cx="1695450" cy="40004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GRÁFICOS</a:t>
          </a:r>
          <a:endParaRPr lang="pt-BR" sz="2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815975</xdr:colOff>
      <xdr:row>23</xdr:row>
      <xdr:rowOff>153147</xdr:rowOff>
    </xdr:from>
    <xdr:to>
      <xdr:col>0</xdr:col>
      <xdr:colOff>1107836</xdr:colOff>
      <xdr:row>25</xdr:row>
      <xdr:rowOff>48372</xdr:rowOff>
    </xdr:to>
    <xdr:pic>
      <xdr:nvPicPr>
        <xdr:cNvPr id="20" name="icon_linkedin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5975" y="4982882"/>
          <a:ext cx="291861" cy="276225"/>
        </a:xfrm>
        <a:prstGeom prst="rect">
          <a:avLst/>
        </a:prstGeom>
      </xdr:spPr>
    </xdr:pic>
    <xdr:clientData/>
  </xdr:twoCellAnchor>
  <xdr:twoCellAnchor editAs="absolute">
    <xdr:from>
      <xdr:col>3</xdr:col>
      <xdr:colOff>0</xdr:colOff>
      <xdr:row>19</xdr:row>
      <xdr:rowOff>179294</xdr:rowOff>
    </xdr:from>
    <xdr:to>
      <xdr:col>4</xdr:col>
      <xdr:colOff>11206</xdr:colOff>
      <xdr:row>21</xdr:row>
      <xdr:rowOff>123265</xdr:rowOff>
    </xdr:to>
    <xdr:sp macro="" textlink="">
      <xdr:nvSpPr>
        <xdr:cNvPr id="21" name="Retângulo 2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79EF9DEB-3227-37D7-C35D-332CB65F3F99}"/>
            </a:ext>
          </a:extLst>
        </xdr:cNvPr>
        <xdr:cNvSpPr/>
      </xdr:nvSpPr>
      <xdr:spPr>
        <a:xfrm>
          <a:off x="5591735" y="4247029"/>
          <a:ext cx="2991971" cy="324971"/>
        </a:xfrm>
        <a:prstGeom prst="rect">
          <a:avLst/>
        </a:prstGeom>
        <a:solidFill>
          <a:srgbClr val="109216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142876</xdr:colOff>
      <xdr:row>1</xdr:row>
      <xdr:rowOff>186183</xdr:rowOff>
    </xdr:from>
    <xdr:to>
      <xdr:col>0</xdr:col>
      <xdr:colOff>1438275</xdr:colOff>
      <xdr:row>5</xdr:row>
      <xdr:rowOff>170270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376683"/>
          <a:ext cx="1295399" cy="880558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123825</xdr:rowOff>
    </xdr:from>
    <xdr:to>
      <xdr:col>0</xdr:col>
      <xdr:colOff>1971675</xdr:colOff>
      <xdr:row>2</xdr:row>
      <xdr:rowOff>38100</xdr:rowOff>
    </xdr:to>
    <xdr:sp macro="" textlink="">
      <xdr:nvSpPr>
        <xdr:cNvPr id="3" name="Retângulo 2"/>
        <xdr:cNvSpPr/>
      </xdr:nvSpPr>
      <xdr:spPr>
        <a:xfrm>
          <a:off x="28575" y="123825"/>
          <a:ext cx="194310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87000">
                    <a:srgbClr val="8FC185"/>
                  </a:gs>
                  <a:gs pos="29000">
                    <a:srgbClr val="01BF06"/>
                  </a:gs>
                  <a:gs pos="0">
                    <a:srgbClr val="109216"/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RENDA</a:t>
          </a:r>
          <a:r>
            <a:rPr lang="pt-BR" sz="1800" b="1" baseline="0">
              <a:gradFill flip="none" rotWithShape="1">
                <a:gsLst>
                  <a:gs pos="87000">
                    <a:srgbClr val="8FC185"/>
                  </a:gs>
                  <a:gs pos="29000">
                    <a:srgbClr val="01BF06"/>
                  </a:gs>
                  <a:gs pos="0">
                    <a:srgbClr val="109216"/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1800" b="1">
            <a:gradFill flip="none" rotWithShape="1">
              <a:gsLst>
                <a:gs pos="87000">
                  <a:srgbClr val="8FC185"/>
                </a:gs>
                <a:gs pos="29000">
                  <a:srgbClr val="01BF06"/>
                </a:gs>
                <a:gs pos="0">
                  <a:srgbClr val="109216"/>
                </a:gs>
                <a:gs pos="100000">
                  <a:schemeClr val="accent6">
                    <a:lumMod val="40000"/>
                    <a:lumOff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0</xdr:col>
      <xdr:colOff>257175</xdr:colOff>
      <xdr:row>20</xdr:row>
      <xdr:rowOff>157443</xdr:rowOff>
    </xdr:from>
    <xdr:to>
      <xdr:col>0</xdr:col>
      <xdr:colOff>1752600</xdr:colOff>
      <xdr:row>24</xdr:row>
      <xdr:rowOff>5043</xdr:rowOff>
    </xdr:to>
    <xdr:sp macro="" textlink="">
      <xdr:nvSpPr>
        <xdr:cNvPr id="5" name="Retângulo de cantos arredondados 4"/>
        <xdr:cNvSpPr/>
      </xdr:nvSpPr>
      <xdr:spPr>
        <a:xfrm>
          <a:off x="257175" y="4281768"/>
          <a:ext cx="1495425" cy="6572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SYSTEM BY </a:t>
          </a:r>
        </a:p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MICHELLE  CORDEIRO  </a:t>
          </a:r>
          <a:r>
            <a:rPr lang="pt-BR" sz="1100">
              <a:solidFill>
                <a:srgbClr val="01BF06"/>
              </a:solidFill>
              <a:effectLst/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💜</a:t>
          </a:r>
          <a:endParaRPr lang="pt-BR" sz="1100">
            <a:solidFill>
              <a:srgbClr val="01BF06"/>
            </a:solidFill>
            <a:latin typeface="Sakkal Majalla" panose="02000000000000000000" pitchFamily="2" charset="-78"/>
            <a:ea typeface="SimSun-ExtB" panose="02010609060101010101" pitchFamily="49" charset="-122"/>
            <a:cs typeface="Sakkal Majalla" panose="02000000000000000000" pitchFamily="2" charset="-78"/>
          </a:endParaRPr>
        </a:p>
      </xdr:txBody>
    </xdr:sp>
    <xdr:clientData/>
  </xdr:twoCellAnchor>
  <xdr:twoCellAnchor>
    <xdr:from>
      <xdr:col>0</xdr:col>
      <xdr:colOff>247650</xdr:colOff>
      <xdr:row>20</xdr:row>
      <xdr:rowOff>45058</xdr:rowOff>
    </xdr:from>
    <xdr:to>
      <xdr:col>0</xdr:col>
      <xdr:colOff>1762125</xdr:colOff>
      <xdr:row>20</xdr:row>
      <xdr:rowOff>52669</xdr:rowOff>
    </xdr:to>
    <xdr:cxnSp macro="">
      <xdr:nvCxnSpPr>
        <xdr:cNvPr id="6" name="Conector reto 5"/>
        <xdr:cNvCxnSpPr/>
      </xdr:nvCxnSpPr>
      <xdr:spPr>
        <a:xfrm flipV="1">
          <a:off x="247650" y="4169383"/>
          <a:ext cx="1514475" cy="7611"/>
        </a:xfrm>
        <a:prstGeom prst="line">
          <a:avLst/>
        </a:prstGeom>
        <a:ln w="12700">
          <a:solidFill>
            <a:srgbClr val="01BF0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133349</xdr:colOff>
      <xdr:row>8</xdr:row>
      <xdr:rowOff>1868</xdr:rowOff>
    </xdr:from>
    <xdr:to>
      <xdr:col>0</xdr:col>
      <xdr:colOff>1828799</xdr:colOff>
      <xdr:row>9</xdr:row>
      <xdr:rowOff>200212</xdr:rowOff>
    </xdr:to>
    <xdr:sp macro="" textlink="">
      <xdr:nvSpPr>
        <xdr:cNvPr id="7" name="Retângulo de cantos arredondados 6">
          <a:hlinkClick xmlns:r="http://schemas.openxmlformats.org/officeDocument/2006/relationships" r:id="rId3"/>
        </xdr:cNvPr>
        <xdr:cNvSpPr/>
      </xdr:nvSpPr>
      <xdr:spPr>
        <a:xfrm>
          <a:off x="133349" y="1678268"/>
          <a:ext cx="1695450" cy="398369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133349</xdr:colOff>
      <xdr:row>13</xdr:row>
      <xdr:rowOff>144617</xdr:rowOff>
    </xdr:from>
    <xdr:to>
      <xdr:col>0</xdr:col>
      <xdr:colOff>1828799</xdr:colOff>
      <xdr:row>15</xdr:row>
      <xdr:rowOff>130050</xdr:rowOff>
    </xdr:to>
    <xdr:sp macro="" textlink="">
      <xdr:nvSpPr>
        <xdr:cNvPr id="8" name="Retângulo de cantos arredondados 7">
          <a:hlinkClick xmlns:r="http://schemas.openxmlformats.org/officeDocument/2006/relationships" r:id="rId4"/>
        </xdr:cNvPr>
        <xdr:cNvSpPr/>
      </xdr:nvSpPr>
      <xdr:spPr>
        <a:xfrm>
          <a:off x="133349" y="2856441"/>
          <a:ext cx="16954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  <a:endParaRPr lang="pt-BR" sz="2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133349</xdr:colOff>
      <xdr:row>16</xdr:row>
      <xdr:rowOff>99172</xdr:rowOff>
    </xdr:from>
    <xdr:to>
      <xdr:col>0</xdr:col>
      <xdr:colOff>1828799</xdr:colOff>
      <xdr:row>18</xdr:row>
      <xdr:rowOff>95810</xdr:rowOff>
    </xdr:to>
    <xdr:sp macro="" textlink="">
      <xdr:nvSpPr>
        <xdr:cNvPr id="9" name="Retângulo de cantos arredondados 8">
          <a:hlinkClick xmlns:r="http://schemas.openxmlformats.org/officeDocument/2006/relationships" r:id="rId5"/>
        </xdr:cNvPr>
        <xdr:cNvSpPr/>
      </xdr:nvSpPr>
      <xdr:spPr>
        <a:xfrm>
          <a:off x="133349" y="3438525"/>
          <a:ext cx="16954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GRÁFICOS</a:t>
          </a:r>
          <a:endParaRPr lang="pt-BR" sz="2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815975</xdr:colOff>
      <xdr:row>24</xdr:row>
      <xdr:rowOff>2986</xdr:rowOff>
    </xdr:from>
    <xdr:to>
      <xdr:col>0</xdr:col>
      <xdr:colOff>1107836</xdr:colOff>
      <xdr:row>25</xdr:row>
      <xdr:rowOff>66299</xdr:rowOff>
    </xdr:to>
    <xdr:pic>
      <xdr:nvPicPr>
        <xdr:cNvPr id="10" name="icon_linkedi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5975" y="4978398"/>
          <a:ext cx="291861" cy="276225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133349</xdr:colOff>
      <xdr:row>10</xdr:row>
      <xdr:rowOff>178858</xdr:rowOff>
    </xdr:from>
    <xdr:to>
      <xdr:col>0</xdr:col>
      <xdr:colOff>1828799</xdr:colOff>
      <xdr:row>12</xdr:row>
      <xdr:rowOff>153084</xdr:rowOff>
    </xdr:to>
    <xdr:sp macro="" textlink="">
      <xdr:nvSpPr>
        <xdr:cNvPr id="13" name="Retângulo de cantos arredondados 12">
          <a:hlinkClick xmlns:r="http://schemas.openxmlformats.org/officeDocument/2006/relationships" r:id="rId8"/>
        </xdr:cNvPr>
        <xdr:cNvSpPr/>
      </xdr:nvSpPr>
      <xdr:spPr>
        <a:xfrm>
          <a:off x="133349" y="2274358"/>
          <a:ext cx="1695450" cy="400050"/>
        </a:xfrm>
        <a:prstGeom prst="roundRect">
          <a:avLst>
            <a:gd name="adj" fmla="val 50000"/>
          </a:avLst>
        </a:prstGeom>
        <a:gradFill flip="none" rotWithShape="1">
          <a:gsLst>
            <a:gs pos="89000">
              <a:srgbClr val="01BF06"/>
            </a:gs>
            <a:gs pos="41000">
              <a:srgbClr val="08950D"/>
            </a:gs>
            <a:gs pos="8000">
              <a:srgbClr val="0D7512"/>
            </a:gs>
            <a:gs pos="92000">
              <a:srgbClr val="01BF06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3</xdr:col>
      <xdr:colOff>65368</xdr:colOff>
      <xdr:row>29</xdr:row>
      <xdr:rowOff>190499</xdr:rowOff>
    </xdr:from>
    <xdr:to>
      <xdr:col>3</xdr:col>
      <xdr:colOff>2966166</xdr:colOff>
      <xdr:row>31</xdr:row>
      <xdr:rowOff>168088</xdr:rowOff>
    </xdr:to>
    <xdr:sp macro="" textlink="">
      <xdr:nvSpPr>
        <xdr:cNvPr id="14" name="Retângulo 1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ADD11261-5E83-441E-AB9F-D538A63DE6AC}"/>
            </a:ext>
          </a:extLst>
        </xdr:cNvPr>
        <xdr:cNvSpPr/>
      </xdr:nvSpPr>
      <xdr:spPr>
        <a:xfrm>
          <a:off x="5657103" y="6185646"/>
          <a:ext cx="2900798" cy="358589"/>
        </a:xfrm>
        <a:prstGeom prst="rect">
          <a:avLst/>
        </a:prstGeom>
        <a:solidFill>
          <a:srgbClr val="109216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  <xdr:twoCellAnchor editAs="absolute">
    <xdr:from>
      <xdr:col>1</xdr:col>
      <xdr:colOff>582705</xdr:colOff>
      <xdr:row>30</xdr:row>
      <xdr:rowOff>0</xdr:rowOff>
    </xdr:from>
    <xdr:to>
      <xdr:col>2</xdr:col>
      <xdr:colOff>2879911</xdr:colOff>
      <xdr:row>31</xdr:row>
      <xdr:rowOff>168089</xdr:rowOff>
    </xdr:to>
    <xdr:sp macro="" textlink="">
      <xdr:nvSpPr>
        <xdr:cNvPr id="15" name="Retângulo 1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3FD43458-18B0-4252-B55B-38944FE43C3E}"/>
            </a:ext>
          </a:extLst>
        </xdr:cNvPr>
        <xdr:cNvSpPr/>
      </xdr:nvSpPr>
      <xdr:spPr>
        <a:xfrm>
          <a:off x="2588558" y="6185647"/>
          <a:ext cx="2902324" cy="358589"/>
        </a:xfrm>
        <a:prstGeom prst="rect">
          <a:avLst/>
        </a:prstGeom>
        <a:solidFill>
          <a:srgbClr val="109216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</a:t>
          </a:r>
          <a:r>
            <a:rPr lang="pt-BR" sz="1100" b="1" baseline="0"/>
            <a:t>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142876</xdr:colOff>
      <xdr:row>1</xdr:row>
      <xdr:rowOff>186183</xdr:rowOff>
    </xdr:from>
    <xdr:to>
      <xdr:col>0</xdr:col>
      <xdr:colOff>1438275</xdr:colOff>
      <xdr:row>5</xdr:row>
      <xdr:rowOff>103035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376683"/>
          <a:ext cx="1295399" cy="880558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123825</xdr:rowOff>
    </xdr:from>
    <xdr:to>
      <xdr:col>0</xdr:col>
      <xdr:colOff>1971675</xdr:colOff>
      <xdr:row>2</xdr:row>
      <xdr:rowOff>38100</xdr:rowOff>
    </xdr:to>
    <xdr:sp macro="" textlink="">
      <xdr:nvSpPr>
        <xdr:cNvPr id="3" name="Retângulo 2"/>
        <xdr:cNvSpPr/>
      </xdr:nvSpPr>
      <xdr:spPr>
        <a:xfrm>
          <a:off x="28575" y="123825"/>
          <a:ext cx="194310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87000">
                    <a:srgbClr val="8FC185"/>
                  </a:gs>
                  <a:gs pos="29000">
                    <a:srgbClr val="01BF06"/>
                  </a:gs>
                  <a:gs pos="0">
                    <a:srgbClr val="109216"/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RENDA</a:t>
          </a:r>
          <a:r>
            <a:rPr lang="pt-BR" sz="1800" b="1" baseline="0">
              <a:gradFill flip="none" rotWithShape="1">
                <a:gsLst>
                  <a:gs pos="87000">
                    <a:srgbClr val="8FC185"/>
                  </a:gs>
                  <a:gs pos="29000">
                    <a:srgbClr val="01BF06"/>
                  </a:gs>
                  <a:gs pos="0">
                    <a:srgbClr val="109216"/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1800" b="1">
            <a:gradFill flip="none" rotWithShape="1">
              <a:gsLst>
                <a:gs pos="87000">
                  <a:srgbClr val="8FC185"/>
                </a:gs>
                <a:gs pos="29000">
                  <a:srgbClr val="01BF06"/>
                </a:gs>
                <a:gs pos="0">
                  <a:srgbClr val="109216"/>
                </a:gs>
                <a:gs pos="100000">
                  <a:schemeClr val="accent6">
                    <a:lumMod val="40000"/>
                    <a:lumOff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133349</xdr:colOff>
      <xdr:row>7</xdr:row>
      <xdr:rowOff>45384</xdr:rowOff>
    </xdr:from>
    <xdr:to>
      <xdr:col>0</xdr:col>
      <xdr:colOff>1828799</xdr:colOff>
      <xdr:row>8</xdr:row>
      <xdr:rowOff>187699</xdr:rowOff>
    </xdr:to>
    <xdr:sp macro="" textlink="">
      <xdr:nvSpPr>
        <xdr:cNvPr id="4" name="Retângulo de cantos arredondados 3">
          <a:hlinkClick xmlns:r="http://schemas.openxmlformats.org/officeDocument/2006/relationships" r:id="rId3"/>
        </xdr:cNvPr>
        <xdr:cNvSpPr/>
      </xdr:nvSpPr>
      <xdr:spPr>
        <a:xfrm>
          <a:off x="133349" y="1676400"/>
          <a:ext cx="16954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257175</xdr:colOff>
      <xdr:row>19</xdr:row>
      <xdr:rowOff>48743</xdr:rowOff>
    </xdr:from>
    <xdr:to>
      <xdr:col>0</xdr:col>
      <xdr:colOff>1752600</xdr:colOff>
      <xdr:row>22</xdr:row>
      <xdr:rowOff>86842</xdr:rowOff>
    </xdr:to>
    <xdr:sp macro="" textlink="">
      <xdr:nvSpPr>
        <xdr:cNvPr id="5" name="Retângulo de cantos arredondados 4"/>
        <xdr:cNvSpPr/>
      </xdr:nvSpPr>
      <xdr:spPr>
        <a:xfrm>
          <a:off x="257175" y="4287368"/>
          <a:ext cx="1495425" cy="666749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SYSTEM BY </a:t>
          </a:r>
        </a:p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MICHELLE  CORDEIRO  </a:t>
          </a:r>
          <a:r>
            <a:rPr lang="pt-BR" sz="1100">
              <a:solidFill>
                <a:srgbClr val="01BF06"/>
              </a:solidFill>
              <a:effectLst/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💜</a:t>
          </a:r>
          <a:endParaRPr lang="pt-BR" sz="1100">
            <a:solidFill>
              <a:srgbClr val="01BF06"/>
            </a:solidFill>
            <a:latin typeface="Sakkal Majalla" panose="02000000000000000000" pitchFamily="2" charset="-78"/>
            <a:ea typeface="SimSun-ExtB" panose="02010609060101010101" pitchFamily="49" charset="-122"/>
            <a:cs typeface="Sakkal Majalla" panose="02000000000000000000" pitchFamily="2" charset="-78"/>
          </a:endParaRPr>
        </a:p>
      </xdr:txBody>
    </xdr:sp>
    <xdr:clientData/>
  </xdr:twoCellAnchor>
  <xdr:twoCellAnchor>
    <xdr:from>
      <xdr:col>0</xdr:col>
      <xdr:colOff>247650</xdr:colOff>
      <xdr:row>18</xdr:row>
      <xdr:rowOff>139744</xdr:rowOff>
    </xdr:from>
    <xdr:to>
      <xdr:col>0</xdr:col>
      <xdr:colOff>1762125</xdr:colOff>
      <xdr:row>18</xdr:row>
      <xdr:rowOff>147355</xdr:rowOff>
    </xdr:to>
    <xdr:cxnSp macro="">
      <xdr:nvCxnSpPr>
        <xdr:cNvPr id="6" name="Conector reto 5"/>
        <xdr:cNvCxnSpPr/>
      </xdr:nvCxnSpPr>
      <xdr:spPr>
        <a:xfrm flipV="1">
          <a:off x="247650" y="4168819"/>
          <a:ext cx="1514475" cy="7611"/>
        </a:xfrm>
        <a:prstGeom prst="line">
          <a:avLst/>
        </a:prstGeom>
        <a:ln w="12700">
          <a:solidFill>
            <a:srgbClr val="01BF0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133349</xdr:colOff>
      <xdr:row>9</xdr:row>
      <xdr:rowOff>117288</xdr:rowOff>
    </xdr:from>
    <xdr:to>
      <xdr:col>0</xdr:col>
      <xdr:colOff>1828799</xdr:colOff>
      <xdr:row>11</xdr:row>
      <xdr:rowOff>91515</xdr:rowOff>
    </xdr:to>
    <xdr:sp macro="" textlink="">
      <xdr:nvSpPr>
        <xdr:cNvPr id="7" name="Retângulo de cantos arredondados 6">
          <a:hlinkClick xmlns:r="http://schemas.openxmlformats.org/officeDocument/2006/relationships" r:id="rId4"/>
        </xdr:cNvPr>
        <xdr:cNvSpPr/>
      </xdr:nvSpPr>
      <xdr:spPr>
        <a:xfrm>
          <a:off x="133349" y="2263775"/>
          <a:ext cx="16954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2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133349</xdr:colOff>
      <xdr:row>15</xdr:row>
      <xdr:rowOff>14568</xdr:rowOff>
    </xdr:from>
    <xdr:to>
      <xdr:col>0</xdr:col>
      <xdr:colOff>1828799</xdr:colOff>
      <xdr:row>16</xdr:row>
      <xdr:rowOff>198344</xdr:rowOff>
    </xdr:to>
    <xdr:sp macro="" textlink="">
      <xdr:nvSpPr>
        <xdr:cNvPr id="9" name="Retângulo de cantos arredondados 8">
          <a:hlinkClick xmlns:r="http://schemas.openxmlformats.org/officeDocument/2006/relationships" r:id="rId5"/>
        </xdr:cNvPr>
        <xdr:cNvSpPr/>
      </xdr:nvSpPr>
      <xdr:spPr>
        <a:xfrm>
          <a:off x="133349" y="3438525"/>
          <a:ext cx="16954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GRÁFICOS</a:t>
          </a:r>
          <a:endParaRPr lang="pt-BR" sz="2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815975</xdr:colOff>
      <xdr:row>22</xdr:row>
      <xdr:rowOff>64060</xdr:rowOff>
    </xdr:from>
    <xdr:to>
      <xdr:col>0</xdr:col>
      <xdr:colOff>1107836</xdr:colOff>
      <xdr:row>23</xdr:row>
      <xdr:rowOff>127374</xdr:rowOff>
    </xdr:to>
    <xdr:pic>
      <xdr:nvPicPr>
        <xdr:cNvPr id="10" name="icon_linkedi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5975" y="4978400"/>
          <a:ext cx="291861" cy="276225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133349</xdr:colOff>
      <xdr:row>12</xdr:row>
      <xdr:rowOff>65928</xdr:rowOff>
    </xdr:from>
    <xdr:to>
      <xdr:col>0</xdr:col>
      <xdr:colOff>1828799</xdr:colOff>
      <xdr:row>14</xdr:row>
      <xdr:rowOff>40154</xdr:rowOff>
    </xdr:to>
    <xdr:sp macro="" textlink="">
      <xdr:nvSpPr>
        <xdr:cNvPr id="11" name="Retângulo de cantos arredondados 10">
          <a:hlinkClick xmlns:r="http://schemas.openxmlformats.org/officeDocument/2006/relationships" r:id="rId8"/>
        </xdr:cNvPr>
        <xdr:cNvSpPr/>
      </xdr:nvSpPr>
      <xdr:spPr>
        <a:xfrm>
          <a:off x="133349" y="2851150"/>
          <a:ext cx="1695450" cy="400050"/>
        </a:xfrm>
        <a:prstGeom prst="roundRect">
          <a:avLst>
            <a:gd name="adj" fmla="val 50000"/>
          </a:avLst>
        </a:prstGeom>
        <a:gradFill flip="none" rotWithShape="1">
          <a:gsLst>
            <a:gs pos="89000">
              <a:srgbClr val="01BF06"/>
            </a:gs>
            <a:gs pos="41000">
              <a:srgbClr val="08950D"/>
            </a:gs>
            <a:gs pos="8000">
              <a:srgbClr val="0D7512"/>
            </a:gs>
            <a:gs pos="92000">
              <a:srgbClr val="01BF06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1</xdr:col>
      <xdr:colOff>609599</xdr:colOff>
      <xdr:row>30</xdr:row>
      <xdr:rowOff>180975</xdr:rowOff>
    </xdr:from>
    <xdr:to>
      <xdr:col>3</xdr:col>
      <xdr:colOff>733425</xdr:colOff>
      <xdr:row>32</xdr:row>
      <xdr:rowOff>120464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xmlns="" id="{3FD43458-18B0-4252-B55B-38944FE43C3E}"/>
            </a:ext>
          </a:extLst>
        </xdr:cNvPr>
        <xdr:cNvSpPr/>
      </xdr:nvSpPr>
      <xdr:spPr>
        <a:xfrm>
          <a:off x="2609849" y="6724650"/>
          <a:ext cx="2400301" cy="358589"/>
        </a:xfrm>
        <a:prstGeom prst="rect">
          <a:avLst/>
        </a:prstGeom>
        <a:solidFill>
          <a:srgbClr val="109216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</a:t>
          </a:r>
          <a:r>
            <a:rPr lang="pt-BR" sz="1100" b="1" baseline="0"/>
            <a:t>ANTERIOR</a:t>
          </a:r>
          <a:r>
            <a:rPr lang="pt-BR" sz="1100" baseline="0"/>
            <a:t> </a:t>
          </a:r>
          <a:endParaRPr lang="pt-BR" sz="1100"/>
        </a:p>
      </xdr:txBody>
    </xdr:sp>
    <xdr:clientData/>
  </xdr:twoCellAnchor>
  <xdr:twoCellAnchor editAs="absolute">
    <xdr:from>
      <xdr:col>3</xdr:col>
      <xdr:colOff>952500</xdr:colOff>
      <xdr:row>30</xdr:row>
      <xdr:rowOff>180975</xdr:rowOff>
    </xdr:from>
    <xdr:to>
      <xdr:col>5</xdr:col>
      <xdr:colOff>28575</xdr:colOff>
      <xdr:row>32</xdr:row>
      <xdr:rowOff>120464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ADD11261-5E83-441E-AB9F-D538A63DE6AC}"/>
            </a:ext>
          </a:extLst>
        </xdr:cNvPr>
        <xdr:cNvSpPr/>
      </xdr:nvSpPr>
      <xdr:spPr>
        <a:xfrm>
          <a:off x="5229225" y="6724650"/>
          <a:ext cx="2409825" cy="358589"/>
        </a:xfrm>
        <a:prstGeom prst="rect">
          <a:avLst/>
        </a:prstGeom>
        <a:solidFill>
          <a:srgbClr val="109216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</a:t>
          </a:r>
          <a:r>
            <a:rPr lang="pt-BR" sz="1100" b="1" baseline="0"/>
            <a:t> -&gt;</a:t>
          </a:r>
          <a:endParaRPr lang="pt-BR" sz="11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142876</xdr:colOff>
      <xdr:row>1</xdr:row>
      <xdr:rowOff>186183</xdr:rowOff>
    </xdr:from>
    <xdr:to>
      <xdr:col>0</xdr:col>
      <xdr:colOff>1438275</xdr:colOff>
      <xdr:row>6</xdr:row>
      <xdr:rowOff>35800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6" y="376683"/>
          <a:ext cx="1295399" cy="880558"/>
        </a:xfrm>
        <a:prstGeom prst="rect">
          <a:avLst/>
        </a:prstGeom>
      </xdr:spPr>
    </xdr:pic>
    <xdr:clientData/>
  </xdr:twoCellAnchor>
  <xdr:twoCellAnchor>
    <xdr:from>
      <xdr:col>0</xdr:col>
      <xdr:colOff>28575</xdr:colOff>
      <xdr:row>0</xdr:row>
      <xdr:rowOff>123825</xdr:rowOff>
    </xdr:from>
    <xdr:to>
      <xdr:col>0</xdr:col>
      <xdr:colOff>1971675</xdr:colOff>
      <xdr:row>2</xdr:row>
      <xdr:rowOff>38100</xdr:rowOff>
    </xdr:to>
    <xdr:sp macro="" textlink="">
      <xdr:nvSpPr>
        <xdr:cNvPr id="3" name="Retângulo 2"/>
        <xdr:cNvSpPr/>
      </xdr:nvSpPr>
      <xdr:spPr>
        <a:xfrm>
          <a:off x="28575" y="123825"/>
          <a:ext cx="1943100" cy="2952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 flip="none" rotWithShape="1">
                <a:gsLst>
                  <a:gs pos="87000">
                    <a:srgbClr val="8FC185"/>
                  </a:gs>
                  <a:gs pos="29000">
                    <a:srgbClr val="01BF06"/>
                  </a:gs>
                  <a:gs pos="0">
                    <a:srgbClr val="109216"/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RENDA</a:t>
          </a:r>
          <a:r>
            <a:rPr lang="pt-BR" sz="1800" b="1" baseline="0">
              <a:gradFill flip="none" rotWithShape="1">
                <a:gsLst>
                  <a:gs pos="87000">
                    <a:srgbClr val="8FC185"/>
                  </a:gs>
                  <a:gs pos="29000">
                    <a:srgbClr val="01BF06"/>
                  </a:gs>
                  <a:gs pos="0">
                    <a:srgbClr val="109216"/>
                  </a:gs>
                  <a:gs pos="100000">
                    <a:schemeClr val="accent6">
                      <a:lumMod val="40000"/>
                      <a:lumOff val="60000"/>
                    </a:schemeClr>
                  </a:gs>
                </a:gsLst>
                <a:path path="circle">
                  <a:fillToRect l="50000" t="50000" r="50000" b="50000"/>
                </a:path>
                <a:tileRect/>
              </a:gradFill>
              <a:latin typeface="Arial Black" panose="020B0A04020102020204" pitchFamily="34" charset="0"/>
              <a:cs typeface="Arial" panose="020B0604020202020204" pitchFamily="34" charset="0"/>
            </a:rPr>
            <a:t> APP</a:t>
          </a:r>
          <a:endParaRPr lang="pt-BR" sz="1800" b="1">
            <a:gradFill flip="none" rotWithShape="1">
              <a:gsLst>
                <a:gs pos="87000">
                  <a:srgbClr val="8FC185"/>
                </a:gs>
                <a:gs pos="29000">
                  <a:srgbClr val="01BF06"/>
                </a:gs>
                <a:gs pos="0">
                  <a:srgbClr val="109216"/>
                </a:gs>
                <a:gs pos="100000">
                  <a:schemeClr val="accent6">
                    <a:lumMod val="40000"/>
                    <a:lumOff val="60000"/>
                  </a:schemeClr>
                </a:gs>
              </a:gsLst>
              <a:path path="circle">
                <a:fillToRect l="50000" t="50000" r="50000" b="50000"/>
              </a:path>
              <a:tileRect/>
            </a:gradFill>
            <a:latin typeface="Arial Black" panose="020B0A040201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138111</xdr:colOff>
      <xdr:row>8</xdr:row>
      <xdr:rowOff>65554</xdr:rowOff>
    </xdr:from>
    <xdr:to>
      <xdr:col>0</xdr:col>
      <xdr:colOff>1833561</xdr:colOff>
      <xdr:row>10</xdr:row>
      <xdr:rowOff>84604</xdr:rowOff>
    </xdr:to>
    <xdr:sp macro="" textlink="">
      <xdr:nvSpPr>
        <xdr:cNvPr id="4" name="Retângulo de cantos arredondados 3">
          <a:hlinkClick xmlns:r="http://schemas.openxmlformats.org/officeDocument/2006/relationships" r:id="rId3"/>
        </xdr:cNvPr>
        <xdr:cNvSpPr/>
      </xdr:nvSpPr>
      <xdr:spPr>
        <a:xfrm>
          <a:off x="138111" y="1676400"/>
          <a:ext cx="16954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>
    <xdr:from>
      <xdr:col>0</xdr:col>
      <xdr:colOff>257175</xdr:colOff>
      <xdr:row>22</xdr:row>
      <xdr:rowOff>9525</xdr:rowOff>
    </xdr:from>
    <xdr:to>
      <xdr:col>0</xdr:col>
      <xdr:colOff>1752600</xdr:colOff>
      <xdr:row>25</xdr:row>
      <xdr:rowOff>47625</xdr:rowOff>
    </xdr:to>
    <xdr:sp macro="" textlink="">
      <xdr:nvSpPr>
        <xdr:cNvPr id="5" name="Retângulo de cantos arredondados 4"/>
        <xdr:cNvSpPr/>
      </xdr:nvSpPr>
      <xdr:spPr>
        <a:xfrm>
          <a:off x="257175" y="4286250"/>
          <a:ext cx="1495425" cy="6191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SYSTEM BY </a:t>
          </a:r>
        </a:p>
        <a:p>
          <a:pPr algn="l"/>
          <a:r>
            <a:rPr lang="pt-BR" sz="1100">
              <a:solidFill>
                <a:schemeClr val="bg1">
                  <a:lumMod val="75000"/>
                </a:schemeClr>
              </a:solidFill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MICHELLE  CORDEIRO  </a:t>
          </a:r>
          <a:r>
            <a:rPr lang="pt-BR" sz="1100">
              <a:solidFill>
                <a:srgbClr val="01BF06"/>
              </a:solidFill>
              <a:effectLst/>
              <a:latin typeface="Sakkal Majalla" panose="02000000000000000000" pitchFamily="2" charset="-78"/>
              <a:ea typeface="SimSun-ExtB" panose="02010609060101010101" pitchFamily="49" charset="-122"/>
              <a:cs typeface="Sakkal Majalla" panose="02000000000000000000" pitchFamily="2" charset="-78"/>
            </a:rPr>
            <a:t>💜</a:t>
          </a:r>
          <a:endParaRPr lang="pt-BR" sz="1100">
            <a:solidFill>
              <a:srgbClr val="01BF06"/>
            </a:solidFill>
            <a:latin typeface="Sakkal Majalla" panose="02000000000000000000" pitchFamily="2" charset="-78"/>
            <a:ea typeface="SimSun-ExtB" panose="02010609060101010101" pitchFamily="49" charset="-122"/>
            <a:cs typeface="Sakkal Majalla" panose="02000000000000000000" pitchFamily="2" charset="-78"/>
          </a:endParaRPr>
        </a:p>
      </xdr:txBody>
    </xdr:sp>
    <xdr:clientData/>
  </xdr:twoCellAnchor>
  <xdr:twoCellAnchor>
    <xdr:from>
      <xdr:col>0</xdr:col>
      <xdr:colOff>247650</xdr:colOff>
      <xdr:row>21</xdr:row>
      <xdr:rowOff>87640</xdr:rowOff>
    </xdr:from>
    <xdr:to>
      <xdr:col>0</xdr:col>
      <xdr:colOff>1762125</xdr:colOff>
      <xdr:row>21</xdr:row>
      <xdr:rowOff>95251</xdr:rowOff>
    </xdr:to>
    <xdr:cxnSp macro="">
      <xdr:nvCxnSpPr>
        <xdr:cNvPr id="6" name="Conector reto 5"/>
        <xdr:cNvCxnSpPr/>
      </xdr:nvCxnSpPr>
      <xdr:spPr>
        <a:xfrm flipV="1">
          <a:off x="247650" y="4173865"/>
          <a:ext cx="1514475" cy="7611"/>
        </a:xfrm>
        <a:prstGeom prst="line">
          <a:avLst/>
        </a:prstGeom>
        <a:ln w="12700">
          <a:solidFill>
            <a:srgbClr val="01BF0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138111</xdr:colOff>
      <xdr:row>11</xdr:row>
      <xdr:rowOff>75079</xdr:rowOff>
    </xdr:from>
    <xdr:to>
      <xdr:col>0</xdr:col>
      <xdr:colOff>1833561</xdr:colOff>
      <xdr:row>13</xdr:row>
      <xdr:rowOff>94129</xdr:rowOff>
    </xdr:to>
    <xdr:sp macro="" textlink="">
      <xdr:nvSpPr>
        <xdr:cNvPr id="7" name="Retângulo de cantos arredondados 6">
          <a:hlinkClick xmlns:r="http://schemas.openxmlformats.org/officeDocument/2006/relationships" r:id="rId4"/>
        </xdr:cNvPr>
        <xdr:cNvSpPr/>
      </xdr:nvSpPr>
      <xdr:spPr>
        <a:xfrm>
          <a:off x="138111" y="2257425"/>
          <a:ext cx="16954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</a:t>
          </a:r>
          <a:endParaRPr lang="pt-BR" sz="2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138111</xdr:colOff>
      <xdr:row>14</xdr:row>
      <xdr:rowOff>84604</xdr:rowOff>
    </xdr:from>
    <xdr:to>
      <xdr:col>0</xdr:col>
      <xdr:colOff>1833561</xdr:colOff>
      <xdr:row>16</xdr:row>
      <xdr:rowOff>103654</xdr:rowOff>
    </xdr:to>
    <xdr:sp macro="" textlink="">
      <xdr:nvSpPr>
        <xdr:cNvPr id="8" name="Retângulo de cantos arredondados 7">
          <a:hlinkClick xmlns:r="http://schemas.openxmlformats.org/officeDocument/2006/relationships" r:id="rId5"/>
        </xdr:cNvPr>
        <xdr:cNvSpPr/>
      </xdr:nvSpPr>
      <xdr:spPr>
        <a:xfrm>
          <a:off x="138111" y="2838450"/>
          <a:ext cx="1695450" cy="4000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solidFill>
                <a:schemeClr val="lt1"/>
              </a:solidFill>
              <a:effectLst/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</a:t>
          </a:r>
          <a:endParaRPr lang="pt-BR" sz="24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815975</xdr:colOff>
      <xdr:row>25</xdr:row>
      <xdr:rowOff>81429</xdr:rowOff>
    </xdr:from>
    <xdr:to>
      <xdr:col>0</xdr:col>
      <xdr:colOff>1107836</xdr:colOff>
      <xdr:row>26</xdr:row>
      <xdr:rowOff>157629</xdr:rowOff>
    </xdr:to>
    <xdr:pic>
      <xdr:nvPicPr>
        <xdr:cNvPr id="10" name="icon_linkedi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5975" y="4929654"/>
          <a:ext cx="291861" cy="276225"/>
        </a:xfrm>
        <a:prstGeom prst="rect">
          <a:avLst/>
        </a:prstGeom>
      </xdr:spPr>
    </xdr:pic>
    <xdr:clientData/>
  </xdr:twoCellAnchor>
  <xdr:twoCellAnchor editAs="absolute">
    <xdr:from>
      <xdr:col>0</xdr:col>
      <xdr:colOff>138111</xdr:colOff>
      <xdr:row>17</xdr:row>
      <xdr:rowOff>94129</xdr:rowOff>
    </xdr:from>
    <xdr:to>
      <xdr:col>0</xdr:col>
      <xdr:colOff>1833561</xdr:colOff>
      <xdr:row>19</xdr:row>
      <xdr:rowOff>113179</xdr:rowOff>
    </xdr:to>
    <xdr:sp macro="" textlink="">
      <xdr:nvSpPr>
        <xdr:cNvPr id="11" name="Retângulo de cantos arredondados 10">
          <a:hlinkClick xmlns:r="http://schemas.openxmlformats.org/officeDocument/2006/relationships" r:id="rId8"/>
        </xdr:cNvPr>
        <xdr:cNvSpPr/>
      </xdr:nvSpPr>
      <xdr:spPr>
        <a:xfrm>
          <a:off x="138111" y="3419475"/>
          <a:ext cx="1695450" cy="400050"/>
        </a:xfrm>
        <a:prstGeom prst="roundRect">
          <a:avLst>
            <a:gd name="adj" fmla="val 50000"/>
          </a:avLst>
        </a:prstGeom>
        <a:gradFill flip="none" rotWithShape="1">
          <a:gsLst>
            <a:gs pos="89000">
              <a:srgbClr val="01BF06"/>
            </a:gs>
            <a:gs pos="41000">
              <a:srgbClr val="08950D"/>
            </a:gs>
            <a:gs pos="8000">
              <a:srgbClr val="0D7512"/>
            </a:gs>
            <a:gs pos="92000">
              <a:srgbClr val="01BF06"/>
            </a:gs>
          </a:gsLst>
          <a:path path="circle">
            <a:fillToRect l="50000" t="50000" r="50000" b="5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pt-BR" sz="1600" b="1">
              <a:latin typeface="Segoe UI Light" panose="020B0502040204020203" pitchFamily="34" charset="0"/>
              <a:cs typeface="Segoe UI Light" panose="020B0502040204020203" pitchFamily="34" charset="0"/>
            </a:rPr>
            <a:t>GRÁFICOS</a:t>
          </a:r>
        </a:p>
      </xdr:txBody>
    </xdr:sp>
    <xdr:clientData/>
  </xdr:twoCellAnchor>
  <xdr:twoCellAnchor>
    <xdr:from>
      <xdr:col>2</xdr:col>
      <xdr:colOff>11205</xdr:colOff>
      <xdr:row>8</xdr:row>
      <xdr:rowOff>78440</xdr:rowOff>
    </xdr:from>
    <xdr:to>
      <xdr:col>3</xdr:col>
      <xdr:colOff>2867025</xdr:colOff>
      <xdr:row>23</xdr:row>
      <xdr:rowOff>28575</xdr:rowOff>
    </xdr:to>
    <xdr:graphicFrame macro="">
      <xdr:nvGraphicFramePr>
        <xdr:cNvPr id="19" name="Grá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856689</xdr:colOff>
      <xdr:row>8</xdr:row>
      <xdr:rowOff>45384</xdr:rowOff>
    </xdr:from>
    <xdr:to>
      <xdr:col>13</xdr:col>
      <xdr:colOff>304800</xdr:colOff>
      <xdr:row>22</xdr:row>
      <xdr:rowOff>171450</xdr:rowOff>
    </xdr:to>
    <xdr:graphicFrame macro="">
      <xdr:nvGraphicFramePr>
        <xdr:cNvPr id="20" name="Grá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21290</xdr:colOff>
      <xdr:row>26</xdr:row>
      <xdr:rowOff>128307</xdr:rowOff>
    </xdr:from>
    <xdr:to>
      <xdr:col>3</xdr:col>
      <xdr:colOff>2876550</xdr:colOff>
      <xdr:row>37</xdr:row>
      <xdr:rowOff>152400</xdr:rowOff>
    </xdr:to>
    <xdr:graphicFrame macro="">
      <xdr:nvGraphicFramePr>
        <xdr:cNvPr id="22" name="Grá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1</xdr:col>
      <xdr:colOff>590550</xdr:colOff>
      <xdr:row>4</xdr:row>
      <xdr:rowOff>85726</xdr:rowOff>
    </xdr:from>
    <xdr:to>
      <xdr:col>2</xdr:col>
      <xdr:colOff>2124075</xdr:colOff>
      <xdr:row>5</xdr:row>
      <xdr:rowOff>161926</xdr:rowOff>
    </xdr:to>
    <xdr:sp macro="" textlink="">
      <xdr:nvSpPr>
        <xdr:cNvPr id="23" name="Retângulo 2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xmlns="" id="{78BB0D9D-0466-483B-A009-4909D8CCF700}"/>
            </a:ext>
          </a:extLst>
        </xdr:cNvPr>
        <xdr:cNvSpPr/>
      </xdr:nvSpPr>
      <xdr:spPr>
        <a:xfrm>
          <a:off x="2590800" y="923926"/>
          <a:ext cx="2143125" cy="266700"/>
        </a:xfrm>
        <a:prstGeom prst="rect">
          <a:avLst/>
        </a:prstGeom>
        <a:solidFill>
          <a:srgbClr val="109216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 b="1" baseline="0"/>
            <a:t>&lt;- ANTERIOR </a:t>
          </a:r>
          <a:endParaRPr lang="pt-BR" sz="105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anana" refreshedDate="45817.755657060188" createdVersion="5" refreshedVersion="5" minRefreshableVersion="3" recordCount="37">
  <cacheSource type="worksheet">
    <worksheetSource ref="C7:E116" sheet="NOTAS"/>
  </cacheSource>
  <cacheFields count="3">
    <cacheField name="DATA" numFmtId="0">
      <sharedItems containsNonDate="0" containsDate="1" containsString="0" containsBlank="1" minDate="2025-01-01T00:00:00" maxDate="2025-06-02T00:00:00" count="7">
        <d v="2025-01-01T00:00:00"/>
        <d v="2025-02-01T00:00:00"/>
        <d v="2025-03-01T00:00:00"/>
        <d v="2025-04-01T00:00:00"/>
        <d v="2025-05-01T00:00:00"/>
        <d v="2025-06-01T00:00:00"/>
        <m/>
      </sharedItems>
    </cacheField>
    <cacheField name="CATEGORIA" numFmtId="0">
      <sharedItems containsBlank="1" count="3">
        <s v="HOLERITE"/>
        <s v="FREELANCE"/>
        <m/>
      </sharedItems>
    </cacheField>
    <cacheField name="VALOR" numFmtId="0">
      <sharedItems containsString="0" containsBlank="1" containsNumber="1" containsInteger="1" minValue="100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banana" refreshedDate="45817.765961921294" createdVersion="5" refreshedVersion="5" minRefreshableVersion="3" recordCount="8">
  <cacheSource type="worksheet">
    <worksheetSource ref="C7:E15" sheet="NOTAS"/>
  </cacheSource>
  <cacheFields count="3">
    <cacheField name="DATA" numFmtId="17">
      <sharedItems containsSemiMixedTypes="0" containsNonDate="0" containsDate="1" containsString="0" minDate="2025-01-01T00:00:00" maxDate="2025-06-02T00:00:00" count="6">
        <d v="2025-01-01T00:00:00"/>
        <d v="2025-02-01T00:00:00"/>
        <d v="2025-03-01T00:00:00"/>
        <d v="2025-04-01T00:00:00"/>
        <d v="2025-05-01T00:00:00"/>
        <d v="2025-06-01T00:00:00"/>
      </sharedItems>
    </cacheField>
    <cacheField name="CATEGORIA" numFmtId="0">
      <sharedItems/>
    </cacheField>
    <cacheField name="VALOR" numFmtId="172">
      <sharedItems containsSemiMixedTypes="0" containsString="0" containsNumber="1" containsInteger="1" minValue="1000" maxValue="3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banana" refreshedDate="45817.833875462966" createdVersion="5" refreshedVersion="5" minRefreshableVersion="3" recordCount="10">
  <cacheSource type="worksheet">
    <worksheetSource ref="I2:J12" sheet="TABELAS_DINAMICAS"/>
  </cacheSource>
  <cacheFields count="2">
    <cacheField name="BANCO " numFmtId="0">
      <sharedItems count="4">
        <s v="Triângulo"/>
        <s v="Santander"/>
        <s v="Simples"/>
        <s v=""/>
      </sharedItems>
    </cacheField>
    <cacheField name="VALOR ATUAL " numFmtId="2">
      <sharedItems containsSemiMixedTypes="0" containsString="0" containsNumber="1" minValue="0" maxValue="1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x v="0"/>
    <n v="3000"/>
  </r>
  <r>
    <x v="1"/>
    <x v="0"/>
    <n v="3000"/>
  </r>
  <r>
    <x v="2"/>
    <x v="0"/>
    <n v="3000"/>
  </r>
  <r>
    <x v="2"/>
    <x v="1"/>
    <n v="2000"/>
  </r>
  <r>
    <x v="3"/>
    <x v="0"/>
    <n v="3000"/>
  </r>
  <r>
    <x v="4"/>
    <x v="0"/>
    <n v="3000"/>
  </r>
  <r>
    <x v="4"/>
    <x v="1"/>
    <n v="2500"/>
  </r>
  <r>
    <x v="5"/>
    <x v="1"/>
    <n v="1000"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  <r>
    <x v="6"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s v="HOLERITE"/>
    <n v="3000"/>
  </r>
  <r>
    <x v="1"/>
    <s v="HOLERITE"/>
    <n v="3000"/>
  </r>
  <r>
    <x v="2"/>
    <s v="HOLERITE"/>
    <n v="3000"/>
  </r>
  <r>
    <x v="2"/>
    <s v="FREELANCE"/>
    <n v="2000"/>
  </r>
  <r>
    <x v="3"/>
    <s v="HOLERITE"/>
    <n v="3000"/>
  </r>
  <r>
    <x v="4"/>
    <s v="HOLERITE"/>
    <n v="3000"/>
  </r>
  <r>
    <x v="4"/>
    <s v="FREELANCE"/>
    <n v="2500"/>
  </r>
  <r>
    <x v="5"/>
    <s v="FREELANCE"/>
    <n v="10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">
  <r>
    <x v="0"/>
    <n v="33000.550000000003"/>
  </r>
  <r>
    <x v="1"/>
    <n v="100000"/>
  </r>
  <r>
    <x v="2"/>
    <n v="55123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0" cacheId="4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5">
  <location ref="I15:J19" firstHeaderRow="1" firstDataRow="1" firstDataCol="1"/>
  <pivotFields count="2">
    <pivotField axis="axisRow" showAll="0">
      <items count="5">
        <item h="1" x="3"/>
        <item x="1"/>
        <item x="2"/>
        <item x="0"/>
        <item t="default"/>
      </items>
    </pivotField>
    <pivotField dataField="1" numFmtId="2" showAll="0"/>
  </pivotFields>
  <rowFields count="1"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oma de VALOR ATUAL " fld="1" baseField="0" baseItem="0"/>
  </dataFields>
  <chartFormats count="4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7" cacheId="4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11">
  <location ref="F2:G9" firstHeaderRow="1" firstDataRow="1" firstDataCol="1"/>
  <pivotFields count="3">
    <pivotField axis="axisRow" numFmtId="17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7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a de VALOR" fld="2" baseField="0" baseItem="0"/>
  </dataFields>
  <chartFormats count="5"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5" cacheId="2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chartFormat="6">
  <location ref="A2:D10" firstHeaderRow="1" firstDataRow="2" firstDataCol="1"/>
  <pivotFields count="3">
    <pivotField axis="axisRow" showAll="0" defaultSubtotal="0">
      <items count="7">
        <item x="0"/>
        <item x="1"/>
        <item x="2"/>
        <item x="3"/>
        <item x="4"/>
        <item x="5"/>
        <item h="1"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sortType="descending">
      <items count="4">
        <item h="1" x="2"/>
        <item x="0"/>
        <item x="1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Soma de VALOR" fld="2" baseField="0" baseItem="0"/>
  </dataFields>
  <chartFormats count="2"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C7:E28" totalsRowShown="0" headerRowDxfId="0" dataDxfId="4" headerRowCellStyle="20% - Ênfase2" dataCellStyle="20% - Ênfase2">
  <tableColumns count="3">
    <tableColumn id="1" name="DATA" dataDxfId="3"/>
    <tableColumn id="2" name="CATEGORIA" dataDxfId="2"/>
    <tableColumn id="3" name="VALOR" dataDxfId="1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ichelle8cordeiro@gmail.com?subject=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autoPageBreaks="0"/>
  </sheetPr>
  <dimension ref="A3:K26"/>
  <sheetViews>
    <sheetView showGridLines="0" showRowColHeaders="0" zoomScaleNormal="100" workbookViewId="0">
      <selection activeCell="D9" sqref="D9"/>
    </sheetView>
  </sheetViews>
  <sheetFormatPr defaultRowHeight="15" x14ac:dyDescent="0.25"/>
  <cols>
    <col min="1" max="1" width="30" style="1" customWidth="1"/>
    <col min="3" max="4" width="44.7109375" customWidth="1"/>
    <col min="5" max="5" width="4.7109375" customWidth="1"/>
  </cols>
  <sheetData>
    <row r="3" spans="3:11" ht="20.25" customHeight="1" thickBot="1" x14ac:dyDescent="0.35">
      <c r="C3" s="6" t="s">
        <v>0</v>
      </c>
      <c r="D3" s="4"/>
      <c r="E3" s="5"/>
    </row>
    <row r="4" spans="3:11" ht="20.25" customHeight="1" thickTop="1" x14ac:dyDescent="0.25">
      <c r="C4" s="7" t="s">
        <v>32</v>
      </c>
      <c r="D4" s="7"/>
      <c r="E4" s="7"/>
    </row>
    <row r="5" spans="3:11" x14ac:dyDescent="0.25">
      <c r="K5" s="2"/>
    </row>
    <row r="6" spans="3:11" ht="16.5" x14ac:dyDescent="0.3">
      <c r="C6" s="3" t="s">
        <v>18</v>
      </c>
      <c r="D6" s="8" t="s">
        <v>3</v>
      </c>
    </row>
    <row r="7" spans="3:11" ht="16.5" x14ac:dyDescent="0.3">
      <c r="C7" s="3" t="s">
        <v>19</v>
      </c>
      <c r="D7" s="9">
        <v>1234567899</v>
      </c>
    </row>
    <row r="8" spans="3:11" ht="16.5" x14ac:dyDescent="0.3">
      <c r="C8" s="3" t="s">
        <v>20</v>
      </c>
      <c r="D8" s="10">
        <v>4333</v>
      </c>
    </row>
    <row r="9" spans="3:11" ht="16.5" x14ac:dyDescent="0.3">
      <c r="C9" s="3" t="s">
        <v>21</v>
      </c>
      <c r="D9" s="8">
        <v>12345678</v>
      </c>
    </row>
    <row r="10" spans="3:11" ht="16.5" x14ac:dyDescent="0.3">
      <c r="C10" s="14" t="s">
        <v>22</v>
      </c>
      <c r="D10" s="8" t="s">
        <v>7</v>
      </c>
      <c r="E10" s="2"/>
    </row>
    <row r="11" spans="3:11" ht="16.5" x14ac:dyDescent="0.3">
      <c r="C11" s="3" t="s">
        <v>23</v>
      </c>
      <c r="D11" s="8" t="s">
        <v>4</v>
      </c>
    </row>
    <row r="12" spans="3:11" ht="16.5" x14ac:dyDescent="0.3">
      <c r="C12" s="3" t="s">
        <v>24</v>
      </c>
      <c r="D12" s="8" t="s">
        <v>5</v>
      </c>
    </row>
    <row r="13" spans="3:11" ht="16.5" x14ac:dyDescent="0.3">
      <c r="C13" s="3" t="s">
        <v>25</v>
      </c>
      <c r="D13" s="11">
        <v>59599999</v>
      </c>
    </row>
    <row r="14" spans="3:11" ht="16.5" x14ac:dyDescent="0.3">
      <c r="C14" s="3" t="s">
        <v>26</v>
      </c>
      <c r="D14" s="12">
        <v>8433334444</v>
      </c>
    </row>
    <row r="15" spans="3:11" ht="16.5" x14ac:dyDescent="0.3">
      <c r="C15" s="3" t="s">
        <v>27</v>
      </c>
      <c r="D15" s="13">
        <v>84999998888</v>
      </c>
    </row>
    <row r="16" spans="3:11" ht="16.5" x14ac:dyDescent="0.3">
      <c r="C16" s="3" t="s">
        <v>28</v>
      </c>
      <c r="D16" s="44" t="s">
        <v>6</v>
      </c>
    </row>
    <row r="17" spans="3:5" ht="16.5" x14ac:dyDescent="0.3">
      <c r="C17" s="3" t="s">
        <v>31</v>
      </c>
      <c r="D17" s="8" t="s">
        <v>1</v>
      </c>
    </row>
    <row r="18" spans="3:5" ht="16.5" x14ac:dyDescent="0.3">
      <c r="C18" s="3" t="s">
        <v>29</v>
      </c>
      <c r="D18" s="8" t="s">
        <v>2</v>
      </c>
    </row>
    <row r="19" spans="3:5" ht="16.5" x14ac:dyDescent="0.3">
      <c r="C19" s="3" t="s">
        <v>30</v>
      </c>
      <c r="D19" s="8" t="s">
        <v>2</v>
      </c>
      <c r="E19" s="2"/>
    </row>
    <row r="25" spans="3:5" x14ac:dyDescent="0.25">
      <c r="C25" s="2"/>
      <c r="D25" s="2"/>
    </row>
    <row r="26" spans="3:5" x14ac:dyDescent="0.25">
      <c r="C26" s="2"/>
      <c r="D26" s="2"/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>
      <formula1>"SIM,NÃO"</formula1>
    </dataValidation>
  </dataValidations>
  <hyperlinks>
    <hyperlink ref="D16" r:id="rId1"/>
  </hyperlinks>
  <pageMargins left="0.511811024" right="0.511811024" top="0.78740157499999996" bottom="0.78740157499999996" header="0.31496062000000002" footer="0.31496062000000002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3:K33"/>
  <sheetViews>
    <sheetView showGridLines="0" showRowColHeaders="0" zoomScaleNormal="100" workbookViewId="0">
      <selection activeCell="D21" sqref="D21"/>
    </sheetView>
  </sheetViews>
  <sheetFormatPr defaultRowHeight="15" x14ac:dyDescent="0.25"/>
  <cols>
    <col min="1" max="1" width="30" style="1" customWidth="1"/>
    <col min="3" max="4" width="44.7109375" customWidth="1"/>
    <col min="5" max="5" width="4.7109375" customWidth="1"/>
  </cols>
  <sheetData>
    <row r="3" spans="3:11" ht="20.25" customHeight="1" thickBot="1" x14ac:dyDescent="0.35">
      <c r="C3" s="6" t="s">
        <v>8</v>
      </c>
      <c r="D3" s="6"/>
      <c r="E3" s="6"/>
    </row>
    <row r="4" spans="3:11" ht="20.25" customHeight="1" thickTop="1" x14ac:dyDescent="0.25">
      <c r="C4" s="7" t="s">
        <v>9</v>
      </c>
      <c r="D4" s="7"/>
      <c r="E4" s="7"/>
      <c r="H4" s="35" t="str">
        <f>IFERROR(MID(INDEX(D:D,3+(ROW()-2)*4),9,255),"")</f>
        <v/>
      </c>
    </row>
    <row r="5" spans="3:11" x14ac:dyDescent="0.25">
      <c r="K5" s="2"/>
    </row>
    <row r="6" spans="3:11" ht="15.75" x14ac:dyDescent="0.25">
      <c r="C6" s="24" t="s">
        <v>10</v>
      </c>
      <c r="D6" s="19"/>
    </row>
    <row r="7" spans="3:11" ht="15.75" x14ac:dyDescent="0.25">
      <c r="C7" s="15">
        <f>SUM(D11,D16,D26)</f>
        <v>133000.54999999999</v>
      </c>
      <c r="D7" s="16"/>
    </row>
    <row r="9" spans="3:11" ht="15.75" x14ac:dyDescent="0.25">
      <c r="C9" s="39" t="s">
        <v>11</v>
      </c>
      <c r="D9" s="39"/>
    </row>
    <row r="10" spans="3:11" ht="16.5" x14ac:dyDescent="0.3">
      <c r="C10" s="40" t="s">
        <v>33</v>
      </c>
      <c r="D10" s="41" t="s">
        <v>69</v>
      </c>
    </row>
    <row r="11" spans="3:11" ht="16.5" x14ac:dyDescent="0.3">
      <c r="C11" s="40" t="s">
        <v>34</v>
      </c>
      <c r="D11" s="42">
        <v>33000.550000000003</v>
      </c>
    </row>
    <row r="12" spans="3:11" ht="16.5" x14ac:dyDescent="0.3">
      <c r="C12" s="40" t="s">
        <v>35</v>
      </c>
      <c r="D12" s="41" t="s">
        <v>85</v>
      </c>
    </row>
    <row r="14" spans="3:11" ht="15.75" x14ac:dyDescent="0.25">
      <c r="C14" s="43" t="s">
        <v>15</v>
      </c>
      <c r="D14" s="43"/>
    </row>
    <row r="15" spans="3:11" ht="16.5" x14ac:dyDescent="0.3">
      <c r="C15" s="40" t="s">
        <v>12</v>
      </c>
      <c r="D15" s="41" t="s">
        <v>16</v>
      </c>
    </row>
    <row r="16" spans="3:11" ht="16.5" x14ac:dyDescent="0.3">
      <c r="C16" s="40" t="s">
        <v>14</v>
      </c>
      <c r="D16" s="42">
        <v>100000</v>
      </c>
    </row>
    <row r="17" spans="3:8" ht="16.5" x14ac:dyDescent="0.3">
      <c r="C17" s="40" t="s">
        <v>35</v>
      </c>
      <c r="D17" s="41" t="s">
        <v>86</v>
      </c>
    </row>
    <row r="18" spans="3:8" x14ac:dyDescent="0.25">
      <c r="C18" s="18"/>
      <c r="D18" s="18"/>
    </row>
    <row r="19" spans="3:8" ht="15.75" x14ac:dyDescent="0.25">
      <c r="C19" s="43" t="s">
        <v>17</v>
      </c>
      <c r="D19" s="43"/>
    </row>
    <row r="20" spans="3:8" ht="16.5" x14ac:dyDescent="0.3">
      <c r="C20" s="40" t="s">
        <v>12</v>
      </c>
      <c r="D20" s="41" t="s">
        <v>81</v>
      </c>
    </row>
    <row r="21" spans="3:8" ht="16.5" x14ac:dyDescent="0.3">
      <c r="C21" s="40" t="s">
        <v>14</v>
      </c>
      <c r="D21" s="42">
        <v>55123</v>
      </c>
    </row>
    <row r="22" spans="3:8" ht="16.5" x14ac:dyDescent="0.3">
      <c r="C22" s="40" t="s">
        <v>35</v>
      </c>
      <c r="D22" s="41" t="s">
        <v>87</v>
      </c>
    </row>
    <row r="24" spans="3:8" ht="15.75" x14ac:dyDescent="0.25">
      <c r="C24" s="43" t="s">
        <v>104</v>
      </c>
      <c r="D24" s="43"/>
    </row>
    <row r="25" spans="3:8" ht="16.5" x14ac:dyDescent="0.3">
      <c r="C25" s="40" t="s">
        <v>12</v>
      </c>
      <c r="D25" s="41"/>
    </row>
    <row r="26" spans="3:8" ht="16.5" x14ac:dyDescent="0.3">
      <c r="C26" s="40" t="s">
        <v>14</v>
      </c>
      <c r="D26" s="42"/>
    </row>
    <row r="27" spans="3:8" ht="16.5" x14ac:dyDescent="0.3">
      <c r="C27" s="40" t="s">
        <v>35</v>
      </c>
      <c r="D27" s="41"/>
      <c r="H27" s="2"/>
    </row>
    <row r="31" spans="3:8" x14ac:dyDescent="0.25">
      <c r="C31" s="2"/>
    </row>
    <row r="33" spans="4:4" x14ac:dyDescent="0.25">
      <c r="D33" s="18"/>
    </row>
  </sheetData>
  <sheetProtection sheet="1" objects="1" scenarios="1" selectLockedCells="1" pivotTables="0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>
          <x14:formula1>
            <xm:f>TABELA!$A:$A</xm:f>
          </x14:formula1>
          <xm:sqref>D25 D15 D10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3:K43"/>
  <sheetViews>
    <sheetView showGridLines="0" showRowColHeaders="0" zoomScaleNormal="100" workbookViewId="0">
      <selection activeCell="D22" sqref="D22"/>
    </sheetView>
  </sheetViews>
  <sheetFormatPr defaultRowHeight="15" x14ac:dyDescent="0.25"/>
  <cols>
    <col min="1" max="1" width="30" style="1" customWidth="1"/>
    <col min="3" max="5" width="25" style="18" customWidth="1"/>
    <col min="6" max="6" width="4.7109375" customWidth="1"/>
  </cols>
  <sheetData>
    <row r="3" spans="1:11" ht="20.25" customHeight="1" thickBot="1" x14ac:dyDescent="0.35">
      <c r="C3" s="6" t="s">
        <v>88</v>
      </c>
      <c r="D3" s="6"/>
      <c r="E3" s="6"/>
      <c r="F3" s="6"/>
    </row>
    <row r="4" spans="1:11" ht="20.25" customHeight="1" thickTop="1" x14ac:dyDescent="0.25">
      <c r="C4" s="7" t="s">
        <v>89</v>
      </c>
      <c r="D4" s="7"/>
      <c r="E4" s="7"/>
      <c r="F4" s="7"/>
    </row>
    <row r="5" spans="1:11" s="18" customFormat="1" ht="20.25" customHeight="1" x14ac:dyDescent="0.25">
      <c r="A5" s="1"/>
    </row>
    <row r="6" spans="1:11" ht="20.25" x14ac:dyDescent="0.25">
      <c r="C6" s="25" t="s">
        <v>90</v>
      </c>
      <c r="D6" s="25"/>
      <c r="E6" s="25"/>
      <c r="K6" s="2"/>
    </row>
    <row r="7" spans="1:11" ht="17.25" x14ac:dyDescent="0.25">
      <c r="C7" s="45" t="s">
        <v>91</v>
      </c>
      <c r="D7" s="45" t="s">
        <v>92</v>
      </c>
      <c r="E7" s="45" t="s">
        <v>93</v>
      </c>
    </row>
    <row r="8" spans="1:11" ht="20.25" customHeight="1" x14ac:dyDescent="0.3">
      <c r="C8" s="27">
        <v>45658</v>
      </c>
      <c r="D8" s="28" t="s">
        <v>94</v>
      </c>
      <c r="E8" s="29">
        <v>3000</v>
      </c>
    </row>
    <row r="9" spans="1:11" ht="20.25" customHeight="1" x14ac:dyDescent="0.3">
      <c r="C9" s="27">
        <v>45689</v>
      </c>
      <c r="D9" s="28" t="s">
        <v>94</v>
      </c>
      <c r="E9" s="29">
        <v>3000</v>
      </c>
    </row>
    <row r="10" spans="1:11" ht="16.5" x14ac:dyDescent="0.3">
      <c r="C10" s="27">
        <v>45717</v>
      </c>
      <c r="D10" s="28" t="s">
        <v>94</v>
      </c>
      <c r="E10" s="29">
        <v>3000</v>
      </c>
    </row>
    <row r="11" spans="1:11" ht="16.5" x14ac:dyDescent="0.3">
      <c r="C11" s="27">
        <v>45717</v>
      </c>
      <c r="D11" s="28" t="s">
        <v>95</v>
      </c>
      <c r="E11" s="29">
        <v>2000</v>
      </c>
    </row>
    <row r="12" spans="1:11" ht="16.5" x14ac:dyDescent="0.3">
      <c r="C12" s="27">
        <v>45748</v>
      </c>
      <c r="D12" s="28" t="s">
        <v>94</v>
      </c>
      <c r="E12" s="29">
        <v>3000</v>
      </c>
    </row>
    <row r="13" spans="1:11" ht="16.5" x14ac:dyDescent="0.3">
      <c r="C13" s="27">
        <v>45778</v>
      </c>
      <c r="D13" s="28" t="s">
        <v>94</v>
      </c>
      <c r="E13" s="29">
        <v>3000</v>
      </c>
    </row>
    <row r="14" spans="1:11" ht="16.5" x14ac:dyDescent="0.3">
      <c r="C14" s="27">
        <v>45778</v>
      </c>
      <c r="D14" s="28" t="s">
        <v>95</v>
      </c>
      <c r="E14" s="29">
        <v>2500</v>
      </c>
    </row>
    <row r="15" spans="1:11" ht="16.5" x14ac:dyDescent="0.3">
      <c r="C15" s="27">
        <v>45809</v>
      </c>
      <c r="D15" s="28" t="s">
        <v>95</v>
      </c>
      <c r="E15" s="29">
        <v>1000</v>
      </c>
    </row>
    <row r="16" spans="1:11" ht="16.5" x14ac:dyDescent="0.3">
      <c r="C16" s="27"/>
      <c r="D16" s="28"/>
      <c r="E16" s="29"/>
    </row>
    <row r="17" spans="3:5" ht="16.5" x14ac:dyDescent="0.3">
      <c r="C17" s="27"/>
      <c r="D17" s="28"/>
      <c r="E17" s="29"/>
    </row>
    <row r="18" spans="3:5" ht="16.5" x14ac:dyDescent="0.3">
      <c r="C18" s="27"/>
      <c r="D18" s="28"/>
      <c r="E18" s="29"/>
    </row>
    <row r="19" spans="3:5" ht="16.5" x14ac:dyDescent="0.3">
      <c r="C19" s="27"/>
      <c r="D19" s="28"/>
      <c r="E19" s="29"/>
    </row>
    <row r="20" spans="3:5" ht="16.5" x14ac:dyDescent="0.3">
      <c r="C20" s="27"/>
      <c r="D20" s="28"/>
      <c r="E20" s="29"/>
    </row>
    <row r="21" spans="3:5" ht="16.5" x14ac:dyDescent="0.3">
      <c r="C21" s="27"/>
      <c r="D21" s="28"/>
      <c r="E21" s="29"/>
    </row>
    <row r="22" spans="3:5" ht="16.5" x14ac:dyDescent="0.3">
      <c r="C22" s="27"/>
      <c r="D22" s="28"/>
      <c r="E22" s="29"/>
    </row>
    <row r="23" spans="3:5" ht="16.5" x14ac:dyDescent="0.3">
      <c r="C23" s="27"/>
      <c r="D23" s="28"/>
      <c r="E23" s="29"/>
    </row>
    <row r="24" spans="3:5" ht="16.5" x14ac:dyDescent="0.3">
      <c r="C24" s="27"/>
      <c r="D24" s="28"/>
      <c r="E24" s="29"/>
    </row>
    <row r="25" spans="3:5" ht="16.5" x14ac:dyDescent="0.3">
      <c r="C25" s="27"/>
      <c r="D25" s="28"/>
      <c r="E25" s="29"/>
    </row>
    <row r="26" spans="3:5" ht="16.5" x14ac:dyDescent="0.3">
      <c r="C26" s="27"/>
      <c r="D26" s="28"/>
      <c r="E26" s="29"/>
    </row>
    <row r="27" spans="3:5" ht="16.5" x14ac:dyDescent="0.3">
      <c r="C27" s="27"/>
      <c r="D27" s="28"/>
      <c r="E27" s="29"/>
    </row>
    <row r="28" spans="3:5" ht="16.5" x14ac:dyDescent="0.3">
      <c r="C28" s="27"/>
      <c r="D28" s="28"/>
      <c r="E28" s="29"/>
    </row>
    <row r="29" spans="3:5" ht="16.5" x14ac:dyDescent="0.3">
      <c r="C29" s="27"/>
      <c r="D29" s="28"/>
      <c r="E29" s="29"/>
    </row>
    <row r="30" spans="3:5" ht="16.5" x14ac:dyDescent="0.3">
      <c r="C30" s="27"/>
      <c r="D30" s="28"/>
      <c r="E30" s="29"/>
    </row>
    <row r="31" spans="3:5" ht="16.5" x14ac:dyDescent="0.3">
      <c r="C31" s="27"/>
      <c r="D31" s="28"/>
      <c r="E31" s="29"/>
    </row>
    <row r="32" spans="3:5" ht="16.5" x14ac:dyDescent="0.3">
      <c r="C32" s="27"/>
      <c r="D32" s="28"/>
      <c r="E32" s="29"/>
    </row>
    <row r="33" spans="3:5" ht="16.5" x14ac:dyDescent="0.3">
      <c r="C33" s="27"/>
      <c r="D33" s="28"/>
      <c r="E33" s="29"/>
    </row>
    <row r="34" spans="3:5" ht="16.5" x14ac:dyDescent="0.3">
      <c r="C34" s="27"/>
      <c r="D34" s="28"/>
      <c r="E34" s="29"/>
    </row>
    <row r="35" spans="3:5" ht="16.5" x14ac:dyDescent="0.3">
      <c r="C35" s="27"/>
      <c r="D35" s="28"/>
      <c r="E35" s="29"/>
    </row>
    <row r="36" spans="3:5" ht="16.5" x14ac:dyDescent="0.3">
      <c r="C36" s="26"/>
      <c r="D36" s="22"/>
      <c r="E36" s="23"/>
    </row>
    <row r="37" spans="3:5" ht="16.5" x14ac:dyDescent="0.3">
      <c r="C37" s="26"/>
      <c r="D37" s="22"/>
      <c r="E37" s="23"/>
    </row>
    <row r="38" spans="3:5" ht="16.5" x14ac:dyDescent="0.3">
      <c r="C38" s="26"/>
      <c r="D38" s="22"/>
      <c r="E38" s="23"/>
    </row>
    <row r="39" spans="3:5" ht="16.5" x14ac:dyDescent="0.3">
      <c r="C39" s="26"/>
      <c r="D39" s="22"/>
      <c r="E39" s="23"/>
    </row>
    <row r="40" spans="3:5" ht="16.5" x14ac:dyDescent="0.3">
      <c r="C40" s="26"/>
      <c r="D40" s="22"/>
      <c r="E40" s="23"/>
    </row>
    <row r="41" spans="3:5" ht="16.5" x14ac:dyDescent="0.3">
      <c r="C41" s="26"/>
      <c r="D41" s="22"/>
      <c r="E41" s="23"/>
    </row>
    <row r="42" spans="3:5" ht="16.5" x14ac:dyDescent="0.3">
      <c r="C42" s="26"/>
      <c r="D42" s="22"/>
      <c r="E42" s="23"/>
    </row>
    <row r="43" spans="3:5" ht="16.5" x14ac:dyDescent="0.3">
      <c r="C43" s="26"/>
      <c r="D43" s="22"/>
      <c r="E43" s="23"/>
    </row>
  </sheetData>
  <sheetProtection sheet="1" objects="1" scenarios="1" selectLockedCells="1" pivotTables="0"/>
  <mergeCells count="2">
    <mergeCell ref="C6:E6"/>
    <mergeCell ref="C4:F4"/>
  </mergeCells>
  <dataValidations count="1">
    <dataValidation type="list" allowBlank="1" showInputMessage="1" showErrorMessage="1" sqref="D8:D28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3:O38"/>
  <sheetViews>
    <sheetView showGridLines="0" showRowColHeaders="0" tabSelected="1" zoomScaleNormal="100" workbookViewId="0">
      <selection activeCell="C34" sqref="C34"/>
    </sheetView>
  </sheetViews>
  <sheetFormatPr defaultRowHeight="15" x14ac:dyDescent="0.25"/>
  <cols>
    <col min="1" max="1" width="30" style="1" customWidth="1"/>
    <col min="3" max="4" width="44.7109375" customWidth="1"/>
    <col min="5" max="5" width="7.140625" customWidth="1"/>
    <col min="6" max="6" width="19.5703125" bestFit="1" customWidth="1"/>
    <col min="7" max="7" width="9.42578125" bestFit="1" customWidth="1"/>
    <col min="8" max="8" width="7" customWidth="1"/>
    <col min="9" max="9" width="10.7109375" bestFit="1" customWidth="1"/>
    <col min="14" max="14" width="7" customWidth="1"/>
  </cols>
  <sheetData>
    <row r="3" spans="2:15" ht="20.25" thickBot="1" x14ac:dyDescent="0.35">
      <c r="C3" s="6" t="s">
        <v>96</v>
      </c>
      <c r="D3" s="4"/>
      <c r="E3" s="5"/>
    </row>
    <row r="4" spans="2:15" ht="15.75" thickTop="1" x14ac:dyDescent="0.25">
      <c r="C4" s="7" t="s">
        <v>102</v>
      </c>
      <c r="D4" s="7"/>
      <c r="E4" s="7"/>
    </row>
    <row r="5" spans="2:15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8" spans="2:15" ht="15.75" x14ac:dyDescent="0.25">
      <c r="C8" s="38" t="s">
        <v>101</v>
      </c>
      <c r="F8" s="38" t="s">
        <v>103</v>
      </c>
    </row>
    <row r="9" spans="2:15" x14ac:dyDescent="0.25">
      <c r="C9" s="46"/>
      <c r="D9" s="46"/>
      <c r="F9" s="46"/>
      <c r="G9" s="46"/>
      <c r="H9" s="46"/>
      <c r="I9" s="46"/>
      <c r="J9" s="46"/>
      <c r="K9" s="46"/>
      <c r="L9" s="46"/>
      <c r="M9" s="46"/>
      <c r="N9" s="46"/>
    </row>
    <row r="10" spans="2:15" x14ac:dyDescent="0.25">
      <c r="C10" s="47"/>
      <c r="D10" s="46"/>
      <c r="F10" s="46"/>
      <c r="G10" s="46"/>
      <c r="H10" s="46"/>
      <c r="I10" s="46"/>
      <c r="J10" s="46"/>
      <c r="K10" s="46"/>
      <c r="L10" s="46"/>
      <c r="M10" s="46"/>
      <c r="N10" s="46"/>
    </row>
    <row r="11" spans="2:15" x14ac:dyDescent="0.25">
      <c r="C11" s="46"/>
      <c r="D11" s="46"/>
      <c r="F11" s="46"/>
      <c r="G11" s="46"/>
      <c r="H11" s="46"/>
      <c r="I11" s="46"/>
      <c r="J11" s="46"/>
      <c r="K11" s="46"/>
      <c r="L11" s="46"/>
      <c r="M11" s="46"/>
      <c r="N11" s="46"/>
    </row>
    <row r="12" spans="2:15" x14ac:dyDescent="0.25">
      <c r="C12" s="46"/>
      <c r="D12" s="46"/>
      <c r="F12" s="46"/>
      <c r="G12" s="46"/>
      <c r="H12" s="46"/>
      <c r="I12" s="46"/>
      <c r="J12" s="46"/>
      <c r="K12" s="46"/>
      <c r="L12" s="46"/>
      <c r="M12" s="46"/>
      <c r="N12" s="46"/>
    </row>
    <row r="13" spans="2:15" x14ac:dyDescent="0.25">
      <c r="C13" s="46"/>
      <c r="D13" s="46"/>
      <c r="F13" s="46"/>
      <c r="G13" s="46"/>
      <c r="H13" s="46"/>
      <c r="I13" s="46"/>
      <c r="J13" s="46"/>
      <c r="K13" s="46"/>
      <c r="L13" s="46"/>
      <c r="M13" s="46"/>
      <c r="N13" s="46"/>
    </row>
    <row r="14" spans="2:15" x14ac:dyDescent="0.25">
      <c r="C14" s="46"/>
      <c r="D14" s="46"/>
      <c r="F14" s="46"/>
      <c r="G14" s="46"/>
      <c r="H14" s="46"/>
      <c r="I14" s="46"/>
      <c r="J14" s="46"/>
      <c r="K14" s="46"/>
      <c r="L14" s="46"/>
      <c r="M14" s="46"/>
      <c r="N14" s="46"/>
    </row>
    <row r="15" spans="2:15" x14ac:dyDescent="0.25">
      <c r="C15" s="46"/>
      <c r="D15" s="46"/>
      <c r="F15" s="46"/>
      <c r="G15" s="46"/>
      <c r="H15" s="46"/>
      <c r="I15" s="46"/>
      <c r="J15" s="46"/>
      <c r="K15" s="46"/>
      <c r="L15" s="46"/>
      <c r="M15" s="46"/>
      <c r="N15" s="46"/>
    </row>
    <row r="16" spans="2:15" x14ac:dyDescent="0.25">
      <c r="C16" s="46"/>
      <c r="D16" s="46"/>
      <c r="F16" s="46"/>
      <c r="G16" s="46"/>
      <c r="H16" s="46"/>
      <c r="I16" s="46"/>
      <c r="J16" s="46"/>
      <c r="K16" s="46"/>
      <c r="L16" s="46"/>
      <c r="M16" s="46"/>
      <c r="N16" s="46"/>
    </row>
    <row r="17" spans="3:14" x14ac:dyDescent="0.25">
      <c r="C17" s="46"/>
      <c r="D17" s="46"/>
      <c r="F17" s="46"/>
      <c r="G17" s="46"/>
      <c r="H17" s="46"/>
      <c r="I17" s="46"/>
      <c r="J17" s="46"/>
      <c r="K17" s="46"/>
      <c r="L17" s="46"/>
      <c r="M17" s="46"/>
      <c r="N17" s="46"/>
    </row>
    <row r="18" spans="3:14" x14ac:dyDescent="0.25">
      <c r="C18" s="46"/>
      <c r="D18" s="46"/>
      <c r="F18" s="46"/>
      <c r="G18" s="46"/>
      <c r="H18" s="46"/>
      <c r="I18" s="46"/>
      <c r="J18" s="46"/>
      <c r="K18" s="46"/>
      <c r="L18" s="46"/>
      <c r="M18" s="46"/>
      <c r="N18" s="46"/>
    </row>
    <row r="19" spans="3:14" x14ac:dyDescent="0.25">
      <c r="C19" s="46"/>
      <c r="D19" s="46"/>
      <c r="F19" s="46"/>
      <c r="G19" s="46"/>
      <c r="H19" s="46"/>
      <c r="I19" s="46"/>
      <c r="J19" s="46"/>
      <c r="K19" s="46"/>
      <c r="L19" s="46"/>
      <c r="M19" s="46"/>
      <c r="N19" s="46"/>
    </row>
    <row r="20" spans="3:14" x14ac:dyDescent="0.25">
      <c r="C20" s="46"/>
      <c r="D20" s="46"/>
      <c r="F20" s="46"/>
      <c r="G20" s="46"/>
      <c r="H20" s="46"/>
      <c r="I20" s="46"/>
      <c r="J20" s="46"/>
      <c r="K20" s="46"/>
      <c r="L20" s="46"/>
      <c r="M20" s="46"/>
      <c r="N20" s="46"/>
    </row>
    <row r="21" spans="3:14" x14ac:dyDescent="0.25">
      <c r="C21" s="46"/>
      <c r="D21" s="46"/>
      <c r="F21" s="46"/>
      <c r="G21" s="46"/>
      <c r="H21" s="46"/>
      <c r="I21" s="46"/>
      <c r="J21" s="46"/>
      <c r="K21" s="46"/>
      <c r="L21" s="46"/>
      <c r="M21" s="46"/>
      <c r="N21" s="46"/>
    </row>
    <row r="22" spans="3:14" x14ac:dyDescent="0.25">
      <c r="C22" s="46"/>
      <c r="D22" s="46"/>
      <c r="F22" s="46"/>
      <c r="G22" s="46"/>
      <c r="H22" s="46"/>
      <c r="I22" s="46"/>
      <c r="J22" s="46"/>
      <c r="K22" s="46"/>
      <c r="L22" s="46"/>
      <c r="M22" s="46"/>
      <c r="N22" s="46"/>
    </row>
    <row r="23" spans="3:14" x14ac:dyDescent="0.25">
      <c r="C23" s="46"/>
      <c r="D23" s="46"/>
      <c r="F23" s="46"/>
      <c r="G23" s="46"/>
      <c r="H23" s="46"/>
      <c r="I23" s="46"/>
      <c r="J23" s="46"/>
      <c r="K23" s="46"/>
      <c r="L23" s="46"/>
      <c r="M23" s="46"/>
      <c r="N23" s="46"/>
    </row>
    <row r="24" spans="3:14" x14ac:dyDescent="0.25">
      <c r="C24" s="46"/>
      <c r="D24" s="46"/>
    </row>
    <row r="26" spans="3:14" ht="15.75" x14ac:dyDescent="0.25">
      <c r="C26" s="38" t="s">
        <v>109</v>
      </c>
    </row>
    <row r="27" spans="3:14" x14ac:dyDescent="0.25">
      <c r="C27" s="46"/>
      <c r="D27" s="46"/>
    </row>
    <row r="28" spans="3:14" x14ac:dyDescent="0.25">
      <c r="C28" s="46"/>
      <c r="D28" s="46"/>
    </row>
    <row r="29" spans="3:14" x14ac:dyDescent="0.25">
      <c r="C29" s="46"/>
      <c r="D29" s="46"/>
      <c r="F29" s="21"/>
    </row>
    <row r="30" spans="3:14" x14ac:dyDescent="0.25">
      <c r="C30" s="46"/>
      <c r="D30" s="46"/>
    </row>
    <row r="31" spans="3:14" x14ac:dyDescent="0.25">
      <c r="C31" s="46"/>
      <c r="D31" s="46"/>
    </row>
    <row r="32" spans="3:14" x14ac:dyDescent="0.25">
      <c r="C32" s="46"/>
      <c r="D32" s="46"/>
    </row>
    <row r="33" spans="3:4" x14ac:dyDescent="0.25">
      <c r="C33" s="46"/>
      <c r="D33" s="46"/>
    </row>
    <row r="34" spans="3:4" x14ac:dyDescent="0.25">
      <c r="C34" s="46"/>
      <c r="D34" s="46"/>
    </row>
    <row r="35" spans="3:4" x14ac:dyDescent="0.25">
      <c r="C35" s="46"/>
      <c r="D35" s="46"/>
    </row>
    <row r="36" spans="3:4" x14ac:dyDescent="0.25">
      <c r="C36" s="46"/>
      <c r="D36" s="46"/>
    </row>
    <row r="37" spans="3:4" x14ac:dyDescent="0.25">
      <c r="C37" s="46"/>
      <c r="D37" s="46"/>
    </row>
    <row r="38" spans="3:4" x14ac:dyDescent="0.25">
      <c r="C38" s="46"/>
      <c r="D38" s="46"/>
    </row>
  </sheetData>
  <sheetProtection sheet="1" objects="1" scenarios="1" selectLockedCells="1" pivotTables="0"/>
  <mergeCells count="1">
    <mergeCell ref="C4:E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workbookViewId="0">
      <selection activeCell="J25" sqref="J25"/>
    </sheetView>
  </sheetViews>
  <sheetFormatPr defaultRowHeight="15" x14ac:dyDescent="0.25"/>
  <cols>
    <col min="1" max="1" width="18" customWidth="1"/>
    <col min="2" max="2" width="19.5703125" bestFit="1" customWidth="1"/>
    <col min="3" max="3" width="10.85546875" bestFit="1" customWidth="1"/>
    <col min="4" max="5" width="10.7109375" bestFit="1" customWidth="1"/>
    <col min="6" max="6" width="18" customWidth="1"/>
    <col min="7" max="7" width="15.140625" customWidth="1"/>
    <col min="8" max="8" width="10.85546875" customWidth="1"/>
    <col min="9" max="9" width="18" customWidth="1"/>
    <col min="10" max="10" width="22.140625" customWidth="1"/>
    <col min="11" max="11" width="23.140625" bestFit="1" customWidth="1"/>
  </cols>
  <sheetData>
    <row r="2" spans="1:11" ht="16.5" x14ac:dyDescent="0.3">
      <c r="A2" s="30" t="s">
        <v>100</v>
      </c>
      <c r="B2" s="30" t="s">
        <v>99</v>
      </c>
      <c r="F2" s="30" t="s">
        <v>97</v>
      </c>
      <c r="G2" t="s">
        <v>100</v>
      </c>
      <c r="I2" s="37" t="s">
        <v>33</v>
      </c>
      <c r="J2" s="37" t="s">
        <v>34</v>
      </c>
    </row>
    <row r="3" spans="1:11" x14ac:dyDescent="0.25">
      <c r="A3" s="30" t="s">
        <v>97</v>
      </c>
      <c r="B3" s="18" t="s">
        <v>94</v>
      </c>
      <c r="C3" s="18" t="s">
        <v>95</v>
      </c>
      <c r="D3" s="18" t="s">
        <v>98</v>
      </c>
      <c r="F3" s="34">
        <v>45658</v>
      </c>
      <c r="G3" s="32">
        <v>3000</v>
      </c>
      <c r="I3" s="18" t="str">
        <f>IFERROR(MID(INDEX(INFORMES!$D:$D,5+(ROW()-2)*5),SEARCH("- ",INDEX(INFORMES!$D:$D,5+(ROW()-2)*5))+8,255),"")</f>
        <v>Triângulo</v>
      </c>
      <c r="J3" s="36">
        <f>IFERROR(INDEX(INFORMES!$D:$D,11+(ROW(A2)-2)*5),"")</f>
        <v>33000.550000000003</v>
      </c>
      <c r="K3" s="18"/>
    </row>
    <row r="4" spans="1:11" x14ac:dyDescent="0.25">
      <c r="A4" s="33">
        <v>45658</v>
      </c>
      <c r="B4" s="32">
        <v>3000</v>
      </c>
      <c r="C4" s="32"/>
      <c r="D4" s="32">
        <v>3000</v>
      </c>
      <c r="F4" s="34">
        <v>45689</v>
      </c>
      <c r="G4" s="32">
        <v>3000</v>
      </c>
      <c r="I4" s="18" t="str">
        <f>IFERROR(MID(INDEX(INFORMES!$D:$D,5+(ROW()-2)*5),SEARCH("- ",INDEX(INFORMES!$D:$D,5+(ROW()-2)*5))+8,255),"")</f>
        <v>Santander</v>
      </c>
      <c r="J4" s="36">
        <f>IFERROR(INDEX(INFORMES!$D:$D,11+(ROW(A3)-2)*5),"")</f>
        <v>100000</v>
      </c>
      <c r="K4" s="18"/>
    </row>
    <row r="5" spans="1:11" x14ac:dyDescent="0.25">
      <c r="A5" s="33">
        <v>45689</v>
      </c>
      <c r="B5" s="32">
        <v>3000</v>
      </c>
      <c r="C5" s="32"/>
      <c r="D5" s="32">
        <v>3000</v>
      </c>
      <c r="F5" s="34">
        <v>45717</v>
      </c>
      <c r="G5" s="32">
        <v>5000</v>
      </c>
      <c r="I5" s="18" t="str">
        <f>IFERROR(MID(INDEX(INFORMES!$D:$D,5+(ROW()-2)*5),SEARCH("- ",INDEX(INFORMES!$D:$D,5+(ROW()-2)*5))+8,255),"")</f>
        <v>Simples</v>
      </c>
      <c r="J5" s="36">
        <f>IFERROR(INDEX(INFORMES!$D:$D,11+(ROW(A4)-2)*5),"")</f>
        <v>55123</v>
      </c>
      <c r="K5" s="18"/>
    </row>
    <row r="6" spans="1:11" x14ac:dyDescent="0.25">
      <c r="A6" s="33">
        <v>45717</v>
      </c>
      <c r="B6" s="32">
        <v>3000</v>
      </c>
      <c r="C6" s="32">
        <v>2000</v>
      </c>
      <c r="D6" s="32">
        <v>5000</v>
      </c>
      <c r="F6" s="34">
        <v>45748</v>
      </c>
      <c r="G6" s="32">
        <v>3000</v>
      </c>
      <c r="I6" s="18" t="str">
        <f>IFERROR(MID(INDEX(INFORMES!$D:$D,5+(ROW()-2)*5),SEARCH("- ",INDEX(INFORMES!$D:$D,5+(ROW()-2)*5))+8,255),"")</f>
        <v/>
      </c>
      <c r="J6" s="36">
        <f>IFERROR(INDEX(INFORMES!$D:$D,11+(ROW(A5)-2)*5),"")</f>
        <v>0</v>
      </c>
      <c r="K6" s="18"/>
    </row>
    <row r="7" spans="1:11" x14ac:dyDescent="0.25">
      <c r="A7" s="33">
        <v>45748</v>
      </c>
      <c r="B7" s="32">
        <v>3000</v>
      </c>
      <c r="C7" s="32"/>
      <c r="D7" s="32">
        <v>3000</v>
      </c>
      <c r="F7" s="34">
        <v>45778</v>
      </c>
      <c r="G7" s="32">
        <v>5500</v>
      </c>
      <c r="I7" s="18" t="str">
        <f>IFERROR(MID(INDEX(INFORMES!$D:$D,5+(ROW()-2)*5),SEARCH("- ",INDEX(INFORMES!$D:$D,5+(ROW()-2)*5))+8,255),"")</f>
        <v/>
      </c>
      <c r="J7" s="36">
        <f>IFERROR(INDEX(INFORMES!$D:$D,11+(ROW(A6)-2)*5),"")</f>
        <v>0</v>
      </c>
    </row>
    <row r="8" spans="1:11" x14ac:dyDescent="0.25">
      <c r="A8" s="33">
        <v>45778</v>
      </c>
      <c r="B8" s="32">
        <v>3000</v>
      </c>
      <c r="C8" s="32">
        <v>2500</v>
      </c>
      <c r="D8" s="32">
        <v>5500</v>
      </c>
      <c r="F8" s="34">
        <v>45809</v>
      </c>
      <c r="G8" s="32">
        <v>1000</v>
      </c>
      <c r="I8" s="18" t="str">
        <f>IFERROR(MID(INDEX(INFORMES!$D:$D,5+(ROW()-2)*5),SEARCH("- ",INDEX(INFORMES!$D:$D,5+(ROW()-2)*5))+8,255),"")</f>
        <v/>
      </c>
      <c r="J8" s="36">
        <f>IFERROR(INDEX(INFORMES!$D:$D,11+(ROW(A7)-2)*5),"")</f>
        <v>0</v>
      </c>
    </row>
    <row r="9" spans="1:11" x14ac:dyDescent="0.25">
      <c r="A9" s="33">
        <v>45809</v>
      </c>
      <c r="B9" s="32"/>
      <c r="C9" s="32">
        <v>1000</v>
      </c>
      <c r="D9" s="32">
        <v>1000</v>
      </c>
      <c r="F9" s="34" t="s">
        <v>98</v>
      </c>
      <c r="G9" s="32">
        <v>20500</v>
      </c>
      <c r="I9" s="18" t="str">
        <f>IFERROR(MID(INDEX(INFORMES!$D:$D,5+(ROW()-2)*5),SEARCH("- ",INDEX(INFORMES!$D:$D,5+(ROW()-2)*5))+8,255),"")</f>
        <v/>
      </c>
      <c r="J9" s="36">
        <f>IFERROR(INDEX(INFORMES!$D:$D,11+(ROW(A8)-2)*5),"")</f>
        <v>0</v>
      </c>
    </row>
    <row r="10" spans="1:11" x14ac:dyDescent="0.25">
      <c r="A10" s="31" t="s">
        <v>98</v>
      </c>
      <c r="B10" s="32">
        <v>15000</v>
      </c>
      <c r="C10" s="32">
        <v>5500</v>
      </c>
      <c r="D10" s="32">
        <v>20500</v>
      </c>
      <c r="I10" s="18" t="str">
        <f>IFERROR(MID(INDEX(INFORMES!$D:$D,5+(ROW()-2)*5),SEARCH("- ",INDEX(INFORMES!$D:$D,5+(ROW()-2)*5))+8,255),"")</f>
        <v/>
      </c>
      <c r="J10" s="36">
        <f>IFERROR(INDEX(INFORMES!$D:$D,11+(ROW(A9)-2)*5),"")</f>
        <v>0</v>
      </c>
    </row>
    <row r="11" spans="1:11" x14ac:dyDescent="0.25">
      <c r="I11" s="18" t="str">
        <f>IFERROR(MID(INDEX(INFORMES!D:D,5+(ROW()-2)*5),SEARCH("- ",INDEX(INFORMES!D:D,5+(ROW()-2)*5))+8,255),"")</f>
        <v/>
      </c>
      <c r="J11" s="36">
        <f>IFERROR(INDEX(INFORMES!$D:$D,11+(ROW(A10)-2)*5),"")</f>
        <v>0</v>
      </c>
    </row>
    <row r="12" spans="1:11" x14ac:dyDescent="0.25">
      <c r="I12" s="18" t="str">
        <f>IFERROR(MID(INDEX(INFORMES!D:D,5+(ROW()-2)*5),SEARCH("- ",INDEX(INFORMES!D:D,5+(ROW()-2)*5))+8,255),"")</f>
        <v/>
      </c>
      <c r="J12" s="36">
        <f>IFERROR(INDEX(INFORMES!$D:$D,11+(ROW(A11)-2)*5),"")</f>
        <v>0</v>
      </c>
    </row>
    <row r="13" spans="1:11" x14ac:dyDescent="0.25">
      <c r="I13" s="18"/>
      <c r="J13" s="18"/>
    </row>
    <row r="14" spans="1:11" x14ac:dyDescent="0.25">
      <c r="J14" s="18"/>
    </row>
    <row r="15" spans="1:11" x14ac:dyDescent="0.25">
      <c r="I15" s="30" t="s">
        <v>97</v>
      </c>
      <c r="J15" t="s">
        <v>108</v>
      </c>
    </row>
    <row r="16" spans="1:11" x14ac:dyDescent="0.25">
      <c r="I16" s="31" t="s">
        <v>105</v>
      </c>
      <c r="J16" s="32">
        <v>100000</v>
      </c>
    </row>
    <row r="17" spans="9:10" x14ac:dyDescent="0.25">
      <c r="I17" s="31" t="s">
        <v>106</v>
      </c>
      <c r="J17" s="32">
        <v>55123</v>
      </c>
    </row>
    <row r="18" spans="9:10" x14ac:dyDescent="0.25">
      <c r="I18" s="31" t="s">
        <v>107</v>
      </c>
      <c r="J18" s="32">
        <v>33000.550000000003</v>
      </c>
    </row>
    <row r="19" spans="9:10" x14ac:dyDescent="0.25">
      <c r="I19" s="31" t="s">
        <v>98</v>
      </c>
      <c r="J19" s="32">
        <v>188123.55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workbookViewId="0">
      <selection activeCell="E15" sqref="E15"/>
    </sheetView>
  </sheetViews>
  <sheetFormatPr defaultRowHeight="15" x14ac:dyDescent="0.25"/>
  <cols>
    <col min="1" max="1" width="38.5703125" bestFit="1" customWidth="1"/>
  </cols>
  <sheetData>
    <row r="1" spans="1:1" x14ac:dyDescent="0.25">
      <c r="A1" s="20" t="s">
        <v>36</v>
      </c>
    </row>
    <row r="2" spans="1:1" x14ac:dyDescent="0.25">
      <c r="A2" s="18" t="s">
        <v>37</v>
      </c>
    </row>
    <row r="3" spans="1:1" x14ac:dyDescent="0.25">
      <c r="A3" s="18" t="s">
        <v>38</v>
      </c>
    </row>
    <row r="4" spans="1:1" x14ac:dyDescent="0.25">
      <c r="A4" s="18" t="s">
        <v>39</v>
      </c>
    </row>
    <row r="5" spans="1:1" x14ac:dyDescent="0.25">
      <c r="A5" s="18" t="s">
        <v>40</v>
      </c>
    </row>
    <row r="6" spans="1:1" x14ac:dyDescent="0.25">
      <c r="A6" s="18" t="s">
        <v>41</v>
      </c>
    </row>
    <row r="7" spans="1:1" x14ac:dyDescent="0.25">
      <c r="A7" s="18" t="s">
        <v>42</v>
      </c>
    </row>
    <row r="8" spans="1:1" x14ac:dyDescent="0.25">
      <c r="A8" s="18" t="s">
        <v>43</v>
      </c>
    </row>
    <row r="9" spans="1:1" x14ac:dyDescent="0.25">
      <c r="A9" s="18" t="s">
        <v>44</v>
      </c>
    </row>
    <row r="10" spans="1:1" x14ac:dyDescent="0.25">
      <c r="A10" s="18" t="s">
        <v>45</v>
      </c>
    </row>
    <row r="11" spans="1:1" x14ac:dyDescent="0.25">
      <c r="A11" s="18" t="s">
        <v>46</v>
      </c>
    </row>
    <row r="12" spans="1:1" x14ac:dyDescent="0.25">
      <c r="A12" s="18" t="s">
        <v>47</v>
      </c>
    </row>
    <row r="13" spans="1:1" x14ac:dyDescent="0.25">
      <c r="A13" s="18" t="s">
        <v>48</v>
      </c>
    </row>
    <row r="14" spans="1:1" x14ac:dyDescent="0.25">
      <c r="A14" s="18" t="s">
        <v>49</v>
      </c>
    </row>
    <row r="15" spans="1:1" x14ac:dyDescent="0.25">
      <c r="A15" s="18" t="s">
        <v>50</v>
      </c>
    </row>
    <row r="16" spans="1:1" x14ac:dyDescent="0.25">
      <c r="A16" s="18" t="s">
        <v>51</v>
      </c>
    </row>
    <row r="17" spans="1:6" x14ac:dyDescent="0.25">
      <c r="A17" s="18" t="s">
        <v>52</v>
      </c>
    </row>
    <row r="18" spans="1:6" x14ac:dyDescent="0.25">
      <c r="A18" s="18" t="s">
        <v>53</v>
      </c>
    </row>
    <row r="19" spans="1:6" x14ac:dyDescent="0.25">
      <c r="A19" s="18" t="s">
        <v>54</v>
      </c>
      <c r="F19" s="17"/>
    </row>
    <row r="20" spans="1:6" x14ac:dyDescent="0.25">
      <c r="A20" s="18" t="s">
        <v>16</v>
      </c>
      <c r="F20" s="17"/>
    </row>
    <row r="21" spans="1:6" x14ac:dyDescent="0.25">
      <c r="A21" s="18" t="s">
        <v>13</v>
      </c>
      <c r="F21" s="17"/>
    </row>
    <row r="22" spans="1:6" x14ac:dyDescent="0.25">
      <c r="A22" s="18" t="s">
        <v>55</v>
      </c>
      <c r="F22" s="17"/>
    </row>
    <row r="23" spans="1:6" x14ac:dyDescent="0.25">
      <c r="A23" s="18" t="s">
        <v>56</v>
      </c>
      <c r="F23" s="17"/>
    </row>
    <row r="24" spans="1:6" x14ac:dyDescent="0.25">
      <c r="A24" s="18" t="s">
        <v>57</v>
      </c>
      <c r="F24" s="17"/>
    </row>
    <row r="25" spans="1:6" x14ac:dyDescent="0.25">
      <c r="A25" s="18" t="s">
        <v>58</v>
      </c>
      <c r="F25" s="17"/>
    </row>
    <row r="26" spans="1:6" x14ac:dyDescent="0.25">
      <c r="A26" s="18" t="s">
        <v>59</v>
      </c>
      <c r="F26" s="17"/>
    </row>
    <row r="27" spans="1:6" x14ac:dyDescent="0.25">
      <c r="A27" s="18" t="s">
        <v>60</v>
      </c>
      <c r="F27" s="17"/>
    </row>
    <row r="28" spans="1:6" x14ac:dyDescent="0.25">
      <c r="A28" s="18" t="s">
        <v>61</v>
      </c>
      <c r="F28" s="17"/>
    </row>
    <row r="29" spans="1:6" x14ac:dyDescent="0.25">
      <c r="A29" s="18" t="s">
        <v>62</v>
      </c>
      <c r="F29" s="17"/>
    </row>
    <row r="30" spans="1:6" x14ac:dyDescent="0.25">
      <c r="A30" s="18" t="s">
        <v>63</v>
      </c>
      <c r="F30" s="17"/>
    </row>
    <row r="31" spans="1:6" x14ac:dyDescent="0.25">
      <c r="A31" s="18" t="s">
        <v>64</v>
      </c>
      <c r="F31" s="17"/>
    </row>
    <row r="32" spans="1:6" x14ac:dyDescent="0.25">
      <c r="A32" s="18" t="s">
        <v>65</v>
      </c>
      <c r="F32" s="17"/>
    </row>
    <row r="33" spans="1:6" x14ac:dyDescent="0.25">
      <c r="A33" s="18" t="s">
        <v>66</v>
      </c>
      <c r="F33" s="17"/>
    </row>
    <row r="34" spans="1:6" x14ac:dyDescent="0.25">
      <c r="A34" s="18" t="s">
        <v>67</v>
      </c>
      <c r="F34" s="17"/>
    </row>
    <row r="35" spans="1:6" x14ac:dyDescent="0.25">
      <c r="A35" s="18" t="s">
        <v>68</v>
      </c>
      <c r="F35" s="17"/>
    </row>
    <row r="36" spans="1:6" x14ac:dyDescent="0.25">
      <c r="A36" s="18" t="s">
        <v>69</v>
      </c>
      <c r="F36" s="17"/>
    </row>
    <row r="37" spans="1:6" x14ac:dyDescent="0.25">
      <c r="A37" s="18" t="s">
        <v>70</v>
      </c>
      <c r="F37" s="17"/>
    </row>
    <row r="38" spans="1:6" x14ac:dyDescent="0.25">
      <c r="A38" s="18" t="s">
        <v>71</v>
      </c>
      <c r="F38" s="17"/>
    </row>
    <row r="39" spans="1:6" x14ac:dyDescent="0.25">
      <c r="A39" s="18" t="s">
        <v>72</v>
      </c>
      <c r="F39" s="17"/>
    </row>
    <row r="40" spans="1:6" x14ac:dyDescent="0.25">
      <c r="A40" s="18" t="s">
        <v>73</v>
      </c>
      <c r="F40" s="17"/>
    </row>
    <row r="41" spans="1:6" x14ac:dyDescent="0.25">
      <c r="A41" s="18" t="s">
        <v>74</v>
      </c>
      <c r="F41" s="17"/>
    </row>
    <row r="42" spans="1:6" x14ac:dyDescent="0.25">
      <c r="A42" s="18" t="s">
        <v>75</v>
      </c>
      <c r="F42" s="17"/>
    </row>
    <row r="43" spans="1:6" x14ac:dyDescent="0.25">
      <c r="A43" s="18" t="s">
        <v>76</v>
      </c>
      <c r="F43" s="17"/>
    </row>
    <row r="44" spans="1:6" x14ac:dyDescent="0.25">
      <c r="A44" s="18" t="s">
        <v>77</v>
      </c>
      <c r="F44" s="17"/>
    </row>
    <row r="45" spans="1:6" x14ac:dyDescent="0.25">
      <c r="A45" s="18" t="s">
        <v>78</v>
      </c>
      <c r="F45" s="17"/>
    </row>
    <row r="46" spans="1:6" x14ac:dyDescent="0.25">
      <c r="A46" s="18" t="s">
        <v>79</v>
      </c>
      <c r="F46" s="17"/>
    </row>
    <row r="47" spans="1:6" x14ac:dyDescent="0.25">
      <c r="A47" s="18" t="s">
        <v>80</v>
      </c>
      <c r="F47" s="17"/>
    </row>
    <row r="48" spans="1:6" x14ac:dyDescent="0.25">
      <c r="A48" s="18" t="s">
        <v>81</v>
      </c>
      <c r="F48" s="17"/>
    </row>
    <row r="49" spans="1:6" x14ac:dyDescent="0.25">
      <c r="A49" s="18" t="s">
        <v>82</v>
      </c>
      <c r="F49" s="17"/>
    </row>
    <row r="50" spans="1:6" x14ac:dyDescent="0.25">
      <c r="A50" s="18" t="s">
        <v>83</v>
      </c>
      <c r="F50" s="17"/>
    </row>
    <row r="51" spans="1:6" x14ac:dyDescent="0.25">
      <c r="A51" s="18" t="s">
        <v>84</v>
      </c>
      <c r="F51" s="17"/>
    </row>
    <row r="52" spans="1:6" x14ac:dyDescent="0.25">
      <c r="F52" s="17"/>
    </row>
    <row r="53" spans="1:6" x14ac:dyDescent="0.25">
      <c r="F53" s="17"/>
    </row>
    <row r="54" spans="1:6" x14ac:dyDescent="0.25">
      <c r="F54" s="17"/>
    </row>
    <row r="55" spans="1:6" x14ac:dyDescent="0.25">
      <c r="F55" s="17"/>
    </row>
    <row r="56" spans="1:6" x14ac:dyDescent="0.25">
      <c r="F56" s="17"/>
    </row>
    <row r="57" spans="1:6" x14ac:dyDescent="0.25">
      <c r="F57" s="17"/>
    </row>
    <row r="58" spans="1:6" x14ac:dyDescent="0.25">
      <c r="F58" s="17"/>
    </row>
    <row r="59" spans="1:6" x14ac:dyDescent="0.25">
      <c r="F59" s="17"/>
    </row>
    <row r="60" spans="1:6" x14ac:dyDescent="0.25">
      <c r="F60" s="17"/>
    </row>
    <row r="61" spans="1:6" x14ac:dyDescent="0.25">
      <c r="F61" s="17"/>
    </row>
    <row r="62" spans="1:6" x14ac:dyDescent="0.25">
      <c r="F62" s="17"/>
    </row>
    <row r="63" spans="1:6" x14ac:dyDescent="0.25">
      <c r="F63" s="17"/>
    </row>
    <row r="64" spans="1:6" x14ac:dyDescent="0.25">
      <c r="F64" s="17"/>
    </row>
    <row r="65" spans="6:6" x14ac:dyDescent="0.25">
      <c r="F65" s="17"/>
    </row>
    <row r="66" spans="6:6" x14ac:dyDescent="0.25">
      <c r="F66" s="17"/>
    </row>
    <row r="67" spans="6:6" x14ac:dyDescent="0.25">
      <c r="F67" s="17"/>
    </row>
    <row r="68" spans="6:6" x14ac:dyDescent="0.25">
      <c r="F68" s="17"/>
    </row>
    <row r="69" spans="6:6" x14ac:dyDescent="0.25">
      <c r="F69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TITULAR</vt:lpstr>
      <vt:lpstr>INFORMES</vt:lpstr>
      <vt:lpstr>NOTAS</vt:lpstr>
      <vt:lpstr>GRAFICOS</vt:lpstr>
      <vt:lpstr>TABELAS_DINAMICAS</vt:lpstr>
      <vt:lpstr>TABELA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banana</dc:creator>
  <cp:lastModifiedBy>banana</cp:lastModifiedBy>
  <dcterms:created xsi:type="dcterms:W3CDTF">2025-06-09T15:18:18Z</dcterms:created>
  <dcterms:modified xsi:type="dcterms:W3CDTF">2025-06-10T00:07:06Z</dcterms:modified>
</cp:coreProperties>
</file>